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8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9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10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8eb9073680497f/Desktop/"/>
    </mc:Choice>
  </mc:AlternateContent>
  <xr:revisionPtr revIDLastSave="1423" documentId="8_{0E3DA9B0-2C21-4EDC-87F4-B17C5B83AAE8}" xr6:coauthVersionLast="47" xr6:coauthVersionMax="47" xr10:uidLastSave="{C5F7DAC8-20D0-4300-8369-0FD2119108D4}"/>
  <bookViews>
    <workbookView xWindow="-108" yWindow="-108" windowWidth="23256" windowHeight="12456" firstSheet="5" activeTab="11" xr2:uid="{9B7E5866-3A02-46CC-AAB4-88DC55250DFA}"/>
  </bookViews>
  <sheets>
    <sheet name="Question 1" sheetId="1" r:id="rId1"/>
    <sheet name="Question 2" sheetId="2" r:id="rId2"/>
    <sheet name="question 3" sheetId="3" r:id="rId3"/>
    <sheet name="question 4" sheetId="4" r:id="rId4"/>
    <sheet name="question 5" sheetId="5" r:id="rId5"/>
    <sheet name="question 6" sheetId="6" r:id="rId6"/>
    <sheet name="question 7" sheetId="7" r:id="rId7"/>
    <sheet name="question 8" sheetId="8" r:id="rId8"/>
    <sheet name="question 9" sheetId="9" r:id="rId9"/>
    <sheet name="question 10" sheetId="10" r:id="rId10"/>
    <sheet name="Question 11" sheetId="11" r:id="rId11"/>
    <sheet name="question 12" sheetId="12" r:id="rId12"/>
    <sheet name="question 13" sheetId="13" r:id="rId13"/>
    <sheet name="question 14" sheetId="14" r:id="rId14"/>
    <sheet name="question 15" sheetId="15" r:id="rId15"/>
    <sheet name="question 16" sheetId="16" r:id="rId16"/>
    <sheet name="question 17" sheetId="17" r:id="rId17"/>
    <sheet name="question 18" sheetId="18" r:id="rId18"/>
    <sheet name="question 19" sheetId="19" r:id="rId19"/>
    <sheet name="question 20" sheetId="20" r:id="rId20"/>
    <sheet name="question 21" sheetId="21" r:id="rId21"/>
    <sheet name="question 22" sheetId="22" r:id="rId22"/>
    <sheet name="question 23" sheetId="23" r:id="rId23"/>
    <sheet name="Question 24" sheetId="24" r:id="rId24"/>
    <sheet name="question 25" sheetId="25" r:id="rId25"/>
    <sheet name="Question 26" sheetId="26" r:id="rId26"/>
    <sheet name="question 27" sheetId="27" r:id="rId27"/>
    <sheet name="question 28" sheetId="28" r:id="rId28"/>
    <sheet name="question 29" sheetId="29" r:id="rId29"/>
    <sheet name="question 30 " sheetId="30" r:id="rId30"/>
  </sheets>
  <definedNames>
    <definedName name="_xlchart.v1.0" hidden="1">'question 13'!$A$2:$A$8</definedName>
    <definedName name="_xlchart.v1.1" hidden="1">'question 13'!$B$1</definedName>
    <definedName name="_xlchart.v1.2" hidden="1">'question 13'!$B$2:$B$8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29" l="1"/>
  <c r="E3" i="29"/>
  <c r="D8" i="27" l="1"/>
  <c r="D7" i="27"/>
  <c r="D6" i="27"/>
  <c r="D4" i="27"/>
  <c r="D3" i="27"/>
  <c r="D2" i="27"/>
  <c r="D9" i="26"/>
  <c r="D8" i="26"/>
  <c r="D7" i="26"/>
  <c r="D5" i="26"/>
  <c r="D4" i="26"/>
  <c r="D3" i="26"/>
  <c r="D9" i="25"/>
  <c r="D8" i="25"/>
  <c r="D7" i="25"/>
  <c r="D5" i="25"/>
  <c r="D4" i="25"/>
  <c r="D3" i="25"/>
  <c r="D10" i="24"/>
  <c r="D9" i="24"/>
  <c r="D8" i="24"/>
  <c r="D6" i="24"/>
  <c r="D5" i="24"/>
  <c r="D4" i="24"/>
  <c r="D14" i="23"/>
  <c r="D13" i="23"/>
  <c r="D12" i="23"/>
  <c r="D11" i="23"/>
  <c r="D9" i="23"/>
  <c r="D8" i="23"/>
  <c r="D7" i="23"/>
  <c r="F21" i="14" l="1"/>
  <c r="C2" i="13" a="1"/>
  <c r="C2" i="13" s="1"/>
  <c r="B97" i="12"/>
  <c r="B91" i="12"/>
  <c r="B88" i="12"/>
  <c r="B110" i="11"/>
  <c r="B107" i="11"/>
  <c r="B104" i="11" a="1"/>
  <c r="B104" i="11" s="1"/>
  <c r="B34" i="10"/>
  <c r="B33" i="10"/>
  <c r="B32" i="10"/>
  <c r="B31" i="10"/>
  <c r="B30" i="10"/>
  <c r="B27" i="10"/>
  <c r="B26" i="10"/>
  <c r="B25" i="10"/>
  <c r="B24" i="10"/>
  <c r="B23" i="10"/>
  <c r="B19" i="10"/>
  <c r="B18" i="10"/>
  <c r="B17" i="10"/>
  <c r="B16" i="10"/>
  <c r="B15" i="10"/>
  <c r="B110" i="9"/>
  <c r="B107" i="9"/>
  <c r="B104" i="9"/>
  <c r="B58" i="8"/>
  <c r="B55" i="8"/>
  <c r="D20" i="7"/>
  <c r="D17" i="7"/>
  <c r="B62" i="6"/>
  <c r="B59" i="6"/>
  <c r="B56" i="6"/>
  <c r="B43" i="5"/>
  <c r="B40" i="5"/>
  <c r="B37" i="5"/>
  <c r="B22" i="4"/>
  <c r="B19" i="4"/>
  <c r="B16" i="4"/>
  <c r="D11" i="3"/>
  <c r="D8" i="3"/>
  <c r="D4" i="3"/>
  <c r="B32" i="2"/>
  <c r="B29" i="2"/>
  <c r="B26" i="2"/>
  <c r="B12" i="1"/>
  <c r="B10" i="1"/>
  <c r="B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<sst xmlns="http://schemas.openxmlformats.org/spreadsheetml/2006/main" count="328" uniqueCount="152">
  <si>
    <t>week 1</t>
  </si>
  <si>
    <t>week 2</t>
  </si>
  <si>
    <t>week 3</t>
  </si>
  <si>
    <t>week 4</t>
  </si>
  <si>
    <t xml:space="preserve">week </t>
  </si>
  <si>
    <t>weekly sales (units)</t>
  </si>
  <si>
    <t>1. mean</t>
  </si>
  <si>
    <t>2.median</t>
  </si>
  <si>
    <t>3.mode</t>
  </si>
  <si>
    <t>result mode=there is no mode(all values are distinct)</t>
  </si>
  <si>
    <t>A</t>
  </si>
  <si>
    <t>B</t>
  </si>
  <si>
    <t>Index</t>
  </si>
  <si>
    <t>Waiting Time (minutes)</t>
  </si>
  <si>
    <t>Question: 1. Mean: What is the average waiting time for customers at the restaurant?</t>
  </si>
  <si>
    <t>2. Median: What is the typical or central waiting time experienced by customers?</t>
  </si>
  <si>
    <t>3. Mode: Are there any recurring or most frequently occurring waiting times for customers?</t>
  </si>
  <si>
    <t>minutes</t>
  </si>
  <si>
    <t>Question: 1. Mean: What is the average rental duration for customers at the car rental company?</t>
  </si>
  <si>
    <t>days</t>
  </si>
  <si>
    <t>2. Median: What is the typical or central rental duration experienced by customers?</t>
  </si>
  <si>
    <t>3. Mode: Are there any recurring or most frequently occurring rental durations for customers?</t>
  </si>
  <si>
    <t>Day</t>
  </si>
  <si>
    <t>Production Output (units)</t>
  </si>
  <si>
    <t>1. Range: What is the range of the production output for the machine?</t>
  </si>
  <si>
    <t>units</t>
  </si>
  <si>
    <t>2. Variance: What is the variance of the production output for the machine?</t>
  </si>
  <si>
    <t>3. Standard Deviation: What is the standard deviation of the production output for the machine?</t>
  </si>
  <si>
    <t>Daily Sales ($)</t>
  </si>
  <si>
    <t>Questions: 1. Range: What is the range of the daily sales?</t>
  </si>
  <si>
    <t>2. Variance: What is the variance of the daily sales?</t>
  </si>
  <si>
    <t>3. Standard Deviation: What is the standard deviation of the daily sales?</t>
  </si>
  <si>
    <t>Delivery Times</t>
  </si>
  <si>
    <t>Questions: 1. Range: What is the range of the delivery times?</t>
  </si>
  <si>
    <t>2. Variance: What is the variance of the delivery times?</t>
  </si>
  <si>
    <t>3. Standard Deviation: What is the standard deviation of the delivery times?</t>
  </si>
  <si>
    <t>monthly Revenue</t>
  </si>
  <si>
    <t>1. Measure of Central Tendency: What is the average monthly revenue for the product?</t>
  </si>
  <si>
    <t>2. Measure of Dispersion: What is the range of monthly revenue for the product?</t>
  </si>
  <si>
    <t>Satisfaction Ratings</t>
  </si>
  <si>
    <t>qestions: 1. Measure of Central Tendency: What is the average satisfaction rating?</t>
  </si>
  <si>
    <t>2. Measure of Dispersion: What is the standard deviation of the satisfaction ratings?</t>
  </si>
  <si>
    <t>1. Measure of Central Tendency: What is the average wait time for customers at the call center?</t>
  </si>
  <si>
    <t>Measure of Dispersion: What is the range of wait times for customers at the call center?</t>
  </si>
  <si>
    <t>Measure of Dispersion: What is the standard deviation of the wait times for customers at the call center?</t>
  </si>
  <si>
    <t>Model A</t>
  </si>
  <si>
    <t>Model B</t>
  </si>
  <si>
    <t>Model C</t>
  </si>
  <si>
    <t>Model D</t>
  </si>
  <si>
    <t>Model E</t>
  </si>
  <si>
    <t>1. Measure of Central Tendency: What is the average fuel efficiency for each vehicle model?</t>
  </si>
  <si>
    <t>Average mode A</t>
  </si>
  <si>
    <t>Average mode B</t>
  </si>
  <si>
    <t>Average mode C</t>
  </si>
  <si>
    <t>Average mode D</t>
  </si>
  <si>
    <t>Average mode E</t>
  </si>
  <si>
    <t>2. Measure of Dispersion: What is the range of fuel efficiency for each vehicle model?</t>
  </si>
  <si>
    <t>Range of Model A</t>
  </si>
  <si>
    <t>Range of Model B</t>
  </si>
  <si>
    <t>Range of Model C</t>
  </si>
  <si>
    <t>Range of Model D</t>
  </si>
  <si>
    <t>Range of Model E</t>
  </si>
  <si>
    <t>3. Measure of Dispersion: What is the variance of the fuel efficiency for each vehicle model?</t>
  </si>
  <si>
    <t>Variance of model A</t>
  </si>
  <si>
    <t>Variance of model B</t>
  </si>
  <si>
    <t>Variance of model C</t>
  </si>
  <si>
    <t>Variance of model D</t>
  </si>
  <si>
    <t>Variance of model E</t>
  </si>
  <si>
    <t>Ages of employees</t>
  </si>
  <si>
    <t>Mode: What is the mode (most common age) among the employees?</t>
  </si>
  <si>
    <t>Median: What is the median age of the employees?</t>
  </si>
  <si>
    <t>Range: What is the range of ages among the employees?</t>
  </si>
  <si>
    <t>Purachse Amount</t>
  </si>
  <si>
    <t>1. Frequency Distribution:</t>
  </si>
  <si>
    <t>Purchase Amount</t>
  </si>
  <si>
    <t>Frequency</t>
  </si>
  <si>
    <t>Mode: What is the mode (most common purchase amount) among the customers?</t>
  </si>
  <si>
    <t>Median: What is the median purchase amount among the customers?</t>
  </si>
  <si>
    <t>Interquartile Range: What is the interquartile range of the purchase amounts?</t>
  </si>
  <si>
    <t>Q1=40</t>
  </si>
  <si>
    <t>Q3=58</t>
  </si>
  <si>
    <t>IQR=q3-q1</t>
  </si>
  <si>
    <t>C</t>
  </si>
  <si>
    <t>D</t>
  </si>
  <si>
    <t>E</t>
  </si>
  <si>
    <t>F</t>
  </si>
  <si>
    <t>G</t>
  </si>
  <si>
    <t>Type</t>
  </si>
  <si>
    <t>Frenquencies</t>
  </si>
  <si>
    <t>Bar Chart: Create a bar chart to visualize the frequency of different defect types.</t>
  </si>
  <si>
    <t>2. Most Common Defect: Which defect type has the highest frequency?</t>
  </si>
  <si>
    <t>E=45</t>
  </si>
  <si>
    <t>Histogram: Create a histogram to represent the defect frequencies.</t>
  </si>
  <si>
    <t>bins</t>
  </si>
  <si>
    <t>Customers ratings</t>
  </si>
  <si>
    <t>1. Histogram: Create a histogram to visualize the distribution of satisfaction ratings.</t>
  </si>
  <si>
    <t>2. Mode: Which satisfaction rating has the highest frequency?</t>
  </si>
  <si>
    <t>3.Bar Chart: Create a bar chart to display the frequency of each satisfaction rating.</t>
  </si>
  <si>
    <t>Bin</t>
  </si>
  <si>
    <t>More</t>
  </si>
  <si>
    <t>Sales Figures (in thousands of dollars)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</si>
  <si>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</si>
  <si>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</si>
  <si>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</si>
  <si>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</si>
  <si>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</si>
  <si>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</si>
  <si>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</si>
  <si>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</si>
  <si>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</si>
  <si>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</si>
  <si>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</si>
  <si>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</si>
  <si>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</si>
  <si>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Response Times (in milliseconds)</t>
  </si>
  <si>
    <t>Sales Figures (in thousands of dollars Region 1</t>
  </si>
  <si>
    <t>Sales Figures (in thousands of dollars Region 2</t>
  </si>
  <si>
    <t>Sales Figures (in thousands of dollars Region 3</t>
  </si>
  <si>
    <t>Questions on Measure of Skewness and Kurtosis</t>
  </si>
  <si>
    <t>Returns(%)</t>
  </si>
  <si>
    <t>Income (in thousnads of dollars)</t>
  </si>
  <si>
    <t>Ratings of Customers</t>
  </si>
  <si>
    <t>House Prices (in thousands of dollars)</t>
  </si>
  <si>
    <t>Waiting Times</t>
  </si>
  <si>
    <t>Questions on Percentile and Quartiles</t>
  </si>
  <si>
    <t>Salaries (in thousand of dollars)</t>
  </si>
  <si>
    <t>first quartile(Q1)</t>
  </si>
  <si>
    <t>second quartile(Q2)</t>
  </si>
  <si>
    <t>third quartile(Q3)</t>
  </si>
  <si>
    <t>10th Percentile</t>
  </si>
  <si>
    <t>25th Pecentile</t>
  </si>
  <si>
    <t>75th Percentile</t>
  </si>
  <si>
    <t>90th Pecentile</t>
  </si>
  <si>
    <t>Weights(Kg)</t>
  </si>
  <si>
    <t>15th Percentile</t>
  </si>
  <si>
    <t>50th Percentile</t>
  </si>
  <si>
    <t>85th Percentile</t>
  </si>
  <si>
    <t>20th Percentile</t>
  </si>
  <si>
    <t>40th Percentile</t>
  </si>
  <si>
    <t>80th Percentile</t>
  </si>
  <si>
    <t>Commute Times</t>
  </si>
  <si>
    <t>30th Percentile</t>
  </si>
  <si>
    <t>70th Percentile</t>
  </si>
  <si>
    <t>Defect Rates (pecentage)</t>
  </si>
  <si>
    <t>25th Percentile</t>
  </si>
  <si>
    <t>Questions on Correlation and Covariance</t>
  </si>
  <si>
    <t>Advertising Expenditure</t>
  </si>
  <si>
    <t>Sales Revenue</t>
  </si>
  <si>
    <t>Stock Price Company A (in dollar)</t>
  </si>
  <si>
    <t>Stock Price Company B (in dollar)</t>
  </si>
  <si>
    <t>Hours Spent Studying</t>
  </si>
  <si>
    <t>Exam 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</si>
</sst>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C09]#,##0.00"/>
  </numFmts>
  <fonts count="10" x14ac:knownFonts="1">
    <font>
      <sz val="11"/>
      <color theme="1"/>
      <name val="Calibri"/>
      <family val="2"/>
      <scheme val="minor"/>
    </font>
    <font>
      <sz val="9.6"/>
      <color theme="1"/>
      <name val="Segoe UI"/>
      <family val="2"/>
    </font>
    <font>
      <sz val="9.6"/>
      <color theme="1"/>
      <name val="Segoe UI"/>
      <family val="2"/>
    </font>
    <font>
      <sz val="13.75"/>
      <color theme="1"/>
      <name val="Segoe UI"/>
      <family val="2"/>
    </font>
    <font>
      <sz val="9.6"/>
      <color theme="1"/>
      <name val="Segoe UI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 applyAlignment="1">
      <alignment horizontal="center"/>
    </xf>
    <xf numFmtId="164" fontId="0" fillId="0" borderId="0" xfId="0" applyNumberFormat="1"/>
    <xf numFmtId="0" fontId="0" fillId="0" borderId="0" xfId="0" applyAlignment="1">
      <alignment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3" fillId="0" borderId="0" xfId="0" applyFont="1" applyAlignment="1">
      <alignment vertical="center"/>
    </xf>
    <xf numFmtId="0" fontId="4" fillId="3" borderId="5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0" fillId="3" borderId="0" xfId="0" applyFill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7" xfId="0" applyBorder="1"/>
    <xf numFmtId="0" fontId="6" fillId="0" borderId="8" xfId="0" applyFont="1" applyBorder="1" applyAlignment="1">
      <alignment horizontal="center"/>
    </xf>
    <xf numFmtId="0" fontId="5" fillId="0" borderId="0" xfId="0" applyFont="1"/>
    <xf numFmtId="0" fontId="5" fillId="0" borderId="1" xfId="0" applyFont="1" applyBorder="1" applyAlignment="1">
      <alignment horizontal="center"/>
    </xf>
    <xf numFmtId="0" fontId="6" fillId="0" borderId="8" xfId="0" applyFont="1" applyBorder="1" applyAlignment="1">
      <alignment horizontal="centerContinuous"/>
    </xf>
    <xf numFmtId="0" fontId="8" fillId="0" borderId="0" xfId="0" applyFont="1"/>
    <xf numFmtId="0" fontId="0" fillId="2" borderId="0" xfId="0" applyFill="1" applyAlignment="1">
      <alignment horizontal="left" vertical="center" indent="1"/>
    </xf>
    <xf numFmtId="0" fontId="7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 indent="1"/>
    </xf>
    <xf numFmtId="0" fontId="9" fillId="0" borderId="0" xfId="0" applyFont="1"/>
    <xf numFmtId="0" fontId="0" fillId="0" borderId="0" xfId="0" applyFill="1" applyBorder="1" applyAlignment="1"/>
    <xf numFmtId="0" fontId="0" fillId="0" borderId="7" xfId="0" applyFill="1" applyBorder="1" applyAlignment="1"/>
    <xf numFmtId="0" fontId="6" fillId="0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microsoft.com/office/2017/10/relationships/person" Target="persons/person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Bar</a:t>
            </a:r>
            <a:r>
              <a:rPr lang="en-US" baseline="0"/>
              <a:t> chart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2692038495188102E-2"/>
          <c:y val="0.19486111111111112"/>
          <c:w val="0.90286351706036749"/>
          <c:h val="0.7208876494604841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'question 13'!$A$2:$A$8</c:f>
              <c:strCache>
                <c:ptCount val="7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</c:strCache>
            </c:strRef>
          </c:cat>
          <c:val>
            <c:numRef>
              <c:f>'question 13'!$B$2:$B$8</c:f>
              <c:numCache>
                <c:formatCode>General</c:formatCode>
                <c:ptCount val="7"/>
                <c:pt idx="0">
                  <c:v>30</c:v>
                </c:pt>
                <c:pt idx="1">
                  <c:v>40</c:v>
                </c:pt>
                <c:pt idx="2">
                  <c:v>20</c:v>
                </c:pt>
                <c:pt idx="3">
                  <c:v>10</c:v>
                </c:pt>
                <c:pt idx="4">
                  <c:v>45</c:v>
                </c:pt>
                <c:pt idx="5">
                  <c:v>25</c:v>
                </c:pt>
                <c:pt idx="6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D9-4A9D-9EE0-50AF099B636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09186719"/>
        <c:axId val="714458831"/>
      </c:barChart>
      <c:catAx>
        <c:axId val="7091867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4458831"/>
        <c:crosses val="autoZero"/>
        <c:auto val="1"/>
        <c:lblAlgn val="ctr"/>
        <c:lblOffset val="100"/>
        <c:noMultiLvlLbl val="0"/>
      </c:catAx>
      <c:valAx>
        <c:axId val="714458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91867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bar</a:t>
            </a:r>
            <a:r>
              <a:rPr lang="en-US" baseline="0"/>
              <a:t> chart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'question 14'!$A$2:$A$101</c:f>
              <c:numCache>
                <c:formatCode>General</c:formatCode>
                <c:ptCount val="100"/>
                <c:pt idx="0">
                  <c:v>4</c:v>
                </c:pt>
                <c:pt idx="1">
                  <c:v>5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3</c:v>
                </c:pt>
                <c:pt idx="6">
                  <c:v>2</c:v>
                </c:pt>
                <c:pt idx="7">
                  <c:v>5</c:v>
                </c:pt>
                <c:pt idx="8">
                  <c:v>4</c:v>
                </c:pt>
                <c:pt idx="9">
                  <c:v>3</c:v>
                </c:pt>
                <c:pt idx="10">
                  <c:v>5</c:v>
                </c:pt>
                <c:pt idx="11">
                  <c:v>4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  <c:pt idx="16">
                  <c:v>3</c:v>
                </c:pt>
                <c:pt idx="17">
                  <c:v>4</c:v>
                </c:pt>
                <c:pt idx="18">
                  <c:v>5</c:v>
                </c:pt>
                <c:pt idx="19">
                  <c:v>3</c:v>
                </c:pt>
                <c:pt idx="20">
                  <c:v>4</c:v>
                </c:pt>
                <c:pt idx="21">
                  <c:v>3</c:v>
                </c:pt>
                <c:pt idx="22">
                  <c:v>2</c:v>
                </c:pt>
                <c:pt idx="23">
                  <c:v>4</c:v>
                </c:pt>
                <c:pt idx="24">
                  <c:v>5</c:v>
                </c:pt>
                <c:pt idx="25">
                  <c:v>3</c:v>
                </c:pt>
                <c:pt idx="26">
                  <c:v>4</c:v>
                </c:pt>
                <c:pt idx="27">
                  <c:v>5</c:v>
                </c:pt>
                <c:pt idx="28">
                  <c:v>4</c:v>
                </c:pt>
                <c:pt idx="29">
                  <c:v>3</c:v>
                </c:pt>
                <c:pt idx="30">
                  <c:v>3</c:v>
                </c:pt>
                <c:pt idx="31">
                  <c:v>4</c:v>
                </c:pt>
                <c:pt idx="32">
                  <c:v>5</c:v>
                </c:pt>
                <c:pt idx="33">
                  <c:v>2</c:v>
                </c:pt>
                <c:pt idx="34">
                  <c:v>3</c:v>
                </c:pt>
                <c:pt idx="35">
                  <c:v>4</c:v>
                </c:pt>
                <c:pt idx="36">
                  <c:v>4</c:v>
                </c:pt>
                <c:pt idx="37">
                  <c:v>3</c:v>
                </c:pt>
                <c:pt idx="38">
                  <c:v>5</c:v>
                </c:pt>
                <c:pt idx="39">
                  <c:v>4</c:v>
                </c:pt>
                <c:pt idx="40">
                  <c:v>3</c:v>
                </c:pt>
                <c:pt idx="41">
                  <c:v>4</c:v>
                </c:pt>
                <c:pt idx="42">
                  <c:v>5</c:v>
                </c:pt>
                <c:pt idx="43">
                  <c:v>4</c:v>
                </c:pt>
                <c:pt idx="44">
                  <c:v>2</c:v>
                </c:pt>
                <c:pt idx="45">
                  <c:v>3</c:v>
                </c:pt>
                <c:pt idx="46">
                  <c:v>4</c:v>
                </c:pt>
                <c:pt idx="47">
                  <c:v>5</c:v>
                </c:pt>
                <c:pt idx="48">
                  <c:v>3</c:v>
                </c:pt>
                <c:pt idx="49">
                  <c:v>4</c:v>
                </c:pt>
                <c:pt idx="50">
                  <c:v>5</c:v>
                </c:pt>
                <c:pt idx="51">
                  <c:v>4</c:v>
                </c:pt>
                <c:pt idx="52">
                  <c:v>3</c:v>
                </c:pt>
                <c:pt idx="53">
                  <c:v>4</c:v>
                </c:pt>
                <c:pt idx="54">
                  <c:v>5</c:v>
                </c:pt>
                <c:pt idx="55">
                  <c:v>3</c:v>
                </c:pt>
                <c:pt idx="56">
                  <c:v>4</c:v>
                </c:pt>
                <c:pt idx="57">
                  <c:v>5</c:v>
                </c:pt>
                <c:pt idx="58">
                  <c:v>4</c:v>
                </c:pt>
                <c:pt idx="59">
                  <c:v>3</c:v>
                </c:pt>
                <c:pt idx="60">
                  <c:v>3</c:v>
                </c:pt>
                <c:pt idx="61">
                  <c:v>4</c:v>
                </c:pt>
                <c:pt idx="62">
                  <c:v>5</c:v>
                </c:pt>
                <c:pt idx="63">
                  <c:v>2</c:v>
                </c:pt>
                <c:pt idx="64">
                  <c:v>3</c:v>
                </c:pt>
                <c:pt idx="65">
                  <c:v>4</c:v>
                </c:pt>
                <c:pt idx="66">
                  <c:v>4</c:v>
                </c:pt>
                <c:pt idx="67">
                  <c:v>3</c:v>
                </c:pt>
                <c:pt idx="68">
                  <c:v>5</c:v>
                </c:pt>
                <c:pt idx="69">
                  <c:v>4</c:v>
                </c:pt>
                <c:pt idx="70">
                  <c:v>3</c:v>
                </c:pt>
                <c:pt idx="71">
                  <c:v>4</c:v>
                </c:pt>
                <c:pt idx="72">
                  <c:v>5</c:v>
                </c:pt>
                <c:pt idx="73">
                  <c:v>4</c:v>
                </c:pt>
                <c:pt idx="74">
                  <c:v>2</c:v>
                </c:pt>
                <c:pt idx="75">
                  <c:v>3</c:v>
                </c:pt>
                <c:pt idx="76">
                  <c:v>4</c:v>
                </c:pt>
                <c:pt idx="77">
                  <c:v>5</c:v>
                </c:pt>
                <c:pt idx="78">
                  <c:v>3</c:v>
                </c:pt>
                <c:pt idx="79">
                  <c:v>4</c:v>
                </c:pt>
                <c:pt idx="80">
                  <c:v>5</c:v>
                </c:pt>
                <c:pt idx="81">
                  <c:v>4</c:v>
                </c:pt>
                <c:pt idx="82">
                  <c:v>3</c:v>
                </c:pt>
                <c:pt idx="83">
                  <c:v>4</c:v>
                </c:pt>
                <c:pt idx="84">
                  <c:v>5</c:v>
                </c:pt>
                <c:pt idx="85">
                  <c:v>3</c:v>
                </c:pt>
                <c:pt idx="86">
                  <c:v>4</c:v>
                </c:pt>
                <c:pt idx="87">
                  <c:v>5</c:v>
                </c:pt>
                <c:pt idx="88">
                  <c:v>4</c:v>
                </c:pt>
                <c:pt idx="89">
                  <c:v>3</c:v>
                </c:pt>
                <c:pt idx="90">
                  <c:v>3</c:v>
                </c:pt>
                <c:pt idx="91">
                  <c:v>4</c:v>
                </c:pt>
                <c:pt idx="92">
                  <c:v>5</c:v>
                </c:pt>
                <c:pt idx="93">
                  <c:v>2</c:v>
                </c:pt>
                <c:pt idx="94">
                  <c:v>3</c:v>
                </c:pt>
                <c:pt idx="95">
                  <c:v>4</c:v>
                </c:pt>
                <c:pt idx="96">
                  <c:v>4</c:v>
                </c:pt>
                <c:pt idx="97">
                  <c:v>3</c:v>
                </c:pt>
                <c:pt idx="98">
                  <c:v>5</c:v>
                </c:pt>
                <c:pt idx="9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5E-4B83-B9C3-82C4AFADFF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67199919"/>
        <c:axId val="1967689375"/>
      </c:barChart>
      <c:catAx>
        <c:axId val="196719991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7689375"/>
        <c:crosses val="autoZero"/>
        <c:auto val="1"/>
        <c:lblAlgn val="ctr"/>
        <c:lblOffset val="100"/>
        <c:noMultiLvlLbl val="0"/>
      </c:catAx>
      <c:valAx>
        <c:axId val="1967689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71999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'question 14'!$M$7:$M$17</c:f>
              <c:strCache>
                <c:ptCount val="11"/>
                <c:pt idx="0">
                  <c:v>2</c:v>
                </c:pt>
                <c:pt idx="1">
                  <c:v>2.3</c:v>
                </c:pt>
                <c:pt idx="2">
                  <c:v>2.6</c:v>
                </c:pt>
                <c:pt idx="3">
                  <c:v>2.9</c:v>
                </c:pt>
                <c:pt idx="4">
                  <c:v>3.2</c:v>
                </c:pt>
                <c:pt idx="5">
                  <c:v>3.5</c:v>
                </c:pt>
                <c:pt idx="6">
                  <c:v>3.8</c:v>
                </c:pt>
                <c:pt idx="7">
                  <c:v>4.1</c:v>
                </c:pt>
                <c:pt idx="8">
                  <c:v>4.4</c:v>
                </c:pt>
                <c:pt idx="9">
                  <c:v>4.7</c:v>
                </c:pt>
                <c:pt idx="10">
                  <c:v>More</c:v>
                </c:pt>
              </c:strCache>
            </c:strRef>
          </c:cat>
          <c:val>
            <c:numRef>
              <c:f>'question 14'!$N$7:$N$17</c:f>
              <c:numCache>
                <c:formatCode>General</c:formatCode>
                <c:ptCount val="11"/>
                <c:pt idx="0">
                  <c:v>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30</c:v>
                </c:pt>
                <c:pt idx="5">
                  <c:v>0</c:v>
                </c:pt>
                <c:pt idx="6">
                  <c:v>0</c:v>
                </c:pt>
                <c:pt idx="7">
                  <c:v>39</c:v>
                </c:pt>
                <c:pt idx="8">
                  <c:v>0</c:v>
                </c:pt>
                <c:pt idx="9">
                  <c:v>0</c:v>
                </c:pt>
                <c:pt idx="10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E38-426C-8EE5-8A1649A3AC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157215"/>
        <c:axId val="2115667135"/>
      </c:barChart>
      <c:catAx>
        <c:axId val="1615721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15667135"/>
        <c:crosses val="autoZero"/>
        <c:auto val="1"/>
        <c:lblAlgn val="ctr"/>
        <c:lblOffset val="100"/>
        <c:noMultiLvlLbl val="0"/>
      </c:catAx>
      <c:valAx>
        <c:axId val="211566713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157215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'question 15'!$J$5:$J$12</c:f>
              <c:strCache>
                <c:ptCount val="8"/>
                <c:pt idx="0">
                  <c:v>28</c:v>
                </c:pt>
                <c:pt idx="1">
                  <c:v>30.71428571</c:v>
                </c:pt>
                <c:pt idx="2">
                  <c:v>33.42857143</c:v>
                </c:pt>
                <c:pt idx="3">
                  <c:v>36.14285714</c:v>
                </c:pt>
                <c:pt idx="4">
                  <c:v>38.85714286</c:v>
                </c:pt>
                <c:pt idx="5">
                  <c:v>41.57142857</c:v>
                </c:pt>
                <c:pt idx="6">
                  <c:v>44.28571429</c:v>
                </c:pt>
                <c:pt idx="7">
                  <c:v>More</c:v>
                </c:pt>
              </c:strCache>
            </c:strRef>
          </c:cat>
          <c:val>
            <c:numRef>
              <c:f>'question 15'!$K$5:$K$12</c:f>
              <c:numCache>
                <c:formatCode>General</c:formatCode>
                <c:ptCount val="8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8</c:v>
                </c:pt>
                <c:pt idx="4">
                  <c:v>6</c:v>
                </c:pt>
                <c:pt idx="5">
                  <c:v>8</c:v>
                </c:pt>
                <c:pt idx="6">
                  <c:v>6</c:v>
                </c:pt>
                <c:pt idx="7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D97-4153-A011-CE86E780D7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163935"/>
        <c:axId val="2124469919"/>
      </c:barChart>
      <c:catAx>
        <c:axId val="1616393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24469919"/>
        <c:crosses val="autoZero"/>
        <c:auto val="1"/>
        <c:lblAlgn val="ctr"/>
        <c:lblOffset val="100"/>
        <c:noMultiLvlLbl val="0"/>
      </c:catAx>
      <c:valAx>
        <c:axId val="212446991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163935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'question 15'!$A$2:$A$51</c:f>
              <c:numCache>
                <c:formatCode>General</c:formatCode>
                <c:ptCount val="50"/>
                <c:pt idx="0">
                  <c:v>35</c:v>
                </c:pt>
                <c:pt idx="1">
                  <c:v>28</c:v>
                </c:pt>
                <c:pt idx="2">
                  <c:v>32</c:v>
                </c:pt>
                <c:pt idx="3">
                  <c:v>45</c:v>
                </c:pt>
                <c:pt idx="4">
                  <c:v>38</c:v>
                </c:pt>
                <c:pt idx="5">
                  <c:v>29</c:v>
                </c:pt>
                <c:pt idx="6">
                  <c:v>42</c:v>
                </c:pt>
                <c:pt idx="7">
                  <c:v>30</c:v>
                </c:pt>
                <c:pt idx="8">
                  <c:v>36</c:v>
                </c:pt>
                <c:pt idx="9">
                  <c:v>41</c:v>
                </c:pt>
                <c:pt idx="10">
                  <c:v>47</c:v>
                </c:pt>
                <c:pt idx="11">
                  <c:v>31</c:v>
                </c:pt>
                <c:pt idx="12">
                  <c:v>39</c:v>
                </c:pt>
                <c:pt idx="13">
                  <c:v>43</c:v>
                </c:pt>
                <c:pt idx="14">
                  <c:v>37</c:v>
                </c:pt>
                <c:pt idx="15">
                  <c:v>30</c:v>
                </c:pt>
                <c:pt idx="16">
                  <c:v>34</c:v>
                </c:pt>
                <c:pt idx="17">
                  <c:v>39</c:v>
                </c:pt>
                <c:pt idx="18">
                  <c:v>28</c:v>
                </c:pt>
                <c:pt idx="19">
                  <c:v>33</c:v>
                </c:pt>
                <c:pt idx="20">
                  <c:v>36</c:v>
                </c:pt>
                <c:pt idx="21">
                  <c:v>40</c:v>
                </c:pt>
                <c:pt idx="22">
                  <c:v>42</c:v>
                </c:pt>
                <c:pt idx="23">
                  <c:v>29</c:v>
                </c:pt>
                <c:pt idx="24">
                  <c:v>31</c:v>
                </c:pt>
                <c:pt idx="25">
                  <c:v>45</c:v>
                </c:pt>
                <c:pt idx="26">
                  <c:v>38</c:v>
                </c:pt>
                <c:pt idx="27">
                  <c:v>33</c:v>
                </c:pt>
                <c:pt idx="28">
                  <c:v>41</c:v>
                </c:pt>
                <c:pt idx="29">
                  <c:v>35</c:v>
                </c:pt>
                <c:pt idx="30">
                  <c:v>37</c:v>
                </c:pt>
                <c:pt idx="31">
                  <c:v>34</c:v>
                </c:pt>
                <c:pt idx="32">
                  <c:v>46</c:v>
                </c:pt>
                <c:pt idx="33">
                  <c:v>30</c:v>
                </c:pt>
                <c:pt idx="34">
                  <c:v>39</c:v>
                </c:pt>
                <c:pt idx="35">
                  <c:v>43</c:v>
                </c:pt>
                <c:pt idx="36">
                  <c:v>28</c:v>
                </c:pt>
                <c:pt idx="37">
                  <c:v>32</c:v>
                </c:pt>
                <c:pt idx="38">
                  <c:v>36</c:v>
                </c:pt>
                <c:pt idx="39">
                  <c:v>29</c:v>
                </c:pt>
                <c:pt idx="40">
                  <c:v>31</c:v>
                </c:pt>
                <c:pt idx="41">
                  <c:v>37</c:v>
                </c:pt>
                <c:pt idx="42">
                  <c:v>40</c:v>
                </c:pt>
                <c:pt idx="43">
                  <c:v>42</c:v>
                </c:pt>
                <c:pt idx="44">
                  <c:v>33</c:v>
                </c:pt>
                <c:pt idx="45">
                  <c:v>39</c:v>
                </c:pt>
                <c:pt idx="46">
                  <c:v>28</c:v>
                </c:pt>
                <c:pt idx="47">
                  <c:v>35</c:v>
                </c:pt>
                <c:pt idx="48">
                  <c:v>38</c:v>
                </c:pt>
                <c:pt idx="49">
                  <c:v>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CC-43F2-AA83-A78D12A0EB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170175"/>
        <c:axId val="12395343"/>
      </c:barChart>
      <c:catAx>
        <c:axId val="161701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95343"/>
        <c:crosses val="autoZero"/>
        <c:auto val="1"/>
        <c:lblAlgn val="ctr"/>
        <c:lblOffset val="100"/>
        <c:noMultiLvlLbl val="0"/>
      </c:catAx>
      <c:valAx>
        <c:axId val="12395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701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'question 16'!$I$3:$I$13</c:f>
              <c:strCache>
                <c:ptCount val="11"/>
                <c:pt idx="0">
                  <c:v>13</c:v>
                </c:pt>
                <c:pt idx="1">
                  <c:v>26.5</c:v>
                </c:pt>
                <c:pt idx="2">
                  <c:v>40</c:v>
                </c:pt>
                <c:pt idx="3">
                  <c:v>53.5</c:v>
                </c:pt>
                <c:pt idx="4">
                  <c:v>67</c:v>
                </c:pt>
                <c:pt idx="5">
                  <c:v>80.5</c:v>
                </c:pt>
                <c:pt idx="6">
                  <c:v>94</c:v>
                </c:pt>
                <c:pt idx="7">
                  <c:v>107.5</c:v>
                </c:pt>
                <c:pt idx="8">
                  <c:v>121</c:v>
                </c:pt>
                <c:pt idx="9">
                  <c:v>134.5</c:v>
                </c:pt>
                <c:pt idx="10">
                  <c:v>More</c:v>
                </c:pt>
              </c:strCache>
            </c:strRef>
          </c:cat>
          <c:val>
            <c:numRef>
              <c:f>'question 16'!$J$3:$J$13</c:f>
              <c:numCache>
                <c:formatCode>General</c:formatCode>
                <c:ptCount val="11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6</c:v>
                </c:pt>
                <c:pt idx="9">
                  <c:v>66</c:v>
                </c:pt>
                <c:pt idx="10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EE6-40E9-9408-130517E979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175455"/>
        <c:axId val="9043407"/>
      </c:barChart>
      <c:catAx>
        <c:axId val="1617545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043407"/>
        <c:crosses val="autoZero"/>
        <c:auto val="1"/>
        <c:lblAlgn val="ctr"/>
        <c:lblOffset val="100"/>
        <c:noMultiLvlLbl val="0"/>
      </c:catAx>
      <c:valAx>
        <c:axId val="904340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175455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'question 16'!$A$1</c:f>
              <c:strCache>
                <c:ptCount val="1"/>
                <c:pt idx="0">
                  <c:v>Response Times (in milliseconds)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'question 16'!$A$2:$A$101</c:f>
              <c:numCache>
                <c:formatCode>General</c:formatCode>
                <c:ptCount val="100"/>
                <c:pt idx="0">
                  <c:v>125</c:v>
                </c:pt>
                <c:pt idx="1">
                  <c:v>148</c:v>
                </c:pt>
                <c:pt idx="2">
                  <c:v>137</c:v>
                </c:pt>
                <c:pt idx="3">
                  <c:v>120</c:v>
                </c:pt>
                <c:pt idx="4">
                  <c:v>135</c:v>
                </c:pt>
                <c:pt idx="5">
                  <c:v>132</c:v>
                </c:pt>
                <c:pt idx="6">
                  <c:v>145</c:v>
                </c:pt>
                <c:pt idx="7">
                  <c:v>122</c:v>
                </c:pt>
                <c:pt idx="8">
                  <c:v>130</c:v>
                </c:pt>
                <c:pt idx="9">
                  <c:v>141</c:v>
                </c:pt>
                <c:pt idx="10">
                  <c:v>118</c:v>
                </c:pt>
                <c:pt idx="11">
                  <c:v>125</c:v>
                </c:pt>
                <c:pt idx="12">
                  <c:v>132</c:v>
                </c:pt>
                <c:pt idx="13">
                  <c:v>136</c:v>
                </c:pt>
                <c:pt idx="14">
                  <c:v>128</c:v>
                </c:pt>
                <c:pt idx="15">
                  <c:v>123</c:v>
                </c:pt>
                <c:pt idx="16">
                  <c:v>132</c:v>
                </c:pt>
                <c:pt idx="17">
                  <c:v>138</c:v>
                </c:pt>
                <c:pt idx="18">
                  <c:v>126</c:v>
                </c:pt>
                <c:pt idx="19">
                  <c:v>129</c:v>
                </c:pt>
                <c:pt idx="20">
                  <c:v>136</c:v>
                </c:pt>
                <c:pt idx="21">
                  <c:v>127</c:v>
                </c:pt>
                <c:pt idx="22">
                  <c:v>130</c:v>
                </c:pt>
                <c:pt idx="23">
                  <c:v>122</c:v>
                </c:pt>
                <c:pt idx="24">
                  <c:v>125</c:v>
                </c:pt>
                <c:pt idx="25">
                  <c:v>133</c:v>
                </c:pt>
                <c:pt idx="26">
                  <c:v>140</c:v>
                </c:pt>
                <c:pt idx="27">
                  <c:v>126</c:v>
                </c:pt>
                <c:pt idx="28">
                  <c:v>133</c:v>
                </c:pt>
                <c:pt idx="29">
                  <c:v>135</c:v>
                </c:pt>
                <c:pt idx="30">
                  <c:v>130</c:v>
                </c:pt>
                <c:pt idx="31">
                  <c:v>134</c:v>
                </c:pt>
                <c:pt idx="32">
                  <c:v>141</c:v>
                </c:pt>
                <c:pt idx="33">
                  <c:v>119</c:v>
                </c:pt>
                <c:pt idx="34">
                  <c:v>125</c:v>
                </c:pt>
                <c:pt idx="35">
                  <c:v>131</c:v>
                </c:pt>
                <c:pt idx="36">
                  <c:v>136</c:v>
                </c:pt>
                <c:pt idx="37">
                  <c:v>128</c:v>
                </c:pt>
                <c:pt idx="38">
                  <c:v>124</c:v>
                </c:pt>
                <c:pt idx="39">
                  <c:v>132</c:v>
                </c:pt>
                <c:pt idx="40">
                  <c:v>136</c:v>
                </c:pt>
                <c:pt idx="41">
                  <c:v>127</c:v>
                </c:pt>
                <c:pt idx="42">
                  <c:v>130</c:v>
                </c:pt>
                <c:pt idx="43">
                  <c:v>122</c:v>
                </c:pt>
                <c:pt idx="44">
                  <c:v>125</c:v>
                </c:pt>
                <c:pt idx="45">
                  <c:v>133</c:v>
                </c:pt>
                <c:pt idx="46">
                  <c:v>140</c:v>
                </c:pt>
                <c:pt idx="47">
                  <c:v>126</c:v>
                </c:pt>
                <c:pt idx="48">
                  <c:v>133</c:v>
                </c:pt>
                <c:pt idx="49">
                  <c:v>135</c:v>
                </c:pt>
                <c:pt idx="50">
                  <c:v>130</c:v>
                </c:pt>
                <c:pt idx="51">
                  <c:v>134</c:v>
                </c:pt>
                <c:pt idx="52">
                  <c:v>141</c:v>
                </c:pt>
                <c:pt idx="53">
                  <c:v>119</c:v>
                </c:pt>
                <c:pt idx="54">
                  <c:v>125</c:v>
                </c:pt>
                <c:pt idx="55">
                  <c:v>131</c:v>
                </c:pt>
                <c:pt idx="56">
                  <c:v>136</c:v>
                </c:pt>
                <c:pt idx="57">
                  <c:v>128</c:v>
                </c:pt>
                <c:pt idx="58">
                  <c:v>124</c:v>
                </c:pt>
                <c:pt idx="59">
                  <c:v>132</c:v>
                </c:pt>
                <c:pt idx="60">
                  <c:v>139</c:v>
                </c:pt>
                <c:pt idx="61">
                  <c:v>127</c:v>
                </c:pt>
                <c:pt idx="62">
                  <c:v>130</c:v>
                </c:pt>
                <c:pt idx="63">
                  <c:v>122</c:v>
                </c:pt>
                <c:pt idx="64">
                  <c:v>125</c:v>
                </c:pt>
                <c:pt idx="65">
                  <c:v>133</c:v>
                </c:pt>
                <c:pt idx="66">
                  <c:v>140</c:v>
                </c:pt>
                <c:pt idx="67">
                  <c:v>126</c:v>
                </c:pt>
                <c:pt idx="68">
                  <c:v>133</c:v>
                </c:pt>
                <c:pt idx="69">
                  <c:v>135</c:v>
                </c:pt>
                <c:pt idx="70">
                  <c:v>130</c:v>
                </c:pt>
                <c:pt idx="71">
                  <c:v>134</c:v>
                </c:pt>
                <c:pt idx="72">
                  <c:v>141</c:v>
                </c:pt>
                <c:pt idx="73">
                  <c:v>119</c:v>
                </c:pt>
                <c:pt idx="74">
                  <c:v>125</c:v>
                </c:pt>
                <c:pt idx="75">
                  <c:v>131</c:v>
                </c:pt>
                <c:pt idx="76">
                  <c:v>136</c:v>
                </c:pt>
                <c:pt idx="77">
                  <c:v>128</c:v>
                </c:pt>
                <c:pt idx="78">
                  <c:v>124</c:v>
                </c:pt>
                <c:pt idx="79">
                  <c:v>132</c:v>
                </c:pt>
                <c:pt idx="80">
                  <c:v>136</c:v>
                </c:pt>
                <c:pt idx="81">
                  <c:v>127</c:v>
                </c:pt>
                <c:pt idx="82">
                  <c:v>130</c:v>
                </c:pt>
                <c:pt idx="83">
                  <c:v>122</c:v>
                </c:pt>
                <c:pt idx="84">
                  <c:v>125</c:v>
                </c:pt>
                <c:pt idx="85">
                  <c:v>133</c:v>
                </c:pt>
                <c:pt idx="86">
                  <c:v>140</c:v>
                </c:pt>
                <c:pt idx="87">
                  <c:v>126</c:v>
                </c:pt>
                <c:pt idx="88">
                  <c:v>133</c:v>
                </c:pt>
                <c:pt idx="89">
                  <c:v>135</c:v>
                </c:pt>
                <c:pt idx="90">
                  <c:v>13</c:v>
                </c:pt>
                <c:pt idx="91">
                  <c:v>134</c:v>
                </c:pt>
                <c:pt idx="92">
                  <c:v>141</c:v>
                </c:pt>
                <c:pt idx="93">
                  <c:v>119</c:v>
                </c:pt>
                <c:pt idx="94">
                  <c:v>125</c:v>
                </c:pt>
                <c:pt idx="95">
                  <c:v>131</c:v>
                </c:pt>
                <c:pt idx="96">
                  <c:v>136</c:v>
                </c:pt>
                <c:pt idx="97">
                  <c:v>128</c:v>
                </c:pt>
                <c:pt idx="98">
                  <c:v>124</c:v>
                </c:pt>
                <c:pt idx="99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6D-4403-9218-30FFB84BB6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183135"/>
        <c:axId val="12394847"/>
      </c:barChart>
      <c:catAx>
        <c:axId val="16183135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94847"/>
        <c:crosses val="autoZero"/>
        <c:auto val="1"/>
        <c:lblAlgn val="ctr"/>
        <c:lblOffset val="100"/>
        <c:noMultiLvlLbl val="0"/>
      </c:catAx>
      <c:valAx>
        <c:axId val="12394847"/>
        <c:scaling>
          <c:orientation val="minMax"/>
        </c:scaling>
        <c:delete val="0"/>
        <c:axPos val="l"/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831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25659711286089237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'question 17'!$A$1</c:f>
              <c:strCache>
                <c:ptCount val="1"/>
                <c:pt idx="0">
                  <c:v>Sales Figures (in thousands of dollars Region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'question 17'!$A$2:$A$11</c:f>
              <c:numCache>
                <c:formatCode>General</c:formatCode>
                <c:ptCount val="10"/>
                <c:pt idx="0">
                  <c:v>45</c:v>
                </c:pt>
                <c:pt idx="1">
                  <c:v>35</c:v>
                </c:pt>
                <c:pt idx="2">
                  <c:v>40</c:v>
                </c:pt>
                <c:pt idx="3">
                  <c:v>38</c:v>
                </c:pt>
                <c:pt idx="4">
                  <c:v>42</c:v>
                </c:pt>
                <c:pt idx="5">
                  <c:v>37</c:v>
                </c:pt>
                <c:pt idx="6">
                  <c:v>39</c:v>
                </c:pt>
                <c:pt idx="7">
                  <c:v>43</c:v>
                </c:pt>
                <c:pt idx="8">
                  <c:v>44</c:v>
                </c:pt>
                <c:pt idx="9">
                  <c:v>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64-404E-84A1-7B38BBBED1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160095"/>
        <c:axId val="1531444271"/>
      </c:barChart>
      <c:catAx>
        <c:axId val="1616009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1444271"/>
        <c:crosses val="autoZero"/>
        <c:auto val="1"/>
        <c:lblAlgn val="ctr"/>
        <c:lblOffset val="100"/>
        <c:noMultiLvlLbl val="0"/>
      </c:catAx>
      <c:valAx>
        <c:axId val="1531444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600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'question 17'!$B$1</c:f>
              <c:strCache>
                <c:ptCount val="1"/>
                <c:pt idx="0">
                  <c:v>Sales Figures (in thousands of dollars Region 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'question 17'!$B$2:$B$11</c:f>
              <c:numCache>
                <c:formatCode>General</c:formatCode>
                <c:ptCount val="10"/>
                <c:pt idx="0">
                  <c:v>32</c:v>
                </c:pt>
                <c:pt idx="1">
                  <c:v>28</c:v>
                </c:pt>
                <c:pt idx="2">
                  <c:v>30</c:v>
                </c:pt>
                <c:pt idx="3">
                  <c:v>34</c:v>
                </c:pt>
                <c:pt idx="4">
                  <c:v>33</c:v>
                </c:pt>
                <c:pt idx="5">
                  <c:v>35</c:v>
                </c:pt>
                <c:pt idx="6">
                  <c:v>31</c:v>
                </c:pt>
                <c:pt idx="7">
                  <c:v>29</c:v>
                </c:pt>
                <c:pt idx="8">
                  <c:v>36</c:v>
                </c:pt>
                <c:pt idx="9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75-42C6-8873-3011A6D59C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46970703"/>
        <c:axId val="1531443279"/>
      </c:barChart>
      <c:catAx>
        <c:axId val="16469707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1443279"/>
        <c:crosses val="autoZero"/>
        <c:auto val="1"/>
        <c:lblAlgn val="ctr"/>
        <c:lblOffset val="100"/>
        <c:noMultiLvlLbl val="0"/>
      </c:catAx>
      <c:valAx>
        <c:axId val="1531443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69707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'question 17'!$C$1</c:f>
              <c:strCache>
                <c:ptCount val="1"/>
                <c:pt idx="0">
                  <c:v>Sales Figures (in thousands of dollars Region 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'question 17'!$C$2:$C$11</c:f>
              <c:numCache>
                <c:formatCode>General</c:formatCode>
                <c:ptCount val="10"/>
                <c:pt idx="0">
                  <c:v>40</c:v>
                </c:pt>
                <c:pt idx="1">
                  <c:v>39</c:v>
                </c:pt>
                <c:pt idx="2">
                  <c:v>42</c:v>
                </c:pt>
                <c:pt idx="3">
                  <c:v>41</c:v>
                </c:pt>
                <c:pt idx="4">
                  <c:v>38</c:v>
                </c:pt>
                <c:pt idx="5">
                  <c:v>43</c:v>
                </c:pt>
                <c:pt idx="6">
                  <c:v>45</c:v>
                </c:pt>
                <c:pt idx="7">
                  <c:v>44</c:v>
                </c:pt>
                <c:pt idx="8">
                  <c:v>41</c:v>
                </c:pt>
                <c:pt idx="9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BD-469B-A93D-7D8198EF4E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171135"/>
        <c:axId val="121076575"/>
      </c:barChart>
      <c:catAx>
        <c:axId val="1617113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76575"/>
        <c:crosses val="autoZero"/>
        <c:auto val="1"/>
        <c:lblAlgn val="ctr"/>
        <c:lblOffset val="100"/>
        <c:noMultiLvlLbl val="0"/>
      </c:catAx>
      <c:valAx>
        <c:axId val="121076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711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Histogram chart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Histogram chart</a:t>
          </a:r>
        </a:p>
      </cx:txPr>
    </cx:title>
    <cx:plotArea>
      <cx:plotAreaRegion>
        <cx:series layoutId="clusteredColumn" uniqueId="{4C3CE04A-CB34-457D-AA16-2279ECE064E9}" formatIdx="0">
          <cx:tx>
            <cx:txData>
              <cx:f>_xlchart.v1.1</cx:f>
              <cx:v>Frenquencies</cx:v>
            </cx:txData>
          </cx:tx>
          <cx:dataId val="0"/>
          <cx:layoutPr>
            <cx:aggregation/>
          </cx:layoutPr>
          <cx:axisId val="1"/>
        </cx:series>
        <cx:series layoutId="paretoLine" ownerIdx="0" uniqueId="{E12E8BB1-89A7-40F2-9908-52AF63A8E933}" formatIdx="1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182880</xdr:colOff>
      <xdr:row>13</xdr:row>
      <xdr:rowOff>148590</xdr:rowOff>
    </xdr:from>
    <xdr:to>
      <xdr:col>6</xdr:col>
      <xdr:colOff>441960</xdr:colOff>
      <xdr:row>24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5F54704-F8BA-43FB-B3AF-5ABA835AA3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388620</xdr:colOff>
      <xdr:row>33</xdr:row>
      <xdr:rowOff>179070</xdr:rowOff>
    </xdr:from>
    <xdr:to>
      <xdr:col>6</xdr:col>
      <xdr:colOff>403860</xdr:colOff>
      <xdr:row>47</xdr:row>
      <xdr:rowOff>106680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4D7688DE-9CD5-18DF-A5BD-D4A70DC0265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88620" y="6214110"/>
              <a:ext cx="3863340" cy="248793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144780</xdr:colOff>
      <xdr:row>25</xdr:row>
      <xdr:rowOff>80010</xdr:rowOff>
    </xdr:from>
    <xdr:to>
      <xdr:col>10</xdr:col>
      <xdr:colOff>449580</xdr:colOff>
      <xdr:row>40</xdr:row>
      <xdr:rowOff>80010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E8B19B5-FFDC-C09B-D288-D9466C8E23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251460</xdr:colOff>
      <xdr:row>5</xdr:row>
      <xdr:rowOff>160020</xdr:rowOff>
    </xdr:from>
    <xdr:to>
      <xdr:col>10</xdr:col>
      <xdr:colOff>251460</xdr:colOff>
      <xdr:row>15</xdr:row>
      <xdr:rowOff>160020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352778D-9E4C-A0D1-89C2-C118439503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251460</xdr:colOff>
      <xdr:row>3</xdr:row>
      <xdr:rowOff>175260</xdr:rowOff>
    </xdr:from>
    <xdr:to>
      <xdr:col>18</xdr:col>
      <xdr:colOff>251459</xdr:colOff>
      <xdr:row>13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2D55B05-4336-9AF7-B280-4B1CD48339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144780</xdr:colOff>
      <xdr:row>18</xdr:row>
      <xdr:rowOff>34290</xdr:rowOff>
    </xdr:from>
    <xdr:to>
      <xdr:col>11</xdr:col>
      <xdr:colOff>533400</xdr:colOff>
      <xdr:row>33</xdr:row>
      <xdr:rowOff>34290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E6D6DB3-84B2-777C-BD75-7C56949E7D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251460</xdr:colOff>
      <xdr:row>1</xdr:row>
      <xdr:rowOff>175260</xdr:rowOff>
    </xdr:from>
    <xdr:to>
      <xdr:col>17</xdr:col>
      <xdr:colOff>251460</xdr:colOff>
      <xdr:row>11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36455D8-0A75-DC60-1905-C8C4968524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38100</xdr:colOff>
      <xdr:row>17</xdr:row>
      <xdr:rowOff>121920</xdr:rowOff>
    </xdr:from>
    <xdr:to>
      <xdr:col>13</xdr:col>
      <xdr:colOff>350520</xdr:colOff>
      <xdr:row>36</xdr:row>
      <xdr:rowOff>87630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5A6BD99-64F6-1263-074C-3BF9CF2BA5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434340</xdr:colOff>
      <xdr:row>1</xdr:row>
      <xdr:rowOff>64770</xdr:rowOff>
    </xdr:from>
    <xdr:to>
      <xdr:col>7</xdr:col>
      <xdr:colOff>91440</xdr:colOff>
      <xdr:row>11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125CFC9-93BE-F386-52D8-7B023B7D1C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175260</xdr:colOff>
      <xdr:row>1</xdr:row>
      <xdr:rowOff>80010</xdr:rowOff>
    </xdr:from>
    <xdr:to>
      <xdr:col>12</xdr:col>
      <xdr:colOff>403860</xdr:colOff>
      <xdr:row>10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B92F906-1E31-400B-AC9F-6E39F6A035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563880</xdr:colOff>
      <xdr:row>1</xdr:row>
      <xdr:rowOff>64770</xdr:rowOff>
    </xdr:from>
    <xdr:to>
      <xdr:col>18</xdr:col>
      <xdr:colOff>457200</xdr:colOff>
      <xdr:row>10</xdr:row>
      <xdr:rowOff>160020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7F337F7-C79E-716C-FB91-20F23EA311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F6468-63AB-44C3-85E7-50A11DF6ECFF}">
  <dimension ref="A2:B13"/>
  <sheetViews>
    <sheetView workbookViewId="0">
      <selection activeCell="A14" sqref="A14"/>
    </sheetView>
  </sheetViews>
  <sheetFormatPr defaultRowHeight="14.4" x14ac:dyDescent="0.3"/>
  <sheetData>
    <row r="2" spans="1:2" x14ac:dyDescent="0.3">
      <c r="A2" t="s">
        <v>4</v>
      </c>
      <c r="B2" t="s">
        <v>5</v>
      </c>
    </row>
    <row r="3" spans="1:2" x14ac:dyDescent="0.3">
      <c r="A3" t="s">
        <v>0</v>
      </c>
      <c r="B3">
        <v>50</v>
      </c>
    </row>
    <row r="4" spans="1:2" x14ac:dyDescent="0.3">
      <c r="A4" t="s">
        <v>1</v>
      </c>
      <c r="B4">
        <v>60</v>
      </c>
    </row>
    <row r="5" spans="1:2" x14ac:dyDescent="0.3">
      <c r="A5" t="s">
        <v>2</v>
      </c>
      <c r="B5">
        <v>55</v>
      </c>
    </row>
    <row r="6" spans="1:2" x14ac:dyDescent="0.3">
      <c r="A6" t="s">
        <v>3</v>
      </c>
      <c r="B6">
        <v>70</v>
      </c>
    </row>
    <row r="8" spans="1:2" x14ac:dyDescent="0.3">
      <c r="A8" t="s">
        <v>6</v>
      </c>
      <c r="B8">
        <f>AVERAGE(B3:B6)</f>
        <v>58.75</v>
      </c>
    </row>
    <row r="10" spans="1:2" x14ac:dyDescent="0.3">
      <c r="A10" t="s">
        <v>7</v>
      </c>
      <c r="B10">
        <f>MEDIAN(B3:B6)</f>
        <v>57.5</v>
      </c>
    </row>
    <row r="12" spans="1:2" x14ac:dyDescent="0.3">
      <c r="A12" t="s">
        <v>8</v>
      </c>
      <c r="B12" t="e">
        <f>_xlfn.MODE.SNGL(B3:B6)</f>
        <v>#N/A</v>
      </c>
    </row>
    <row r="13" spans="1:2" x14ac:dyDescent="0.3">
      <c r="A1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E506A-AF5B-49C7-BEF2-F977944A187D}">
  <dimension ref="A2:C32"/>
  <sheetViews>
    <sheetView topLeftCell="A8" workbookViewId="0">
      <selection activeCell="B34" sqref="B34"/>
    </sheetView>
  </sheetViews>
  <sheetFormatPr defaultRowHeight="14.4" x14ac:dyDescent="0.3"/>
  <cols>
    <col min="1" max="1" width="5.44140625" bestFit="1" customWidth="1"/>
    <col min="2" max="2" width="19.88671875" bestFit="1" customWidth="1"/>
  </cols>
  <sheetData>
    <row r="2" spans="1:2" x14ac:dyDescent="0.3">
      <c r="A2" s="1" t="s">
        <v>10</v>
      </c>
      <c r="B2" s="1" t="s">
        <v>11</v>
      </c>
    </row>
    <row r="3" spans="1:2" x14ac:dyDescent="0.3">
      <c r="A3" s="1" t="s">
        <v>12</v>
      </c>
      <c r="B3" s="1" t="s">
        <v>13</v>
      </c>
    </row>
    <row r="4" spans="1:2" x14ac:dyDescent="0.3">
      <c r="A4" s="1">
        <v>1</v>
      </c>
      <c r="B4" s="1">
        <v>15</v>
      </c>
    </row>
    <row r="5" spans="1:2" x14ac:dyDescent="0.3">
      <c r="A5" s="1">
        <v>2</v>
      </c>
      <c r="B5" s="1">
        <v>10</v>
      </c>
    </row>
    <row r="6" spans="1:2" x14ac:dyDescent="0.3">
      <c r="A6" s="1">
        <v>3</v>
      </c>
      <c r="B6" s="1">
        <v>20</v>
      </c>
    </row>
    <row r="7" spans="1:2" x14ac:dyDescent="0.3">
      <c r="A7" s="1">
        <v>4</v>
      </c>
      <c r="B7" s="1">
        <v>25</v>
      </c>
    </row>
    <row r="8" spans="1:2" x14ac:dyDescent="0.3">
      <c r="A8" s="1">
        <v>5</v>
      </c>
      <c r="B8" s="1">
        <v>15</v>
      </c>
    </row>
    <row r="9" spans="1:2" x14ac:dyDescent="0.3">
      <c r="A9" s="1">
        <v>6</v>
      </c>
      <c r="B9" s="1">
        <v>10</v>
      </c>
    </row>
    <row r="10" spans="1:2" x14ac:dyDescent="0.3">
      <c r="A10" s="1">
        <v>7</v>
      </c>
      <c r="B10" s="1">
        <v>30</v>
      </c>
    </row>
    <row r="11" spans="1:2" x14ac:dyDescent="0.3">
      <c r="A11" s="1">
        <v>8</v>
      </c>
      <c r="B11" s="1">
        <v>20</v>
      </c>
    </row>
    <row r="12" spans="1:2" x14ac:dyDescent="0.3">
      <c r="A12" s="1">
        <v>9</v>
      </c>
      <c r="B12" s="1">
        <v>15</v>
      </c>
    </row>
    <row r="13" spans="1:2" x14ac:dyDescent="0.3">
      <c r="A13" s="1">
        <v>10</v>
      </c>
      <c r="B13" s="1">
        <v>10</v>
      </c>
    </row>
    <row r="14" spans="1:2" x14ac:dyDescent="0.3">
      <c r="A14" s="1">
        <v>11</v>
      </c>
      <c r="B14" s="1">
        <v>10</v>
      </c>
    </row>
    <row r="15" spans="1:2" x14ac:dyDescent="0.3">
      <c r="A15" s="1">
        <v>12</v>
      </c>
      <c r="B15" s="1">
        <v>25</v>
      </c>
    </row>
    <row r="16" spans="1:2" x14ac:dyDescent="0.3">
      <c r="A16" s="1">
        <v>13</v>
      </c>
      <c r="B16" s="1">
        <v>15</v>
      </c>
    </row>
    <row r="17" spans="1:3" x14ac:dyDescent="0.3">
      <c r="A17" s="1">
        <v>14</v>
      </c>
      <c r="B17" s="1">
        <v>20</v>
      </c>
    </row>
    <row r="18" spans="1:3" x14ac:dyDescent="0.3">
      <c r="A18" s="1">
        <v>15</v>
      </c>
      <c r="B18" s="1">
        <v>20</v>
      </c>
    </row>
    <row r="19" spans="1:3" x14ac:dyDescent="0.3">
      <c r="A19" s="1">
        <v>16</v>
      </c>
      <c r="B19" s="1">
        <v>15</v>
      </c>
    </row>
    <row r="20" spans="1:3" x14ac:dyDescent="0.3">
      <c r="A20" s="1">
        <v>17</v>
      </c>
      <c r="B20" s="1">
        <v>10</v>
      </c>
    </row>
    <row r="21" spans="1:3" x14ac:dyDescent="0.3">
      <c r="A21" s="1">
        <v>18</v>
      </c>
      <c r="B21" s="1">
        <v>10</v>
      </c>
    </row>
    <row r="22" spans="1:3" x14ac:dyDescent="0.3">
      <c r="A22" s="1">
        <v>19</v>
      </c>
      <c r="B22" s="1">
        <v>20</v>
      </c>
    </row>
    <row r="23" spans="1:3" x14ac:dyDescent="0.3">
      <c r="A23" s="1">
        <v>20</v>
      </c>
      <c r="B23" s="1">
        <v>25</v>
      </c>
    </row>
    <row r="25" spans="1:3" x14ac:dyDescent="0.3">
      <c r="A25" t="s">
        <v>14</v>
      </c>
    </row>
    <row r="26" spans="1:3" x14ac:dyDescent="0.3">
      <c r="B26">
        <f>AVERAGE(B4:B23)</f>
        <v>17</v>
      </c>
      <c r="C26" t="s">
        <v>17</v>
      </c>
    </row>
    <row r="28" spans="1:3" x14ac:dyDescent="0.3">
      <c r="A28" t="s">
        <v>15</v>
      </c>
    </row>
    <row r="29" spans="1:3" x14ac:dyDescent="0.3">
      <c r="B29">
        <f>MEDIAN(B4:B23)</f>
        <v>15</v>
      </c>
      <c r="C29" t="s">
        <v>17</v>
      </c>
    </row>
    <row r="31" spans="1:3" x14ac:dyDescent="0.3">
      <c r="A31" t="s">
        <v>16</v>
      </c>
    </row>
    <row r="32" spans="1:3" x14ac:dyDescent="0.3">
      <c r="B32">
        <f>_xlfn.MODE.SNGL(B4:B23)</f>
        <v>10</v>
      </c>
      <c r="C3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566C0-4AC9-4699-AC3B-049064FF50F3}">
  <dimension ref="A1:E50"/>
  <sheetViews>
    <sheetView workbookViewId="0">
      <selection activeCell="E12" sqref="E12"/>
    </sheetView>
  </sheetViews>
  <sheetFormatPr defaultRowHeight="14.4" x14ac:dyDescent="0.3"/>
  <sheetData>
    <row r="1" spans="1:5" x14ac:dyDescent="0.3">
      <c r="A1">
        <v>3</v>
      </c>
    </row>
    <row r="2" spans="1:5" x14ac:dyDescent="0.3">
      <c r="A2">
        <v>2</v>
      </c>
    </row>
    <row r="3" spans="1:5" x14ac:dyDescent="0.3">
      <c r="A3">
        <v>5</v>
      </c>
      <c r="C3" t="s">
        <v>18</v>
      </c>
    </row>
    <row r="4" spans="1:5" x14ac:dyDescent="0.3">
      <c r="A4">
        <v>4</v>
      </c>
      <c r="D4">
        <f>AVERAGE(A1:A50)</f>
        <v>3.44</v>
      </c>
      <c r="E4" t="s">
        <v>19</v>
      </c>
    </row>
    <row r="5" spans="1:5" x14ac:dyDescent="0.3">
      <c r="A5">
        <v>7</v>
      </c>
    </row>
    <row r="6" spans="1:5" x14ac:dyDescent="0.3">
      <c r="A6">
        <v>2</v>
      </c>
    </row>
    <row r="7" spans="1:5" x14ac:dyDescent="0.3">
      <c r="A7">
        <v>3</v>
      </c>
      <c r="C7" t="s">
        <v>20</v>
      </c>
    </row>
    <row r="8" spans="1:5" x14ac:dyDescent="0.3">
      <c r="A8">
        <v>3</v>
      </c>
      <c r="D8">
        <f>MEDIAN(A1:A50)</f>
        <v>3</v>
      </c>
      <c r="E8" t="s">
        <v>19</v>
      </c>
    </row>
    <row r="9" spans="1:5" x14ac:dyDescent="0.3">
      <c r="A9">
        <v>1</v>
      </c>
    </row>
    <row r="10" spans="1:5" x14ac:dyDescent="0.3">
      <c r="A10">
        <v>6</v>
      </c>
      <c r="C10" t="s">
        <v>21</v>
      </c>
    </row>
    <row r="11" spans="1:5" x14ac:dyDescent="0.3">
      <c r="A11">
        <v>4</v>
      </c>
      <c r="D11">
        <f>_xlfn.MODE.SNGL(A1:A50)</f>
        <v>2</v>
      </c>
      <c r="E11" t="s">
        <v>19</v>
      </c>
    </row>
    <row r="12" spans="1:5" x14ac:dyDescent="0.3">
      <c r="A12">
        <v>2</v>
      </c>
    </row>
    <row r="13" spans="1:5" x14ac:dyDescent="0.3">
      <c r="A13">
        <v>3</v>
      </c>
    </row>
    <row r="14" spans="1:5" x14ac:dyDescent="0.3">
      <c r="A14">
        <v>5</v>
      </c>
    </row>
    <row r="15" spans="1:5" x14ac:dyDescent="0.3">
      <c r="A15">
        <v>2</v>
      </c>
    </row>
    <row r="16" spans="1:5" x14ac:dyDescent="0.3">
      <c r="A16">
        <v>4</v>
      </c>
    </row>
    <row r="17" spans="1:1" x14ac:dyDescent="0.3">
      <c r="A17">
        <v>2</v>
      </c>
    </row>
    <row r="18" spans="1:1" x14ac:dyDescent="0.3">
      <c r="A18">
        <v>1</v>
      </c>
    </row>
    <row r="19" spans="1:1" x14ac:dyDescent="0.3">
      <c r="A19">
        <v>3</v>
      </c>
    </row>
    <row r="20" spans="1:1" x14ac:dyDescent="0.3">
      <c r="A20">
        <v>5</v>
      </c>
    </row>
    <row r="21" spans="1:1" x14ac:dyDescent="0.3">
      <c r="A21">
        <v>6</v>
      </c>
    </row>
    <row r="22" spans="1:1" x14ac:dyDescent="0.3">
      <c r="A22">
        <v>3</v>
      </c>
    </row>
    <row r="23" spans="1:1" x14ac:dyDescent="0.3">
      <c r="A23">
        <v>2</v>
      </c>
    </row>
    <row r="24" spans="1:1" x14ac:dyDescent="0.3">
      <c r="A24">
        <v>1</v>
      </c>
    </row>
    <row r="25" spans="1:1" x14ac:dyDescent="0.3">
      <c r="A25">
        <v>4</v>
      </c>
    </row>
    <row r="26" spans="1:1" x14ac:dyDescent="0.3">
      <c r="A26">
        <v>2</v>
      </c>
    </row>
    <row r="27" spans="1:1" x14ac:dyDescent="0.3">
      <c r="A27">
        <v>4</v>
      </c>
    </row>
    <row r="28" spans="1:1" x14ac:dyDescent="0.3">
      <c r="A28">
        <v>5</v>
      </c>
    </row>
    <row r="29" spans="1:1" x14ac:dyDescent="0.3">
      <c r="A29">
        <v>3</v>
      </c>
    </row>
    <row r="30" spans="1:1" x14ac:dyDescent="0.3">
      <c r="A30">
        <v>2</v>
      </c>
    </row>
    <row r="31" spans="1:1" x14ac:dyDescent="0.3">
      <c r="A31">
        <v>7</v>
      </c>
    </row>
    <row r="32" spans="1:1" x14ac:dyDescent="0.3">
      <c r="A32">
        <v>2</v>
      </c>
    </row>
    <row r="33" spans="1:1" x14ac:dyDescent="0.3">
      <c r="A33">
        <v>3</v>
      </c>
    </row>
    <row r="34" spans="1:1" x14ac:dyDescent="0.3">
      <c r="A34">
        <v>4</v>
      </c>
    </row>
    <row r="35" spans="1:1" x14ac:dyDescent="0.3">
      <c r="A35">
        <v>5</v>
      </c>
    </row>
    <row r="36" spans="1:1" x14ac:dyDescent="0.3">
      <c r="A36">
        <v>1</v>
      </c>
    </row>
    <row r="37" spans="1:1" x14ac:dyDescent="0.3">
      <c r="A37">
        <v>6</v>
      </c>
    </row>
    <row r="38" spans="1:1" x14ac:dyDescent="0.3">
      <c r="A38">
        <v>2</v>
      </c>
    </row>
    <row r="39" spans="1:1" x14ac:dyDescent="0.3">
      <c r="A39">
        <v>4</v>
      </c>
    </row>
    <row r="40" spans="1:1" x14ac:dyDescent="0.3">
      <c r="A40">
        <v>3</v>
      </c>
    </row>
    <row r="41" spans="1:1" x14ac:dyDescent="0.3">
      <c r="A41">
        <v>5</v>
      </c>
    </row>
    <row r="42" spans="1:1" x14ac:dyDescent="0.3">
      <c r="A42">
        <v>3</v>
      </c>
    </row>
    <row r="43" spans="1:1" x14ac:dyDescent="0.3">
      <c r="A43">
        <v>2</v>
      </c>
    </row>
    <row r="44" spans="1:1" x14ac:dyDescent="0.3">
      <c r="A44">
        <v>4</v>
      </c>
    </row>
    <row r="45" spans="1:1" x14ac:dyDescent="0.3">
      <c r="A45">
        <v>2</v>
      </c>
    </row>
    <row r="46" spans="1:1" x14ac:dyDescent="0.3">
      <c r="A46">
        <v>6</v>
      </c>
    </row>
    <row r="47" spans="1:1" x14ac:dyDescent="0.3">
      <c r="A47">
        <v>3</v>
      </c>
    </row>
    <row r="48" spans="1:1" x14ac:dyDescent="0.3">
      <c r="A48">
        <v>2</v>
      </c>
    </row>
    <row r="49" spans="1:1" x14ac:dyDescent="0.3">
      <c r="A49">
        <v>4</v>
      </c>
    </row>
    <row r="50" spans="1:1" x14ac:dyDescent="0.3">
      <c r="A50">
        <v>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A67A8-C20A-452D-AB8D-751A6D91216E}">
  <dimension ref="A2:C22"/>
  <sheetViews>
    <sheetView workbookViewId="0">
      <selection activeCell="C24" sqref="C24"/>
    </sheetView>
  </sheetViews>
  <sheetFormatPr defaultRowHeight="14.4" x14ac:dyDescent="0.3"/>
  <cols>
    <col min="1" max="1" width="4.109375" bestFit="1" customWidth="1"/>
    <col min="2" max="2" width="21.77734375" bestFit="1" customWidth="1"/>
  </cols>
  <sheetData>
    <row r="2" spans="1:3" x14ac:dyDescent="0.3">
      <c r="A2" s="1" t="s">
        <v>10</v>
      </c>
      <c r="B2" s="1" t="s">
        <v>11</v>
      </c>
    </row>
    <row r="3" spans="1:3" x14ac:dyDescent="0.3">
      <c r="A3" s="1" t="s">
        <v>22</v>
      </c>
      <c r="B3" s="1" t="s">
        <v>23</v>
      </c>
    </row>
    <row r="4" spans="1:3" x14ac:dyDescent="0.3">
      <c r="A4" s="1">
        <v>1</v>
      </c>
      <c r="B4" s="1">
        <v>120</v>
      </c>
    </row>
    <row r="5" spans="1:3" x14ac:dyDescent="0.3">
      <c r="A5" s="1">
        <v>2</v>
      </c>
      <c r="B5" s="1">
        <v>110</v>
      </c>
    </row>
    <row r="6" spans="1:3" x14ac:dyDescent="0.3">
      <c r="A6" s="1">
        <v>3</v>
      </c>
      <c r="B6" s="1">
        <v>130</v>
      </c>
    </row>
    <row r="7" spans="1:3" x14ac:dyDescent="0.3">
      <c r="A7" s="1">
        <v>4</v>
      </c>
      <c r="B7" s="1">
        <v>115</v>
      </c>
    </row>
    <row r="8" spans="1:3" x14ac:dyDescent="0.3">
      <c r="A8" s="1">
        <v>5</v>
      </c>
      <c r="B8" s="1">
        <v>125</v>
      </c>
    </row>
    <row r="9" spans="1:3" x14ac:dyDescent="0.3">
      <c r="A9" s="1">
        <v>6</v>
      </c>
      <c r="B9" s="1">
        <v>105</v>
      </c>
    </row>
    <row r="10" spans="1:3" x14ac:dyDescent="0.3">
      <c r="A10" s="1">
        <v>7</v>
      </c>
      <c r="B10" s="1">
        <v>135</v>
      </c>
    </row>
    <row r="11" spans="1:3" x14ac:dyDescent="0.3">
      <c r="A11" s="1">
        <v>8</v>
      </c>
      <c r="B11" s="1">
        <v>115</v>
      </c>
    </row>
    <row r="12" spans="1:3" x14ac:dyDescent="0.3">
      <c r="A12" s="1">
        <v>9</v>
      </c>
      <c r="B12" s="1">
        <v>125</v>
      </c>
    </row>
    <row r="13" spans="1:3" x14ac:dyDescent="0.3">
      <c r="A13" s="1">
        <v>10</v>
      </c>
      <c r="B13" s="1">
        <v>140</v>
      </c>
    </row>
    <row r="15" spans="1:3" x14ac:dyDescent="0.3">
      <c r="A15" t="s">
        <v>24</v>
      </c>
    </row>
    <row r="16" spans="1:3" x14ac:dyDescent="0.3">
      <c r="B16">
        <f>MAX(B4:B13)-MIN(B4:B13)</f>
        <v>35</v>
      </c>
      <c r="C16" t="s">
        <v>25</v>
      </c>
    </row>
    <row r="18" spans="1:2" x14ac:dyDescent="0.3">
      <c r="A18" t="s">
        <v>26</v>
      </c>
    </row>
    <row r="19" spans="1:2" x14ac:dyDescent="0.3">
      <c r="B19">
        <f>_xlfn.VAR.P(B4:B13)</f>
        <v>111</v>
      </c>
    </row>
    <row r="21" spans="1:2" x14ac:dyDescent="0.3">
      <c r="A21" t="s">
        <v>27</v>
      </c>
    </row>
    <row r="22" spans="1:2" x14ac:dyDescent="0.3">
      <c r="B22">
        <f>_xlfn.STDEV.P(B4:B13)</f>
        <v>10.535653752852738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E075D-E680-4302-878F-E3231E636FD8}">
  <dimension ref="A2:B43"/>
  <sheetViews>
    <sheetView topLeftCell="A21" workbookViewId="0">
      <selection activeCell="B43" sqref="B43"/>
    </sheetView>
  </sheetViews>
  <sheetFormatPr defaultRowHeight="14.4" x14ac:dyDescent="0.3"/>
  <cols>
    <col min="1" max="1" width="4.109375" bestFit="1" customWidth="1"/>
    <col min="2" max="2" width="12.109375" bestFit="1" customWidth="1"/>
  </cols>
  <sheetData>
    <row r="2" spans="1:2" x14ac:dyDescent="0.3">
      <c r="A2" s="1" t="s">
        <v>10</v>
      </c>
      <c r="B2" s="1" t="s">
        <v>11</v>
      </c>
    </row>
    <row r="3" spans="1:2" x14ac:dyDescent="0.3">
      <c r="A3" s="1" t="s">
        <v>22</v>
      </c>
      <c r="B3" s="1" t="s">
        <v>28</v>
      </c>
    </row>
    <row r="4" spans="1:2" x14ac:dyDescent="0.3">
      <c r="A4" s="1">
        <v>1</v>
      </c>
      <c r="B4" s="1">
        <v>500</v>
      </c>
    </row>
    <row r="5" spans="1:2" x14ac:dyDescent="0.3">
      <c r="A5" s="1">
        <v>2</v>
      </c>
      <c r="B5" s="1">
        <v>700</v>
      </c>
    </row>
    <row r="6" spans="1:2" x14ac:dyDescent="0.3">
      <c r="A6" s="1">
        <v>3</v>
      </c>
      <c r="B6" s="1">
        <v>400</v>
      </c>
    </row>
    <row r="7" spans="1:2" x14ac:dyDescent="0.3">
      <c r="A7" s="1">
        <v>4</v>
      </c>
      <c r="B7" s="1">
        <v>600</v>
      </c>
    </row>
    <row r="8" spans="1:2" x14ac:dyDescent="0.3">
      <c r="A8" s="1">
        <v>5</v>
      </c>
      <c r="B8" s="1">
        <v>550</v>
      </c>
    </row>
    <row r="9" spans="1:2" x14ac:dyDescent="0.3">
      <c r="A9" s="1">
        <v>6</v>
      </c>
      <c r="B9" s="1">
        <v>750</v>
      </c>
    </row>
    <row r="10" spans="1:2" x14ac:dyDescent="0.3">
      <c r="A10" s="1">
        <v>7</v>
      </c>
      <c r="B10" s="1">
        <v>650</v>
      </c>
    </row>
    <row r="11" spans="1:2" x14ac:dyDescent="0.3">
      <c r="A11" s="1">
        <v>8</v>
      </c>
      <c r="B11" s="1">
        <v>500</v>
      </c>
    </row>
    <row r="12" spans="1:2" x14ac:dyDescent="0.3">
      <c r="A12" s="1">
        <v>9</v>
      </c>
      <c r="B12" s="1">
        <v>600</v>
      </c>
    </row>
    <row r="13" spans="1:2" x14ac:dyDescent="0.3">
      <c r="A13" s="1">
        <v>10</v>
      </c>
      <c r="B13" s="1">
        <v>550</v>
      </c>
    </row>
    <row r="14" spans="1:2" x14ac:dyDescent="0.3">
      <c r="A14" s="1">
        <v>11</v>
      </c>
      <c r="B14" s="1">
        <v>800</v>
      </c>
    </row>
    <row r="15" spans="1:2" x14ac:dyDescent="0.3">
      <c r="A15" s="1">
        <v>12</v>
      </c>
      <c r="B15" s="1">
        <v>450</v>
      </c>
    </row>
    <row r="16" spans="1:2" x14ac:dyDescent="0.3">
      <c r="A16" s="1">
        <v>13</v>
      </c>
      <c r="B16" s="1">
        <v>700</v>
      </c>
    </row>
    <row r="17" spans="1:2" x14ac:dyDescent="0.3">
      <c r="A17" s="1">
        <v>14</v>
      </c>
      <c r="B17" s="1">
        <v>550</v>
      </c>
    </row>
    <row r="18" spans="1:2" x14ac:dyDescent="0.3">
      <c r="A18" s="1">
        <v>15</v>
      </c>
      <c r="B18" s="1">
        <v>600</v>
      </c>
    </row>
    <row r="19" spans="1:2" x14ac:dyDescent="0.3">
      <c r="A19" s="1">
        <v>16</v>
      </c>
      <c r="B19" s="1">
        <v>400</v>
      </c>
    </row>
    <row r="20" spans="1:2" x14ac:dyDescent="0.3">
      <c r="A20" s="1">
        <v>17</v>
      </c>
      <c r="B20" s="1">
        <v>650</v>
      </c>
    </row>
    <row r="21" spans="1:2" x14ac:dyDescent="0.3">
      <c r="A21" s="1">
        <v>18</v>
      </c>
      <c r="B21" s="1">
        <v>500</v>
      </c>
    </row>
    <row r="22" spans="1:2" x14ac:dyDescent="0.3">
      <c r="A22" s="1">
        <v>19</v>
      </c>
      <c r="B22" s="1">
        <v>750</v>
      </c>
    </row>
    <row r="23" spans="1:2" x14ac:dyDescent="0.3">
      <c r="A23" s="1">
        <v>20</v>
      </c>
      <c r="B23" s="1">
        <v>550</v>
      </c>
    </row>
    <row r="24" spans="1:2" x14ac:dyDescent="0.3">
      <c r="A24" s="1">
        <v>21</v>
      </c>
      <c r="B24" s="1">
        <v>700</v>
      </c>
    </row>
    <row r="25" spans="1:2" x14ac:dyDescent="0.3">
      <c r="A25" s="1">
        <v>22</v>
      </c>
      <c r="B25" s="1">
        <v>600</v>
      </c>
    </row>
    <row r="26" spans="1:2" x14ac:dyDescent="0.3">
      <c r="A26" s="1">
        <v>23</v>
      </c>
      <c r="B26" s="1">
        <v>500</v>
      </c>
    </row>
    <row r="27" spans="1:2" x14ac:dyDescent="0.3">
      <c r="A27" s="1">
        <v>24</v>
      </c>
      <c r="B27" s="1">
        <v>800</v>
      </c>
    </row>
    <row r="28" spans="1:2" x14ac:dyDescent="0.3">
      <c r="A28" s="1">
        <v>25</v>
      </c>
      <c r="B28" s="1">
        <v>550</v>
      </c>
    </row>
    <row r="29" spans="1:2" x14ac:dyDescent="0.3">
      <c r="A29" s="1">
        <v>26</v>
      </c>
      <c r="B29" s="1">
        <v>650</v>
      </c>
    </row>
    <row r="30" spans="1:2" x14ac:dyDescent="0.3">
      <c r="A30" s="1">
        <v>27</v>
      </c>
      <c r="B30" s="1">
        <v>400</v>
      </c>
    </row>
    <row r="31" spans="1:2" x14ac:dyDescent="0.3">
      <c r="A31" s="1">
        <v>28</v>
      </c>
      <c r="B31" s="1">
        <v>600</v>
      </c>
    </row>
    <row r="32" spans="1:2" x14ac:dyDescent="0.3">
      <c r="A32" s="1">
        <v>29</v>
      </c>
      <c r="B32" s="1">
        <v>750</v>
      </c>
    </row>
    <row r="33" spans="1:2" x14ac:dyDescent="0.3">
      <c r="A33" s="1">
        <v>30</v>
      </c>
      <c r="B33" s="1">
        <v>550</v>
      </c>
    </row>
    <row r="36" spans="1:2" x14ac:dyDescent="0.3">
      <c r="A36" t="s">
        <v>29</v>
      </c>
    </row>
    <row r="37" spans="1:2" x14ac:dyDescent="0.3">
      <c r="B37" s="2">
        <f>MAX(B4:B33)-MIN(B4:B33)</f>
        <v>400</v>
      </c>
    </row>
    <row r="39" spans="1:2" x14ac:dyDescent="0.3">
      <c r="A39" t="s">
        <v>30</v>
      </c>
    </row>
    <row r="40" spans="1:2" x14ac:dyDescent="0.3">
      <c r="B40" s="2">
        <f>_xlfn.VAR.P(B4:B33)</f>
        <v>12725</v>
      </c>
    </row>
    <row r="42" spans="1:2" x14ac:dyDescent="0.3">
      <c r="A42" t="s">
        <v>31</v>
      </c>
    </row>
    <row r="43" spans="1:2" x14ac:dyDescent="0.3">
      <c r="B43">
        <f>_xlfn.STDEV.P(B4:B33)</f>
        <v>112.80514172678478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3108D-D56D-4217-AC75-D49A5C562349}">
  <dimension ref="A1:B62"/>
  <sheetViews>
    <sheetView topLeftCell="A39" workbookViewId="0">
      <selection activeCell="A64" sqref="A64"/>
    </sheetView>
  </sheetViews>
  <sheetFormatPr defaultRowHeight="14.4" x14ac:dyDescent="0.3"/>
  <cols>
    <col min="1" max="1" width="14" bestFit="1" customWidth="1"/>
  </cols>
  <sheetData>
    <row r="1" spans="1:1" x14ac:dyDescent="0.3">
      <c r="A1" s="3"/>
    </row>
    <row r="2" spans="1:1" x14ac:dyDescent="0.3">
      <c r="A2" s="6" t="s">
        <v>32</v>
      </c>
    </row>
    <row r="3" spans="1:1" x14ac:dyDescent="0.3">
      <c r="A3" s="7">
        <v>3</v>
      </c>
    </row>
    <row r="4" spans="1:1" x14ac:dyDescent="0.3">
      <c r="A4" s="7">
        <v>5</v>
      </c>
    </row>
    <row r="5" spans="1:1" x14ac:dyDescent="0.3">
      <c r="A5" s="7">
        <v>2</v>
      </c>
    </row>
    <row r="6" spans="1:1" x14ac:dyDescent="0.3">
      <c r="A6" s="7">
        <v>4</v>
      </c>
    </row>
    <row r="7" spans="1:1" x14ac:dyDescent="0.3">
      <c r="A7" s="7">
        <v>6</v>
      </c>
    </row>
    <row r="8" spans="1:1" x14ac:dyDescent="0.3">
      <c r="A8" s="7">
        <v>2</v>
      </c>
    </row>
    <row r="9" spans="1:1" x14ac:dyDescent="0.3">
      <c r="A9" s="7">
        <v>3</v>
      </c>
    </row>
    <row r="10" spans="1:1" x14ac:dyDescent="0.3">
      <c r="A10" s="7">
        <v>4</v>
      </c>
    </row>
    <row r="11" spans="1:1" x14ac:dyDescent="0.3">
      <c r="A11" s="7">
        <v>2</v>
      </c>
    </row>
    <row r="12" spans="1:1" x14ac:dyDescent="0.3">
      <c r="A12" s="7">
        <v>5</v>
      </c>
    </row>
    <row r="13" spans="1:1" x14ac:dyDescent="0.3">
      <c r="A13" s="7">
        <v>7</v>
      </c>
    </row>
    <row r="14" spans="1:1" x14ac:dyDescent="0.3">
      <c r="A14" s="7">
        <v>2</v>
      </c>
    </row>
    <row r="15" spans="1:1" x14ac:dyDescent="0.3">
      <c r="A15" s="7">
        <v>3</v>
      </c>
    </row>
    <row r="16" spans="1:1" x14ac:dyDescent="0.3">
      <c r="A16" s="7">
        <v>4</v>
      </c>
    </row>
    <row r="17" spans="1:1" x14ac:dyDescent="0.3">
      <c r="A17" s="7">
        <v>2</v>
      </c>
    </row>
    <row r="18" spans="1:1" x14ac:dyDescent="0.3">
      <c r="A18" s="7">
        <v>4</v>
      </c>
    </row>
    <row r="19" spans="1:1" x14ac:dyDescent="0.3">
      <c r="A19" s="7">
        <v>2</v>
      </c>
    </row>
    <row r="20" spans="1:1" x14ac:dyDescent="0.3">
      <c r="A20" s="7">
        <v>3</v>
      </c>
    </row>
    <row r="21" spans="1:1" x14ac:dyDescent="0.3">
      <c r="A21" s="7">
        <v>5</v>
      </c>
    </row>
    <row r="22" spans="1:1" x14ac:dyDescent="0.3">
      <c r="A22" s="7">
        <v>6</v>
      </c>
    </row>
    <row r="23" spans="1:1" x14ac:dyDescent="0.3">
      <c r="A23" s="7">
        <v>3</v>
      </c>
    </row>
    <row r="24" spans="1:1" x14ac:dyDescent="0.3">
      <c r="A24" s="7">
        <v>2</v>
      </c>
    </row>
    <row r="25" spans="1:1" x14ac:dyDescent="0.3">
      <c r="A25" s="7">
        <v>1</v>
      </c>
    </row>
    <row r="26" spans="1:1" x14ac:dyDescent="0.3">
      <c r="A26" s="7">
        <v>4</v>
      </c>
    </row>
    <row r="27" spans="1:1" x14ac:dyDescent="0.3">
      <c r="A27" s="7">
        <v>2</v>
      </c>
    </row>
    <row r="28" spans="1:1" x14ac:dyDescent="0.3">
      <c r="A28" s="7">
        <v>4</v>
      </c>
    </row>
    <row r="29" spans="1:1" x14ac:dyDescent="0.3">
      <c r="A29" s="7">
        <v>5</v>
      </c>
    </row>
    <row r="30" spans="1:1" x14ac:dyDescent="0.3">
      <c r="A30" s="7">
        <v>3</v>
      </c>
    </row>
    <row r="31" spans="1:1" x14ac:dyDescent="0.3">
      <c r="A31" s="7">
        <v>2</v>
      </c>
    </row>
    <row r="32" spans="1:1" x14ac:dyDescent="0.3">
      <c r="A32" s="7">
        <v>7</v>
      </c>
    </row>
    <row r="33" spans="1:1" x14ac:dyDescent="0.3">
      <c r="A33" s="7">
        <v>2</v>
      </c>
    </row>
    <row r="34" spans="1:1" x14ac:dyDescent="0.3">
      <c r="A34" s="7">
        <v>3</v>
      </c>
    </row>
    <row r="35" spans="1:1" x14ac:dyDescent="0.3">
      <c r="A35" s="7">
        <v>4</v>
      </c>
    </row>
    <row r="36" spans="1:1" x14ac:dyDescent="0.3">
      <c r="A36" s="7">
        <v>5</v>
      </c>
    </row>
    <row r="37" spans="1:1" x14ac:dyDescent="0.3">
      <c r="A37" s="7">
        <v>1</v>
      </c>
    </row>
    <row r="38" spans="1:1" x14ac:dyDescent="0.3">
      <c r="A38" s="7">
        <v>6</v>
      </c>
    </row>
    <row r="39" spans="1:1" x14ac:dyDescent="0.3">
      <c r="A39" s="7">
        <v>2</v>
      </c>
    </row>
    <row r="40" spans="1:1" x14ac:dyDescent="0.3">
      <c r="A40" s="7">
        <v>4</v>
      </c>
    </row>
    <row r="41" spans="1:1" x14ac:dyDescent="0.3">
      <c r="A41" s="7">
        <v>3</v>
      </c>
    </row>
    <row r="42" spans="1:1" x14ac:dyDescent="0.3">
      <c r="A42" s="7">
        <v>5</v>
      </c>
    </row>
    <row r="43" spans="1:1" x14ac:dyDescent="0.3">
      <c r="A43" s="7">
        <v>3</v>
      </c>
    </row>
    <row r="44" spans="1:1" x14ac:dyDescent="0.3">
      <c r="A44" s="7">
        <v>2</v>
      </c>
    </row>
    <row r="45" spans="1:1" x14ac:dyDescent="0.3">
      <c r="A45" s="7">
        <v>4</v>
      </c>
    </row>
    <row r="46" spans="1:1" x14ac:dyDescent="0.3">
      <c r="A46" s="7">
        <v>2</v>
      </c>
    </row>
    <row r="47" spans="1:1" x14ac:dyDescent="0.3">
      <c r="A47" s="7">
        <v>6</v>
      </c>
    </row>
    <row r="48" spans="1:1" x14ac:dyDescent="0.3">
      <c r="A48" s="7">
        <v>3</v>
      </c>
    </row>
    <row r="49" spans="1:2" x14ac:dyDescent="0.3">
      <c r="A49" s="7">
        <v>2</v>
      </c>
    </row>
    <row r="50" spans="1:2" x14ac:dyDescent="0.3">
      <c r="A50" s="7">
        <v>4</v>
      </c>
    </row>
    <row r="51" spans="1:2" x14ac:dyDescent="0.3">
      <c r="A51" s="7">
        <v>5</v>
      </c>
    </row>
    <row r="52" spans="1:2" x14ac:dyDescent="0.3">
      <c r="A52" s="7">
        <v>3</v>
      </c>
    </row>
    <row r="55" spans="1:2" x14ac:dyDescent="0.3">
      <c r="A55" t="s">
        <v>33</v>
      </c>
    </row>
    <row r="56" spans="1:2" x14ac:dyDescent="0.3">
      <c r="B56">
        <f>MAX(A3:A52)-MIN(A3:A52)</f>
        <v>6</v>
      </c>
    </row>
    <row r="58" spans="1:2" x14ac:dyDescent="0.3">
      <c r="A58" t="s">
        <v>34</v>
      </c>
    </row>
    <row r="59" spans="1:2" x14ac:dyDescent="0.3">
      <c r="B59">
        <f>_xlfn.VAR.P(A3:A52)</f>
        <v>2.2896000000000001</v>
      </c>
    </row>
    <row r="61" spans="1:2" x14ac:dyDescent="0.3">
      <c r="A61" t="s">
        <v>35</v>
      </c>
    </row>
    <row r="62" spans="1:2" x14ac:dyDescent="0.3">
      <c r="B62">
        <f>_xlfn.STDEV.P(A3:A52)</f>
        <v>1.5131424255502191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15182-B6DD-4B25-B3B7-4033EB17E939}">
  <dimension ref="A1:D20"/>
  <sheetViews>
    <sheetView workbookViewId="0">
      <selection activeCell="D23" sqref="D23"/>
    </sheetView>
  </sheetViews>
  <sheetFormatPr defaultRowHeight="14.4" x14ac:dyDescent="0.3"/>
  <sheetData>
    <row r="1" spans="1:1" ht="28.2" thickBot="1" x14ac:dyDescent="0.35">
      <c r="A1" s="4" t="s">
        <v>36</v>
      </c>
    </row>
    <row r="2" spans="1:1" ht="15" thickBot="1" x14ac:dyDescent="0.35">
      <c r="A2" s="5">
        <v>120</v>
      </c>
    </row>
    <row r="3" spans="1:1" ht="15" thickBot="1" x14ac:dyDescent="0.35">
      <c r="A3" s="5">
        <v>150</v>
      </c>
    </row>
    <row r="4" spans="1:1" ht="15" thickBot="1" x14ac:dyDescent="0.35">
      <c r="A4" s="5">
        <v>110</v>
      </c>
    </row>
    <row r="5" spans="1:1" ht="15" thickBot="1" x14ac:dyDescent="0.35">
      <c r="A5" s="5">
        <v>135</v>
      </c>
    </row>
    <row r="6" spans="1:1" ht="15" thickBot="1" x14ac:dyDescent="0.35">
      <c r="A6" s="5">
        <v>125</v>
      </c>
    </row>
    <row r="7" spans="1:1" ht="15" thickBot="1" x14ac:dyDescent="0.35">
      <c r="A7" s="5">
        <v>140</v>
      </c>
    </row>
    <row r="8" spans="1:1" ht="15" thickBot="1" x14ac:dyDescent="0.35">
      <c r="A8" s="5">
        <v>130</v>
      </c>
    </row>
    <row r="9" spans="1:1" ht="15" thickBot="1" x14ac:dyDescent="0.35">
      <c r="A9" s="5">
        <v>155</v>
      </c>
    </row>
    <row r="10" spans="1:1" ht="15" thickBot="1" x14ac:dyDescent="0.35">
      <c r="A10" s="5">
        <v>115</v>
      </c>
    </row>
    <row r="11" spans="1:1" ht="15" thickBot="1" x14ac:dyDescent="0.35">
      <c r="A11" s="5">
        <v>145</v>
      </c>
    </row>
    <row r="12" spans="1:1" ht="15" thickBot="1" x14ac:dyDescent="0.35">
      <c r="A12" s="5">
        <v>135</v>
      </c>
    </row>
    <row r="13" spans="1:1" ht="15" thickBot="1" x14ac:dyDescent="0.35">
      <c r="A13" s="5">
        <v>130</v>
      </c>
    </row>
    <row r="16" spans="1:1" x14ac:dyDescent="0.3">
      <c r="A16" t="s">
        <v>37</v>
      </c>
    </row>
    <row r="17" spans="1:4" x14ac:dyDescent="0.3">
      <c r="D17" s="2">
        <f>AVERAGE(A2:A13)</f>
        <v>132.5</v>
      </c>
    </row>
    <row r="19" spans="1:4" x14ac:dyDescent="0.3">
      <c r="A19" t="s">
        <v>38</v>
      </c>
    </row>
    <row r="20" spans="1:4" x14ac:dyDescent="0.3">
      <c r="D20" s="2">
        <f>MAX(A2:A13)-MIN(A2:A13)</f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BBEB1-84FD-441D-B6A3-A990D5C748AB}">
  <dimension ref="A1:B58"/>
  <sheetViews>
    <sheetView topLeftCell="A35" workbookViewId="0">
      <selection activeCell="B59" sqref="B59"/>
    </sheetView>
  </sheetViews>
  <sheetFormatPr defaultRowHeight="14.4" x14ac:dyDescent="0.3"/>
  <sheetData>
    <row r="1" spans="1:1" ht="42" thickBot="1" x14ac:dyDescent="0.35">
      <c r="A1" s="4" t="s">
        <v>39</v>
      </c>
    </row>
    <row r="2" spans="1:1" ht="15" thickBot="1" x14ac:dyDescent="0.35">
      <c r="A2" s="8">
        <v>8</v>
      </c>
    </row>
    <row r="3" spans="1:1" ht="15" thickBot="1" x14ac:dyDescent="0.35">
      <c r="A3" s="8">
        <v>7</v>
      </c>
    </row>
    <row r="4" spans="1:1" ht="15" thickBot="1" x14ac:dyDescent="0.35">
      <c r="A4" s="8">
        <v>9</v>
      </c>
    </row>
    <row r="5" spans="1:1" ht="15" thickBot="1" x14ac:dyDescent="0.35">
      <c r="A5" s="8">
        <v>6</v>
      </c>
    </row>
    <row r="6" spans="1:1" ht="15" thickBot="1" x14ac:dyDescent="0.35">
      <c r="A6" s="8">
        <v>7</v>
      </c>
    </row>
    <row r="7" spans="1:1" ht="15" thickBot="1" x14ac:dyDescent="0.35">
      <c r="A7" s="8">
        <v>8</v>
      </c>
    </row>
    <row r="8" spans="1:1" ht="15" thickBot="1" x14ac:dyDescent="0.35">
      <c r="A8" s="8">
        <v>9</v>
      </c>
    </row>
    <row r="9" spans="1:1" ht="15" thickBot="1" x14ac:dyDescent="0.35">
      <c r="A9" s="8">
        <v>8</v>
      </c>
    </row>
    <row r="10" spans="1:1" ht="15" thickBot="1" x14ac:dyDescent="0.35">
      <c r="A10" s="8">
        <v>7</v>
      </c>
    </row>
    <row r="11" spans="1:1" ht="15" thickBot="1" x14ac:dyDescent="0.35">
      <c r="A11" s="8">
        <v>6</v>
      </c>
    </row>
    <row r="12" spans="1:1" ht="15" thickBot="1" x14ac:dyDescent="0.35">
      <c r="A12" s="8">
        <v>8</v>
      </c>
    </row>
    <row r="13" spans="1:1" ht="15" thickBot="1" x14ac:dyDescent="0.35">
      <c r="A13" s="8">
        <v>9</v>
      </c>
    </row>
    <row r="14" spans="1:1" ht="15" thickBot="1" x14ac:dyDescent="0.35">
      <c r="A14" s="8">
        <v>7</v>
      </c>
    </row>
    <row r="15" spans="1:1" ht="15" thickBot="1" x14ac:dyDescent="0.35">
      <c r="A15" s="8">
        <v>8</v>
      </c>
    </row>
    <row r="16" spans="1:1" ht="15" thickBot="1" x14ac:dyDescent="0.35">
      <c r="A16" s="8">
        <v>7</v>
      </c>
    </row>
    <row r="17" spans="1:1" ht="15" thickBot="1" x14ac:dyDescent="0.35">
      <c r="A17" s="8">
        <v>6</v>
      </c>
    </row>
    <row r="18" spans="1:1" ht="15" thickBot="1" x14ac:dyDescent="0.35">
      <c r="A18" s="8">
        <v>8</v>
      </c>
    </row>
    <row r="19" spans="1:1" ht="15" thickBot="1" x14ac:dyDescent="0.35">
      <c r="A19" s="8">
        <v>9</v>
      </c>
    </row>
    <row r="20" spans="1:1" ht="15" thickBot="1" x14ac:dyDescent="0.35">
      <c r="A20" s="8">
        <v>6</v>
      </c>
    </row>
    <row r="21" spans="1:1" ht="15" thickBot="1" x14ac:dyDescent="0.35">
      <c r="A21" s="8">
        <v>7</v>
      </c>
    </row>
    <row r="22" spans="1:1" ht="15" thickBot="1" x14ac:dyDescent="0.35">
      <c r="A22" s="8">
        <v>8</v>
      </c>
    </row>
    <row r="23" spans="1:1" ht="15" thickBot="1" x14ac:dyDescent="0.35">
      <c r="A23" s="8">
        <v>9</v>
      </c>
    </row>
    <row r="24" spans="1:1" ht="15" thickBot="1" x14ac:dyDescent="0.35">
      <c r="A24" s="8">
        <v>7</v>
      </c>
    </row>
    <row r="25" spans="1:1" ht="15" thickBot="1" x14ac:dyDescent="0.35">
      <c r="A25" s="8">
        <v>6</v>
      </c>
    </row>
    <row r="26" spans="1:1" ht="15" thickBot="1" x14ac:dyDescent="0.35">
      <c r="A26" s="8">
        <v>7</v>
      </c>
    </row>
    <row r="27" spans="1:1" ht="15" thickBot="1" x14ac:dyDescent="0.35">
      <c r="A27" s="8">
        <v>8</v>
      </c>
    </row>
    <row r="28" spans="1:1" ht="15" thickBot="1" x14ac:dyDescent="0.35">
      <c r="A28" s="8">
        <v>9</v>
      </c>
    </row>
    <row r="29" spans="1:1" ht="15" thickBot="1" x14ac:dyDescent="0.35">
      <c r="A29" s="8">
        <v>8</v>
      </c>
    </row>
    <row r="30" spans="1:1" ht="15" thickBot="1" x14ac:dyDescent="0.35">
      <c r="A30" s="8">
        <v>7</v>
      </c>
    </row>
    <row r="31" spans="1:1" ht="15" thickBot="1" x14ac:dyDescent="0.35">
      <c r="A31" s="8">
        <v>6</v>
      </c>
    </row>
    <row r="32" spans="1:1" ht="15" thickBot="1" x14ac:dyDescent="0.35">
      <c r="A32" s="8">
        <v>9</v>
      </c>
    </row>
    <row r="33" spans="1:1" ht="15" thickBot="1" x14ac:dyDescent="0.35">
      <c r="A33" s="8">
        <v>8</v>
      </c>
    </row>
    <row r="34" spans="1:1" ht="15" thickBot="1" x14ac:dyDescent="0.35">
      <c r="A34" s="8">
        <v>7</v>
      </c>
    </row>
    <row r="35" spans="1:1" ht="15" thickBot="1" x14ac:dyDescent="0.35">
      <c r="A35" s="8">
        <v>6</v>
      </c>
    </row>
    <row r="36" spans="1:1" ht="15" thickBot="1" x14ac:dyDescent="0.35">
      <c r="A36" s="8">
        <v>8</v>
      </c>
    </row>
    <row r="37" spans="1:1" ht="15" thickBot="1" x14ac:dyDescent="0.35">
      <c r="A37" s="8">
        <v>9</v>
      </c>
    </row>
    <row r="38" spans="1:1" ht="15" thickBot="1" x14ac:dyDescent="0.35">
      <c r="A38" s="8">
        <v>7</v>
      </c>
    </row>
    <row r="39" spans="1:1" ht="15" thickBot="1" x14ac:dyDescent="0.35">
      <c r="A39" s="8">
        <v>8</v>
      </c>
    </row>
    <row r="40" spans="1:1" ht="15" thickBot="1" x14ac:dyDescent="0.35">
      <c r="A40" s="8">
        <v>7</v>
      </c>
    </row>
    <row r="41" spans="1:1" ht="15" thickBot="1" x14ac:dyDescent="0.35">
      <c r="A41" s="8">
        <v>6</v>
      </c>
    </row>
    <row r="42" spans="1:1" ht="15" thickBot="1" x14ac:dyDescent="0.35">
      <c r="A42" s="8">
        <v>9</v>
      </c>
    </row>
    <row r="43" spans="1:1" ht="15" thickBot="1" x14ac:dyDescent="0.35">
      <c r="A43" s="8">
        <v>8</v>
      </c>
    </row>
    <row r="44" spans="1:1" ht="15" thickBot="1" x14ac:dyDescent="0.35">
      <c r="A44" s="8">
        <v>7</v>
      </c>
    </row>
    <row r="45" spans="1:1" ht="15" thickBot="1" x14ac:dyDescent="0.35">
      <c r="A45" s="8">
        <v>6</v>
      </c>
    </row>
    <row r="46" spans="1:1" ht="15" thickBot="1" x14ac:dyDescent="0.35">
      <c r="A46" s="8">
        <v>7</v>
      </c>
    </row>
    <row r="47" spans="1:1" ht="15" thickBot="1" x14ac:dyDescent="0.35">
      <c r="A47" s="8">
        <v>8</v>
      </c>
    </row>
    <row r="48" spans="1:1" ht="15" thickBot="1" x14ac:dyDescent="0.35">
      <c r="A48" s="8">
        <v>9</v>
      </c>
    </row>
    <row r="49" spans="1:2" ht="15" thickBot="1" x14ac:dyDescent="0.35">
      <c r="A49" s="8">
        <v>8</v>
      </c>
    </row>
    <row r="50" spans="1:2" ht="15" thickBot="1" x14ac:dyDescent="0.35">
      <c r="A50" s="8">
        <v>7</v>
      </c>
    </row>
    <row r="51" spans="1:2" ht="15" thickBot="1" x14ac:dyDescent="0.35">
      <c r="A51" s="8">
        <v>6</v>
      </c>
    </row>
    <row r="54" spans="1:2" x14ac:dyDescent="0.3">
      <c r="A54" t="s">
        <v>40</v>
      </c>
    </row>
    <row r="55" spans="1:2" x14ac:dyDescent="0.3">
      <c r="B55">
        <f>AVERAGE(A2:A51)</f>
        <v>7.5</v>
      </c>
    </row>
    <row r="57" spans="1:2" x14ac:dyDescent="0.3">
      <c r="A57" t="s">
        <v>41</v>
      </c>
    </row>
    <row r="58" spans="1:2" x14ac:dyDescent="0.3">
      <c r="B58">
        <f>MAX(A2:A51)-MIN(A2:A51)</f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BD3F5-E9E4-4F9F-8BD7-B0493C2BA64C}">
  <dimension ref="A2:C110"/>
  <sheetViews>
    <sheetView topLeftCell="A90" workbookViewId="0"/>
  </sheetViews>
  <sheetFormatPr defaultRowHeight="14.4" x14ac:dyDescent="0.3"/>
  <sheetData>
    <row r="2" spans="1:1" ht="15" thickBot="1" x14ac:dyDescent="0.35">
      <c r="A2" s="5">
        <v>10</v>
      </c>
    </row>
    <row r="3" spans="1:1" ht="15" thickBot="1" x14ac:dyDescent="0.35">
      <c r="A3" s="5">
        <v>15</v>
      </c>
    </row>
    <row r="4" spans="1:1" ht="15" thickBot="1" x14ac:dyDescent="0.35">
      <c r="A4" s="5">
        <v>12</v>
      </c>
    </row>
    <row r="5" spans="1:1" ht="15" thickBot="1" x14ac:dyDescent="0.35">
      <c r="A5" s="5">
        <v>18</v>
      </c>
    </row>
    <row r="6" spans="1:1" ht="15" thickBot="1" x14ac:dyDescent="0.35">
      <c r="A6" s="5">
        <v>20</v>
      </c>
    </row>
    <row r="7" spans="1:1" ht="15" thickBot="1" x14ac:dyDescent="0.35">
      <c r="A7" s="5">
        <v>25</v>
      </c>
    </row>
    <row r="8" spans="1:1" ht="15" thickBot="1" x14ac:dyDescent="0.35">
      <c r="A8" s="5">
        <v>8</v>
      </c>
    </row>
    <row r="9" spans="1:1" ht="15" thickBot="1" x14ac:dyDescent="0.35">
      <c r="A9" s="5">
        <v>14</v>
      </c>
    </row>
    <row r="10" spans="1:1" ht="15" thickBot="1" x14ac:dyDescent="0.35">
      <c r="A10" s="5">
        <v>16</v>
      </c>
    </row>
    <row r="11" spans="1:1" ht="15" thickBot="1" x14ac:dyDescent="0.35">
      <c r="A11" s="5">
        <v>22</v>
      </c>
    </row>
    <row r="12" spans="1:1" ht="15" thickBot="1" x14ac:dyDescent="0.35">
      <c r="A12" s="5">
        <v>9</v>
      </c>
    </row>
    <row r="13" spans="1:1" ht="15" thickBot="1" x14ac:dyDescent="0.35">
      <c r="A13" s="5">
        <v>17</v>
      </c>
    </row>
    <row r="14" spans="1:1" ht="15" thickBot="1" x14ac:dyDescent="0.35">
      <c r="A14" s="5">
        <v>11</v>
      </c>
    </row>
    <row r="15" spans="1:1" ht="15" thickBot="1" x14ac:dyDescent="0.35">
      <c r="A15" s="5">
        <v>13</v>
      </c>
    </row>
    <row r="16" spans="1:1" ht="15" thickBot="1" x14ac:dyDescent="0.35">
      <c r="A16" s="5">
        <v>19</v>
      </c>
    </row>
    <row r="17" spans="1:1" ht="15" thickBot="1" x14ac:dyDescent="0.35">
      <c r="A17" s="5">
        <v>23</v>
      </c>
    </row>
    <row r="18" spans="1:1" ht="15" thickBot="1" x14ac:dyDescent="0.35">
      <c r="A18" s="5">
        <v>21</v>
      </c>
    </row>
    <row r="19" spans="1:1" ht="15" thickBot="1" x14ac:dyDescent="0.35">
      <c r="A19" s="5">
        <v>16</v>
      </c>
    </row>
    <row r="20" spans="1:1" ht="15" thickBot="1" x14ac:dyDescent="0.35">
      <c r="A20" s="5">
        <v>24</v>
      </c>
    </row>
    <row r="21" spans="1:1" ht="15" thickBot="1" x14ac:dyDescent="0.35">
      <c r="A21" s="5">
        <v>27</v>
      </c>
    </row>
    <row r="22" spans="1:1" x14ac:dyDescent="0.3">
      <c r="A22" s="9">
        <v>13</v>
      </c>
    </row>
    <row r="23" spans="1:1" x14ac:dyDescent="0.3">
      <c r="A23" s="9">
        <v>10</v>
      </c>
    </row>
    <row r="24" spans="1:1" x14ac:dyDescent="0.3">
      <c r="A24" s="9">
        <v>18</v>
      </c>
    </row>
    <row r="25" spans="1:1" x14ac:dyDescent="0.3">
      <c r="A25" s="9">
        <v>16</v>
      </c>
    </row>
    <row r="26" spans="1:1" x14ac:dyDescent="0.3">
      <c r="A26" s="9">
        <v>12</v>
      </c>
    </row>
    <row r="27" spans="1:1" x14ac:dyDescent="0.3">
      <c r="A27" s="9">
        <v>14</v>
      </c>
    </row>
    <row r="28" spans="1:1" x14ac:dyDescent="0.3">
      <c r="A28" s="9">
        <v>19</v>
      </c>
    </row>
    <row r="29" spans="1:1" x14ac:dyDescent="0.3">
      <c r="A29" s="9">
        <v>21</v>
      </c>
    </row>
    <row r="30" spans="1:1" x14ac:dyDescent="0.3">
      <c r="A30" s="9">
        <v>11</v>
      </c>
    </row>
    <row r="31" spans="1:1" x14ac:dyDescent="0.3">
      <c r="A31" s="9">
        <v>17</v>
      </c>
    </row>
    <row r="32" spans="1:1" x14ac:dyDescent="0.3">
      <c r="A32" s="9">
        <v>15</v>
      </c>
    </row>
    <row r="33" spans="1:1" x14ac:dyDescent="0.3">
      <c r="A33" s="9">
        <v>20</v>
      </c>
    </row>
    <row r="34" spans="1:1" x14ac:dyDescent="0.3">
      <c r="A34" s="9">
        <v>26</v>
      </c>
    </row>
    <row r="35" spans="1:1" x14ac:dyDescent="0.3">
      <c r="A35" s="9">
        <v>13</v>
      </c>
    </row>
    <row r="36" spans="1:1" x14ac:dyDescent="0.3">
      <c r="A36" s="9">
        <v>12</v>
      </c>
    </row>
    <row r="37" spans="1:1" x14ac:dyDescent="0.3">
      <c r="A37" s="9">
        <v>14</v>
      </c>
    </row>
    <row r="38" spans="1:1" x14ac:dyDescent="0.3">
      <c r="A38" s="9">
        <v>22</v>
      </c>
    </row>
    <row r="39" spans="1:1" x14ac:dyDescent="0.3">
      <c r="A39" s="9">
        <v>19</v>
      </c>
    </row>
    <row r="40" spans="1:1" x14ac:dyDescent="0.3">
      <c r="A40" s="9">
        <v>16</v>
      </c>
    </row>
    <row r="41" spans="1:1" x14ac:dyDescent="0.3">
      <c r="A41" s="9">
        <v>11</v>
      </c>
    </row>
    <row r="42" spans="1:1" x14ac:dyDescent="0.3">
      <c r="A42" s="9">
        <v>25</v>
      </c>
    </row>
    <row r="43" spans="1:1" x14ac:dyDescent="0.3">
      <c r="A43" s="9">
        <v>18</v>
      </c>
    </row>
    <row r="44" spans="1:1" x14ac:dyDescent="0.3">
      <c r="A44" s="9">
        <v>16</v>
      </c>
    </row>
    <row r="45" spans="1:1" x14ac:dyDescent="0.3">
      <c r="A45" s="9">
        <v>13</v>
      </c>
    </row>
    <row r="46" spans="1:1" x14ac:dyDescent="0.3">
      <c r="A46" s="9">
        <v>21</v>
      </c>
    </row>
    <row r="47" spans="1:1" x14ac:dyDescent="0.3">
      <c r="A47" s="9">
        <v>20</v>
      </c>
    </row>
    <row r="48" spans="1:1" x14ac:dyDescent="0.3">
      <c r="A48" s="9">
        <v>15</v>
      </c>
    </row>
    <row r="49" spans="1:1" x14ac:dyDescent="0.3">
      <c r="A49" s="9">
        <v>12</v>
      </c>
    </row>
    <row r="50" spans="1:1" x14ac:dyDescent="0.3">
      <c r="A50" s="9">
        <v>19</v>
      </c>
    </row>
    <row r="51" spans="1:1" x14ac:dyDescent="0.3">
      <c r="A51" s="9">
        <v>17</v>
      </c>
    </row>
    <row r="52" spans="1:1" x14ac:dyDescent="0.3">
      <c r="A52" s="9">
        <v>14</v>
      </c>
    </row>
    <row r="53" spans="1:1" x14ac:dyDescent="0.3">
      <c r="A53" s="9">
        <v>16</v>
      </c>
    </row>
    <row r="54" spans="1:1" x14ac:dyDescent="0.3">
      <c r="A54" s="9">
        <v>23</v>
      </c>
    </row>
    <row r="55" spans="1:1" x14ac:dyDescent="0.3">
      <c r="A55" s="9">
        <v>18</v>
      </c>
    </row>
    <row r="56" spans="1:1" x14ac:dyDescent="0.3">
      <c r="A56" s="9">
        <v>15</v>
      </c>
    </row>
    <row r="57" spans="1:1" x14ac:dyDescent="0.3">
      <c r="A57" s="9">
        <v>11</v>
      </c>
    </row>
    <row r="58" spans="1:1" x14ac:dyDescent="0.3">
      <c r="A58" s="9">
        <v>19</v>
      </c>
    </row>
    <row r="59" spans="1:1" x14ac:dyDescent="0.3">
      <c r="A59" s="9">
        <v>22</v>
      </c>
    </row>
    <row r="60" spans="1:1" x14ac:dyDescent="0.3">
      <c r="A60" s="9">
        <v>17</v>
      </c>
    </row>
    <row r="61" spans="1:1" x14ac:dyDescent="0.3">
      <c r="A61" s="9">
        <v>12</v>
      </c>
    </row>
    <row r="62" spans="1:1" x14ac:dyDescent="0.3">
      <c r="A62" s="9">
        <v>16</v>
      </c>
    </row>
    <row r="63" spans="1:1" x14ac:dyDescent="0.3">
      <c r="A63" s="9">
        <v>14</v>
      </c>
    </row>
    <row r="64" spans="1:1" x14ac:dyDescent="0.3">
      <c r="A64" s="9">
        <v>18</v>
      </c>
    </row>
    <row r="65" spans="1:1" x14ac:dyDescent="0.3">
      <c r="A65" s="9">
        <v>20</v>
      </c>
    </row>
    <row r="66" spans="1:1" x14ac:dyDescent="0.3">
      <c r="A66" s="9">
        <v>25</v>
      </c>
    </row>
    <row r="67" spans="1:1" x14ac:dyDescent="0.3">
      <c r="A67" s="9">
        <v>13</v>
      </c>
    </row>
    <row r="68" spans="1:1" x14ac:dyDescent="0.3">
      <c r="A68" s="9">
        <v>11</v>
      </c>
    </row>
    <row r="69" spans="1:1" x14ac:dyDescent="0.3">
      <c r="A69" s="9">
        <v>22</v>
      </c>
    </row>
    <row r="70" spans="1:1" x14ac:dyDescent="0.3">
      <c r="A70" s="9">
        <v>19</v>
      </c>
    </row>
    <row r="71" spans="1:1" x14ac:dyDescent="0.3">
      <c r="A71" s="9">
        <v>17</v>
      </c>
    </row>
    <row r="72" spans="1:1" x14ac:dyDescent="0.3">
      <c r="A72" s="9">
        <v>15</v>
      </c>
    </row>
    <row r="73" spans="1:1" x14ac:dyDescent="0.3">
      <c r="A73" s="9">
        <v>16</v>
      </c>
    </row>
    <row r="74" spans="1:1" x14ac:dyDescent="0.3">
      <c r="A74" s="9">
        <v>13</v>
      </c>
    </row>
    <row r="75" spans="1:1" x14ac:dyDescent="0.3">
      <c r="A75" s="9">
        <v>14</v>
      </c>
    </row>
    <row r="76" spans="1:1" x14ac:dyDescent="0.3">
      <c r="A76" s="9">
        <v>18</v>
      </c>
    </row>
    <row r="77" spans="1:1" x14ac:dyDescent="0.3">
      <c r="A77" s="9">
        <v>20</v>
      </c>
    </row>
    <row r="78" spans="1:1" x14ac:dyDescent="0.3">
      <c r="A78" s="9">
        <v>19</v>
      </c>
    </row>
    <row r="79" spans="1:1" x14ac:dyDescent="0.3">
      <c r="A79" s="9">
        <v>21</v>
      </c>
    </row>
    <row r="80" spans="1:1" x14ac:dyDescent="0.3">
      <c r="A80" s="9">
        <v>17</v>
      </c>
    </row>
    <row r="81" spans="1:1" x14ac:dyDescent="0.3">
      <c r="A81" s="9">
        <v>12</v>
      </c>
    </row>
    <row r="82" spans="1:1" x14ac:dyDescent="0.3">
      <c r="A82" s="9">
        <v>15</v>
      </c>
    </row>
    <row r="83" spans="1:1" x14ac:dyDescent="0.3">
      <c r="A83" s="9">
        <v>13</v>
      </c>
    </row>
    <row r="84" spans="1:1" x14ac:dyDescent="0.3">
      <c r="A84" s="9">
        <v>16</v>
      </c>
    </row>
    <row r="85" spans="1:1" x14ac:dyDescent="0.3">
      <c r="A85" s="9">
        <v>14</v>
      </c>
    </row>
    <row r="86" spans="1:1" x14ac:dyDescent="0.3">
      <c r="A86" s="9">
        <v>22</v>
      </c>
    </row>
    <row r="87" spans="1:1" x14ac:dyDescent="0.3">
      <c r="A87" s="9">
        <v>21</v>
      </c>
    </row>
    <row r="88" spans="1:1" x14ac:dyDescent="0.3">
      <c r="A88" s="9">
        <v>19</v>
      </c>
    </row>
    <row r="89" spans="1:1" x14ac:dyDescent="0.3">
      <c r="A89" s="9">
        <v>18</v>
      </c>
    </row>
    <row r="90" spans="1:1" x14ac:dyDescent="0.3">
      <c r="A90">
        <v>16</v>
      </c>
    </row>
    <row r="91" spans="1:1" x14ac:dyDescent="0.3">
      <c r="A91" s="10">
        <v>11</v>
      </c>
    </row>
    <row r="92" spans="1:1" x14ac:dyDescent="0.3">
      <c r="A92" s="10">
        <v>17</v>
      </c>
    </row>
    <row r="93" spans="1:1" x14ac:dyDescent="0.3">
      <c r="A93" s="10">
        <v>14</v>
      </c>
    </row>
    <row r="94" spans="1:1" x14ac:dyDescent="0.3">
      <c r="A94" s="10">
        <v>12</v>
      </c>
    </row>
    <row r="95" spans="1:1" x14ac:dyDescent="0.3">
      <c r="A95" s="10">
        <v>20</v>
      </c>
    </row>
    <row r="96" spans="1:1" x14ac:dyDescent="0.3">
      <c r="A96" s="10">
        <v>23</v>
      </c>
    </row>
    <row r="97" spans="1:3" x14ac:dyDescent="0.3">
      <c r="A97" s="10">
        <v>19</v>
      </c>
    </row>
    <row r="98" spans="1:3" x14ac:dyDescent="0.3">
      <c r="A98" s="10">
        <v>15</v>
      </c>
    </row>
    <row r="99" spans="1:3" x14ac:dyDescent="0.3">
      <c r="A99" s="10">
        <v>16</v>
      </c>
    </row>
    <row r="100" spans="1:3" x14ac:dyDescent="0.3">
      <c r="A100" s="10">
        <v>13</v>
      </c>
    </row>
    <row r="101" spans="1:3" x14ac:dyDescent="0.3">
      <c r="A101" s="10">
        <v>18</v>
      </c>
    </row>
    <row r="103" spans="1:3" x14ac:dyDescent="0.3">
      <c r="A103" t="s">
        <v>42</v>
      </c>
    </row>
    <row r="104" spans="1:3" x14ac:dyDescent="0.3">
      <c r="B104">
        <f>AVERAGE(A2:A101)</f>
        <v>16.739999999999998</v>
      </c>
      <c r="C104" t="s">
        <v>17</v>
      </c>
    </row>
    <row r="106" spans="1:3" x14ac:dyDescent="0.3">
      <c r="A106" t="s">
        <v>43</v>
      </c>
    </row>
    <row r="107" spans="1:3" x14ac:dyDescent="0.3">
      <c r="B107">
        <f>MAX(A2:A101)-MIN(A2:A101)</f>
        <v>19</v>
      </c>
      <c r="C107" t="s">
        <v>17</v>
      </c>
    </row>
    <row r="109" spans="1:3" x14ac:dyDescent="0.3">
      <c r="A109" t="s">
        <v>44</v>
      </c>
    </row>
    <row r="110" spans="1:3" x14ac:dyDescent="0.3">
      <c r="B110">
        <f>_xlfn.STDEV.P(A2:A101)</f>
        <v>4.1221838872131844</v>
      </c>
      <c r="C110" t="s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4D4D9-66EC-4FD0-86DE-A53335CC4145}">
  <dimension ref="A1:E34"/>
  <sheetViews>
    <sheetView workbookViewId="0">
      <selection activeCell="B30" sqref="B30"/>
    </sheetView>
  </sheetViews>
  <sheetFormatPr defaultRowHeight="14.4" x14ac:dyDescent="0.3"/>
  <cols>
    <col min="1" max="1" width="65.88671875" customWidth="1"/>
  </cols>
  <sheetData>
    <row r="1" spans="1:5" x14ac:dyDescent="0.3">
      <c r="A1" s="6" t="s">
        <v>45</v>
      </c>
      <c r="B1" s="6" t="s">
        <v>46</v>
      </c>
      <c r="C1" s="6" t="s">
        <v>47</v>
      </c>
      <c r="D1" s="6" t="s">
        <v>48</v>
      </c>
      <c r="E1" s="6" t="s">
        <v>49</v>
      </c>
    </row>
    <row r="2" spans="1:5" x14ac:dyDescent="0.3">
      <c r="A2" s="7">
        <v>30</v>
      </c>
      <c r="B2" s="7">
        <v>25</v>
      </c>
      <c r="C2" s="7">
        <v>22</v>
      </c>
      <c r="D2" s="7">
        <v>18</v>
      </c>
      <c r="E2" s="7">
        <v>35</v>
      </c>
    </row>
    <row r="3" spans="1:5" x14ac:dyDescent="0.3">
      <c r="A3" s="7">
        <v>32</v>
      </c>
      <c r="B3" s="7">
        <v>27</v>
      </c>
      <c r="C3" s="7">
        <v>23</v>
      </c>
      <c r="D3" s="7">
        <v>17</v>
      </c>
      <c r="E3" s="7">
        <v>36</v>
      </c>
    </row>
    <row r="4" spans="1:5" x14ac:dyDescent="0.3">
      <c r="A4" s="7">
        <v>33</v>
      </c>
      <c r="B4" s="7">
        <v>26</v>
      </c>
      <c r="C4" s="7">
        <v>20</v>
      </c>
      <c r="D4" s="7">
        <v>19</v>
      </c>
      <c r="E4" s="7">
        <v>34</v>
      </c>
    </row>
    <row r="5" spans="1:5" x14ac:dyDescent="0.3">
      <c r="A5" s="7">
        <v>28</v>
      </c>
      <c r="B5" s="7">
        <v>23</v>
      </c>
      <c r="C5" s="7">
        <v>25</v>
      </c>
      <c r="D5" s="7">
        <v>20</v>
      </c>
      <c r="E5" s="7">
        <v>35</v>
      </c>
    </row>
    <row r="6" spans="1:5" x14ac:dyDescent="0.3">
      <c r="A6" s="7">
        <v>31</v>
      </c>
      <c r="B6" s="7">
        <v>28</v>
      </c>
      <c r="C6" s="7">
        <v>21</v>
      </c>
      <c r="D6" s="7">
        <v>21</v>
      </c>
      <c r="E6" s="7">
        <v>33</v>
      </c>
    </row>
    <row r="7" spans="1:5" x14ac:dyDescent="0.3">
      <c r="A7" s="7">
        <v>30</v>
      </c>
      <c r="B7" s="7">
        <v>24</v>
      </c>
      <c r="C7" s="7">
        <v>24</v>
      </c>
      <c r="D7" s="7">
        <v>18</v>
      </c>
      <c r="E7" s="7">
        <v>34</v>
      </c>
    </row>
    <row r="8" spans="1:5" x14ac:dyDescent="0.3">
      <c r="A8" s="7">
        <v>29</v>
      </c>
      <c r="B8" s="7">
        <v>26</v>
      </c>
      <c r="C8" s="7">
        <v>23</v>
      </c>
      <c r="D8" s="7">
        <v>19</v>
      </c>
      <c r="E8" s="7">
        <v>32</v>
      </c>
    </row>
    <row r="9" spans="1:5" x14ac:dyDescent="0.3">
      <c r="A9" s="7">
        <v>30</v>
      </c>
      <c r="B9" s="7">
        <v>25</v>
      </c>
      <c r="C9" s="7">
        <v>22</v>
      </c>
      <c r="D9" s="7">
        <v>17</v>
      </c>
      <c r="E9" s="7">
        <v>33</v>
      </c>
    </row>
    <row r="10" spans="1:5" x14ac:dyDescent="0.3">
      <c r="A10" s="7">
        <v>32</v>
      </c>
      <c r="B10" s="7">
        <v>27</v>
      </c>
      <c r="C10" s="7">
        <v>25</v>
      </c>
      <c r="D10" s="7">
        <v>20</v>
      </c>
      <c r="E10" s="7">
        <v>36</v>
      </c>
    </row>
    <row r="11" spans="1:5" x14ac:dyDescent="0.3">
      <c r="A11" s="7">
        <v>31</v>
      </c>
      <c r="B11" s="7">
        <v>28</v>
      </c>
      <c r="C11" s="7">
        <v>24</v>
      </c>
      <c r="D11" s="7">
        <v>19</v>
      </c>
      <c r="E11" s="7">
        <v>34</v>
      </c>
    </row>
    <row r="13" spans="1:5" x14ac:dyDescent="0.3">
      <c r="A13" t="s">
        <v>50</v>
      </c>
    </row>
    <row r="15" spans="1:5" x14ac:dyDescent="0.3">
      <c r="A15" t="s">
        <v>51</v>
      </c>
      <c r="B15">
        <f>AVERAGE(A2:A11)</f>
        <v>30.6</v>
      </c>
    </row>
    <row r="16" spans="1:5" x14ac:dyDescent="0.3">
      <c r="A16" t="s">
        <v>52</v>
      </c>
      <c r="B16">
        <f>+AVERAGE(B2:B11)</f>
        <v>25.9</v>
      </c>
    </row>
    <row r="17" spans="1:2" x14ac:dyDescent="0.3">
      <c r="A17" t="s">
        <v>53</v>
      </c>
      <c r="B17">
        <f>AVERAGE(C2:C11)</f>
        <v>22.9</v>
      </c>
    </row>
    <row r="18" spans="1:2" x14ac:dyDescent="0.3">
      <c r="A18" t="s">
        <v>54</v>
      </c>
      <c r="B18">
        <f>AVERAGE(D2:D11)</f>
        <v>18.8</v>
      </c>
    </row>
    <row r="19" spans="1:2" x14ac:dyDescent="0.3">
      <c r="A19" t="s">
        <v>55</v>
      </c>
      <c r="B19">
        <f>AVERAGE(E2:E11)</f>
        <v>34.200000000000003</v>
      </c>
    </row>
    <row r="21" spans="1:2" x14ac:dyDescent="0.3">
      <c r="A21" t="s">
        <v>56</v>
      </c>
    </row>
    <row r="23" spans="1:2" x14ac:dyDescent="0.3">
      <c r="A23" t="s">
        <v>57</v>
      </c>
      <c r="B23">
        <f>MAX(A2:A11)-MIN(A2:A11)</f>
        <v>5</v>
      </c>
    </row>
    <row r="24" spans="1:2" x14ac:dyDescent="0.3">
      <c r="A24" t="s">
        <v>58</v>
      </c>
      <c r="B24">
        <f>MAX(B2:B11)-MIN(B2:B11)</f>
        <v>5</v>
      </c>
    </row>
    <row r="25" spans="1:2" x14ac:dyDescent="0.3">
      <c r="A25" t="s">
        <v>59</v>
      </c>
      <c r="B25">
        <f>MAX(C2:C11)-MIN(C2:C11)</f>
        <v>5</v>
      </c>
    </row>
    <row r="26" spans="1:2" x14ac:dyDescent="0.3">
      <c r="A26" t="s">
        <v>60</v>
      </c>
      <c r="B26">
        <f>MAX(D2:D11)-MIN(D2:D11)</f>
        <v>4</v>
      </c>
    </row>
    <row r="27" spans="1:2" x14ac:dyDescent="0.3">
      <c r="A27" t="s">
        <v>61</v>
      </c>
      <c r="B27">
        <f>MAX(E2:E11)-MIN(E2:E11)</f>
        <v>4</v>
      </c>
    </row>
    <row r="29" spans="1:2" x14ac:dyDescent="0.3">
      <c r="A29" t="s">
        <v>62</v>
      </c>
    </row>
    <row r="30" spans="1:2" x14ac:dyDescent="0.3">
      <c r="A30" t="s">
        <v>63</v>
      </c>
      <c r="B30">
        <f>_xlfn.VAR.P(A2:A11)</f>
        <v>2.0400000000000005</v>
      </c>
    </row>
    <row r="31" spans="1:2" x14ac:dyDescent="0.3">
      <c r="A31" t="s">
        <v>64</v>
      </c>
      <c r="B31">
        <f>_xlfn.VAR.P(B2:B11)</f>
        <v>2.4900000000000007</v>
      </c>
    </row>
    <row r="32" spans="1:2" x14ac:dyDescent="0.3">
      <c r="A32" t="s">
        <v>65</v>
      </c>
      <c r="B32">
        <f>_xlfn.VAR.P(C2:C11)</f>
        <v>2.4900000000000011</v>
      </c>
    </row>
    <row r="33" spans="1:2" x14ac:dyDescent="0.3">
      <c r="A33" t="s">
        <v>66</v>
      </c>
      <c r="B33">
        <f>_xlfn.VAR.P(D2:D11)</f>
        <v>1.5599999999999998</v>
      </c>
    </row>
    <row r="34" spans="1:2" x14ac:dyDescent="0.3">
      <c r="A34" t="s">
        <v>67</v>
      </c>
      <c r="B34">
        <f>_xlfn.VAR.P(E2:E11)</f>
        <v>1.5599999999999998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E315C-3DB5-4745-8376-F9E130CBBBE4}">
  <dimension ref="A1:B110"/>
  <sheetViews>
    <sheetView topLeftCell="Q95" workbookViewId="0">
      <selection activeCell="B114" sqref="B114"/>
    </sheetView>
  </sheetViews>
  <sheetFormatPr defaultRowHeight="14.4" x14ac:dyDescent="0.3"/>
  <cols>
    <col min="1" max="1" width="16.33203125" bestFit="1" customWidth="1"/>
  </cols>
  <sheetData>
    <row r="1" spans="1:1" x14ac:dyDescent="0.3">
      <c r="A1" s="1" t="s">
        <v>68</v>
      </c>
    </row>
    <row r="2" spans="1:1" x14ac:dyDescent="0.3">
      <c r="A2" s="1">
        <v>28</v>
      </c>
    </row>
    <row r="3" spans="1:1" x14ac:dyDescent="0.3">
      <c r="A3" s="1">
        <v>32</v>
      </c>
    </row>
    <row r="4" spans="1:1" x14ac:dyDescent="0.3">
      <c r="A4" s="1">
        <v>35</v>
      </c>
    </row>
    <row r="5" spans="1:1" x14ac:dyDescent="0.3">
      <c r="A5" s="1">
        <v>40</v>
      </c>
    </row>
    <row r="6" spans="1:1" x14ac:dyDescent="0.3">
      <c r="A6" s="1">
        <v>42</v>
      </c>
    </row>
    <row r="7" spans="1:1" x14ac:dyDescent="0.3">
      <c r="A7" s="1">
        <v>28</v>
      </c>
    </row>
    <row r="8" spans="1:1" x14ac:dyDescent="0.3">
      <c r="A8" s="1">
        <v>33</v>
      </c>
    </row>
    <row r="9" spans="1:1" x14ac:dyDescent="0.3">
      <c r="A9" s="1">
        <v>38</v>
      </c>
    </row>
    <row r="10" spans="1:1" x14ac:dyDescent="0.3">
      <c r="A10" s="1">
        <v>30</v>
      </c>
    </row>
    <row r="11" spans="1:1" x14ac:dyDescent="0.3">
      <c r="A11" s="1">
        <v>41</v>
      </c>
    </row>
    <row r="12" spans="1:1" x14ac:dyDescent="0.3">
      <c r="A12" s="1">
        <v>37</v>
      </c>
    </row>
    <row r="13" spans="1:1" x14ac:dyDescent="0.3">
      <c r="A13" s="1">
        <v>31</v>
      </c>
    </row>
    <row r="14" spans="1:1" x14ac:dyDescent="0.3">
      <c r="A14" s="1">
        <v>34</v>
      </c>
    </row>
    <row r="15" spans="1:1" x14ac:dyDescent="0.3">
      <c r="A15" s="1">
        <v>29</v>
      </c>
    </row>
    <row r="16" spans="1:1" x14ac:dyDescent="0.3">
      <c r="A16" s="1">
        <v>36</v>
      </c>
    </row>
    <row r="17" spans="1:1" x14ac:dyDescent="0.3">
      <c r="A17" s="1">
        <v>43</v>
      </c>
    </row>
    <row r="18" spans="1:1" x14ac:dyDescent="0.3">
      <c r="A18" s="1">
        <v>39</v>
      </c>
    </row>
    <row r="19" spans="1:1" x14ac:dyDescent="0.3">
      <c r="A19" s="1">
        <v>27</v>
      </c>
    </row>
    <row r="20" spans="1:1" x14ac:dyDescent="0.3">
      <c r="A20" s="1">
        <v>35</v>
      </c>
    </row>
    <row r="21" spans="1:1" x14ac:dyDescent="0.3">
      <c r="A21" s="1">
        <v>31</v>
      </c>
    </row>
    <row r="22" spans="1:1" x14ac:dyDescent="0.3">
      <c r="A22" s="1">
        <v>39</v>
      </c>
    </row>
    <row r="23" spans="1:1" x14ac:dyDescent="0.3">
      <c r="A23" s="1">
        <v>45</v>
      </c>
    </row>
    <row r="24" spans="1:1" x14ac:dyDescent="0.3">
      <c r="A24" s="1">
        <v>29</v>
      </c>
    </row>
    <row r="25" spans="1:1" x14ac:dyDescent="0.3">
      <c r="A25" s="1">
        <v>33</v>
      </c>
    </row>
    <row r="26" spans="1:1" x14ac:dyDescent="0.3">
      <c r="A26" s="1">
        <v>37</v>
      </c>
    </row>
    <row r="27" spans="1:1" x14ac:dyDescent="0.3">
      <c r="A27" s="1">
        <v>40</v>
      </c>
    </row>
    <row r="28" spans="1:1" x14ac:dyDescent="0.3">
      <c r="A28" s="1">
        <v>36</v>
      </c>
    </row>
    <row r="29" spans="1:1" x14ac:dyDescent="0.3">
      <c r="A29" s="1">
        <v>29</v>
      </c>
    </row>
    <row r="30" spans="1:1" x14ac:dyDescent="0.3">
      <c r="A30" s="1">
        <v>31</v>
      </c>
    </row>
    <row r="31" spans="1:1" x14ac:dyDescent="0.3">
      <c r="A31" s="1">
        <v>38</v>
      </c>
    </row>
    <row r="32" spans="1:1" x14ac:dyDescent="0.3">
      <c r="A32" s="1">
        <v>35</v>
      </c>
    </row>
    <row r="33" spans="1:1" x14ac:dyDescent="0.3">
      <c r="A33" s="1">
        <v>44</v>
      </c>
    </row>
    <row r="34" spans="1:1" x14ac:dyDescent="0.3">
      <c r="A34" s="1">
        <v>32</v>
      </c>
    </row>
    <row r="35" spans="1:1" x14ac:dyDescent="0.3">
      <c r="A35" s="1">
        <v>39</v>
      </c>
    </row>
    <row r="36" spans="1:1" x14ac:dyDescent="0.3">
      <c r="A36" s="1">
        <v>36</v>
      </c>
    </row>
    <row r="37" spans="1:1" x14ac:dyDescent="0.3">
      <c r="A37" s="1">
        <v>30</v>
      </c>
    </row>
    <row r="38" spans="1:1" x14ac:dyDescent="0.3">
      <c r="A38" s="1">
        <v>33</v>
      </c>
    </row>
    <row r="39" spans="1:1" x14ac:dyDescent="0.3">
      <c r="A39" s="1">
        <v>28</v>
      </c>
    </row>
    <row r="40" spans="1:1" x14ac:dyDescent="0.3">
      <c r="A40" s="1">
        <v>41</v>
      </c>
    </row>
    <row r="41" spans="1:1" x14ac:dyDescent="0.3">
      <c r="A41" s="1">
        <v>35</v>
      </c>
    </row>
    <row r="42" spans="1:1" x14ac:dyDescent="0.3">
      <c r="A42" s="1">
        <v>31</v>
      </c>
    </row>
    <row r="43" spans="1:1" x14ac:dyDescent="0.3">
      <c r="A43" s="1">
        <v>37</v>
      </c>
    </row>
    <row r="44" spans="1:1" x14ac:dyDescent="0.3">
      <c r="A44" s="1">
        <v>42</v>
      </c>
    </row>
    <row r="45" spans="1:1" x14ac:dyDescent="0.3">
      <c r="A45" s="1">
        <v>29</v>
      </c>
    </row>
    <row r="46" spans="1:1" x14ac:dyDescent="0.3">
      <c r="A46" s="1">
        <v>34</v>
      </c>
    </row>
    <row r="47" spans="1:1" x14ac:dyDescent="0.3">
      <c r="A47" s="1">
        <v>40</v>
      </c>
    </row>
    <row r="48" spans="1:1" x14ac:dyDescent="0.3">
      <c r="A48" s="1">
        <v>31</v>
      </c>
    </row>
    <row r="49" spans="1:1" x14ac:dyDescent="0.3">
      <c r="A49" s="1">
        <v>33</v>
      </c>
    </row>
    <row r="50" spans="1:1" x14ac:dyDescent="0.3">
      <c r="A50" s="1">
        <v>38</v>
      </c>
    </row>
    <row r="51" spans="1:1" x14ac:dyDescent="0.3">
      <c r="A51" s="1">
        <v>36</v>
      </c>
    </row>
    <row r="52" spans="1:1" x14ac:dyDescent="0.3">
      <c r="A52" s="1">
        <v>39</v>
      </c>
    </row>
    <row r="53" spans="1:1" x14ac:dyDescent="0.3">
      <c r="A53" s="1">
        <v>27</v>
      </c>
    </row>
    <row r="54" spans="1:1" x14ac:dyDescent="0.3">
      <c r="A54" s="1">
        <v>35</v>
      </c>
    </row>
    <row r="55" spans="1:1" x14ac:dyDescent="0.3">
      <c r="A55" s="1">
        <v>30</v>
      </c>
    </row>
    <row r="56" spans="1:1" x14ac:dyDescent="0.3">
      <c r="A56" s="1">
        <v>43</v>
      </c>
    </row>
    <row r="57" spans="1:1" x14ac:dyDescent="0.3">
      <c r="A57" s="1">
        <v>29</v>
      </c>
    </row>
    <row r="58" spans="1:1" x14ac:dyDescent="0.3">
      <c r="A58" s="1">
        <v>32</v>
      </c>
    </row>
    <row r="59" spans="1:1" x14ac:dyDescent="0.3">
      <c r="A59" s="1">
        <v>36</v>
      </c>
    </row>
    <row r="60" spans="1:1" x14ac:dyDescent="0.3">
      <c r="A60" s="1">
        <v>31</v>
      </c>
    </row>
    <row r="61" spans="1:1" x14ac:dyDescent="0.3">
      <c r="A61" s="1">
        <v>40</v>
      </c>
    </row>
    <row r="62" spans="1:1" x14ac:dyDescent="0.3">
      <c r="A62" s="1">
        <v>38</v>
      </c>
    </row>
    <row r="63" spans="1:1" x14ac:dyDescent="0.3">
      <c r="A63" s="1">
        <v>44</v>
      </c>
    </row>
    <row r="64" spans="1:1" x14ac:dyDescent="0.3">
      <c r="A64" s="1">
        <v>37</v>
      </c>
    </row>
    <row r="65" spans="1:1" x14ac:dyDescent="0.3">
      <c r="A65" s="1">
        <v>33</v>
      </c>
    </row>
    <row r="66" spans="1:1" x14ac:dyDescent="0.3">
      <c r="A66" s="1">
        <v>35</v>
      </c>
    </row>
    <row r="67" spans="1:1" x14ac:dyDescent="0.3">
      <c r="A67" s="1">
        <v>41</v>
      </c>
    </row>
    <row r="68" spans="1:1" x14ac:dyDescent="0.3">
      <c r="A68" s="1">
        <v>30</v>
      </c>
    </row>
    <row r="69" spans="1:1" x14ac:dyDescent="0.3">
      <c r="A69" s="1">
        <v>31</v>
      </c>
    </row>
    <row r="70" spans="1:1" x14ac:dyDescent="0.3">
      <c r="A70" s="1">
        <v>40</v>
      </c>
    </row>
    <row r="71" spans="1:1" x14ac:dyDescent="0.3">
      <c r="A71" s="1">
        <v>36</v>
      </c>
    </row>
    <row r="72" spans="1:1" x14ac:dyDescent="0.3">
      <c r="A72" s="1">
        <v>39</v>
      </c>
    </row>
    <row r="73" spans="1:1" x14ac:dyDescent="0.3">
      <c r="A73" s="1">
        <v>27</v>
      </c>
    </row>
    <row r="74" spans="1:1" x14ac:dyDescent="0.3">
      <c r="A74" s="1">
        <v>35</v>
      </c>
    </row>
    <row r="75" spans="1:1" x14ac:dyDescent="0.3">
      <c r="A75" s="1">
        <v>30</v>
      </c>
    </row>
    <row r="76" spans="1:1" x14ac:dyDescent="0.3">
      <c r="A76" s="1">
        <v>43</v>
      </c>
    </row>
    <row r="77" spans="1:1" x14ac:dyDescent="0.3">
      <c r="A77" s="1">
        <v>29</v>
      </c>
    </row>
    <row r="78" spans="1:1" x14ac:dyDescent="0.3">
      <c r="A78" s="1">
        <v>32</v>
      </c>
    </row>
    <row r="79" spans="1:1" x14ac:dyDescent="0.3">
      <c r="A79" s="1">
        <v>36</v>
      </c>
    </row>
    <row r="80" spans="1:1" x14ac:dyDescent="0.3">
      <c r="A80" s="1">
        <v>31</v>
      </c>
    </row>
    <row r="81" spans="1:1" x14ac:dyDescent="0.3">
      <c r="A81" s="1">
        <v>40</v>
      </c>
    </row>
    <row r="82" spans="1:1" x14ac:dyDescent="0.3">
      <c r="A82" s="1">
        <v>38</v>
      </c>
    </row>
    <row r="83" spans="1:1" x14ac:dyDescent="0.3">
      <c r="A83" s="1">
        <v>44</v>
      </c>
    </row>
    <row r="84" spans="1:1" x14ac:dyDescent="0.3">
      <c r="A84" s="1">
        <v>37</v>
      </c>
    </row>
    <row r="85" spans="1:1" x14ac:dyDescent="0.3">
      <c r="A85" s="1">
        <v>33</v>
      </c>
    </row>
    <row r="86" spans="1:1" x14ac:dyDescent="0.3">
      <c r="A86" s="1">
        <v>35</v>
      </c>
    </row>
    <row r="87" spans="1:1" x14ac:dyDescent="0.3">
      <c r="A87" s="1">
        <v>41</v>
      </c>
    </row>
    <row r="88" spans="1:1" x14ac:dyDescent="0.3">
      <c r="A88" s="1">
        <v>30</v>
      </c>
    </row>
    <row r="89" spans="1:1" x14ac:dyDescent="0.3">
      <c r="A89" s="1">
        <v>31</v>
      </c>
    </row>
    <row r="90" spans="1:1" x14ac:dyDescent="0.3">
      <c r="A90" s="1">
        <v>39</v>
      </c>
    </row>
    <row r="91" spans="1:1" x14ac:dyDescent="0.3">
      <c r="A91" s="1">
        <v>28</v>
      </c>
    </row>
    <row r="92" spans="1:1" x14ac:dyDescent="0.3">
      <c r="A92" s="1">
        <v>45</v>
      </c>
    </row>
    <row r="93" spans="1:1" x14ac:dyDescent="0.3">
      <c r="A93" s="1">
        <v>29</v>
      </c>
    </row>
    <row r="94" spans="1:1" x14ac:dyDescent="0.3">
      <c r="A94" s="1">
        <v>33</v>
      </c>
    </row>
    <row r="95" spans="1:1" x14ac:dyDescent="0.3">
      <c r="A95" s="1">
        <v>38</v>
      </c>
    </row>
    <row r="96" spans="1:1" x14ac:dyDescent="0.3">
      <c r="A96" s="1">
        <v>34</v>
      </c>
    </row>
    <row r="97" spans="1:2" x14ac:dyDescent="0.3">
      <c r="A97" s="1">
        <v>32</v>
      </c>
    </row>
    <row r="98" spans="1:2" x14ac:dyDescent="0.3">
      <c r="A98" s="1">
        <v>35</v>
      </c>
    </row>
    <row r="99" spans="1:2" x14ac:dyDescent="0.3">
      <c r="A99" s="1">
        <v>31</v>
      </c>
    </row>
    <row r="100" spans="1:2" x14ac:dyDescent="0.3">
      <c r="A100" s="1">
        <v>40</v>
      </c>
    </row>
    <row r="101" spans="1:2" x14ac:dyDescent="0.3">
      <c r="A101" s="1">
        <v>36</v>
      </c>
    </row>
    <row r="103" spans="1:2" x14ac:dyDescent="0.3">
      <c r="A103" t="s">
        <v>69</v>
      </c>
    </row>
    <row r="104" spans="1:2" x14ac:dyDescent="0.3">
      <c r="B104" cm="1">
        <f t="array" ref="B104">_xlfn.MODE.MULT(A2:A101)</f>
        <v>31</v>
      </c>
    </row>
    <row r="106" spans="1:2" x14ac:dyDescent="0.3">
      <c r="A106" t="s">
        <v>70</v>
      </c>
    </row>
    <row r="107" spans="1:2" x14ac:dyDescent="0.3">
      <c r="B107">
        <f>MEDIAN(A2:A101)</f>
        <v>35</v>
      </c>
    </row>
    <row r="109" spans="1:2" x14ac:dyDescent="0.3">
      <c r="A109" t="s">
        <v>71</v>
      </c>
    </row>
    <row r="110" spans="1:2" x14ac:dyDescent="0.3">
      <c r="B110">
        <f>MAX(A2:A101)-MIN(A2:A101)</f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30DAA-9D2C-4C17-ACEC-6D260AC579C7}">
  <dimension ref="A2:B97"/>
  <sheetViews>
    <sheetView tabSelected="1" topLeftCell="A79" workbookViewId="0">
      <selection activeCell="K96" sqref="K96"/>
    </sheetView>
  </sheetViews>
  <sheetFormatPr defaultRowHeight="14.4" x14ac:dyDescent="0.3"/>
  <cols>
    <col min="1" max="1" width="15.33203125" bestFit="1" customWidth="1"/>
  </cols>
  <sheetData>
    <row r="2" spans="1:1" x14ac:dyDescent="0.3">
      <c r="A2" s="1" t="s">
        <v>72</v>
      </c>
    </row>
    <row r="3" spans="1:1" x14ac:dyDescent="0.3">
      <c r="A3" s="1">
        <v>56</v>
      </c>
    </row>
    <row r="4" spans="1:1" x14ac:dyDescent="0.3">
      <c r="A4" s="1">
        <v>40</v>
      </c>
    </row>
    <row r="5" spans="1:1" x14ac:dyDescent="0.3">
      <c r="A5" s="1">
        <v>28</v>
      </c>
    </row>
    <row r="6" spans="1:1" x14ac:dyDescent="0.3">
      <c r="A6" s="1">
        <v>73</v>
      </c>
    </row>
    <row r="7" spans="1:1" x14ac:dyDescent="0.3">
      <c r="A7" s="1">
        <v>52</v>
      </c>
    </row>
    <row r="8" spans="1:1" x14ac:dyDescent="0.3">
      <c r="A8" s="1">
        <v>61</v>
      </c>
    </row>
    <row r="9" spans="1:1" x14ac:dyDescent="0.3">
      <c r="A9" s="1">
        <v>35</v>
      </c>
    </row>
    <row r="10" spans="1:1" x14ac:dyDescent="0.3">
      <c r="A10" s="1">
        <v>40</v>
      </c>
    </row>
    <row r="11" spans="1:1" x14ac:dyDescent="0.3">
      <c r="A11" s="1">
        <v>47</v>
      </c>
    </row>
    <row r="12" spans="1:1" x14ac:dyDescent="0.3">
      <c r="A12" s="1">
        <v>65</v>
      </c>
    </row>
    <row r="13" spans="1:1" x14ac:dyDescent="0.3">
      <c r="A13" s="1">
        <v>52</v>
      </c>
    </row>
    <row r="14" spans="1:1" x14ac:dyDescent="0.3">
      <c r="A14" s="1">
        <v>44</v>
      </c>
    </row>
    <row r="15" spans="1:1" x14ac:dyDescent="0.3">
      <c r="A15" s="1">
        <v>38</v>
      </c>
    </row>
    <row r="16" spans="1:1" x14ac:dyDescent="0.3">
      <c r="A16" s="1">
        <v>60</v>
      </c>
    </row>
    <row r="17" spans="1:1" x14ac:dyDescent="0.3">
      <c r="A17" s="1">
        <v>56</v>
      </c>
    </row>
    <row r="18" spans="1:1" x14ac:dyDescent="0.3">
      <c r="A18" s="1">
        <v>40</v>
      </c>
    </row>
    <row r="19" spans="1:1" x14ac:dyDescent="0.3">
      <c r="A19" s="1">
        <v>36</v>
      </c>
    </row>
    <row r="20" spans="1:1" x14ac:dyDescent="0.3">
      <c r="A20" s="1">
        <v>49</v>
      </c>
    </row>
    <row r="21" spans="1:1" x14ac:dyDescent="0.3">
      <c r="A21" s="1">
        <v>68</v>
      </c>
    </row>
    <row r="22" spans="1:1" x14ac:dyDescent="0.3">
      <c r="A22" s="1">
        <v>57</v>
      </c>
    </row>
    <row r="23" spans="1:1" x14ac:dyDescent="0.3">
      <c r="A23" s="1">
        <v>52</v>
      </c>
    </row>
    <row r="24" spans="1:1" x14ac:dyDescent="0.3">
      <c r="A24" s="1">
        <v>63</v>
      </c>
    </row>
    <row r="25" spans="1:1" x14ac:dyDescent="0.3">
      <c r="A25" s="1">
        <v>41</v>
      </c>
    </row>
    <row r="26" spans="1:1" x14ac:dyDescent="0.3">
      <c r="A26" s="1">
        <v>48</v>
      </c>
    </row>
    <row r="27" spans="1:1" x14ac:dyDescent="0.3">
      <c r="A27" s="1">
        <v>55</v>
      </c>
    </row>
    <row r="28" spans="1:1" x14ac:dyDescent="0.3">
      <c r="A28" s="1">
        <v>42</v>
      </c>
    </row>
    <row r="29" spans="1:1" x14ac:dyDescent="0.3">
      <c r="A29" s="1">
        <v>39</v>
      </c>
    </row>
    <row r="30" spans="1:1" x14ac:dyDescent="0.3">
      <c r="A30" s="1">
        <v>58</v>
      </c>
    </row>
    <row r="31" spans="1:1" x14ac:dyDescent="0.3">
      <c r="A31" s="1">
        <v>62</v>
      </c>
    </row>
    <row r="32" spans="1:1" x14ac:dyDescent="0.3">
      <c r="A32" s="1">
        <v>49</v>
      </c>
    </row>
    <row r="33" spans="1:1" x14ac:dyDescent="0.3">
      <c r="A33" s="1">
        <v>59</v>
      </c>
    </row>
    <row r="34" spans="1:1" x14ac:dyDescent="0.3">
      <c r="A34" s="1">
        <v>45</v>
      </c>
    </row>
    <row r="35" spans="1:1" x14ac:dyDescent="0.3">
      <c r="A35" s="1">
        <v>47</v>
      </c>
    </row>
    <row r="36" spans="1:1" x14ac:dyDescent="0.3">
      <c r="A36" s="1">
        <v>51</v>
      </c>
    </row>
    <row r="37" spans="1:1" x14ac:dyDescent="0.3">
      <c r="A37" s="1">
        <v>65</v>
      </c>
    </row>
    <row r="38" spans="1:1" x14ac:dyDescent="0.3">
      <c r="A38" s="1">
        <v>41</v>
      </c>
    </row>
    <row r="39" spans="1:1" x14ac:dyDescent="0.3">
      <c r="A39" s="1">
        <v>48</v>
      </c>
    </row>
    <row r="40" spans="1:1" x14ac:dyDescent="0.3">
      <c r="A40" s="1">
        <v>55</v>
      </c>
    </row>
    <row r="41" spans="1:1" x14ac:dyDescent="0.3">
      <c r="A41" s="1">
        <v>42</v>
      </c>
    </row>
    <row r="42" spans="1:1" x14ac:dyDescent="0.3">
      <c r="A42" s="1">
        <v>39</v>
      </c>
    </row>
    <row r="43" spans="1:1" x14ac:dyDescent="0.3">
      <c r="A43" s="1">
        <v>58</v>
      </c>
    </row>
    <row r="44" spans="1:1" x14ac:dyDescent="0.3">
      <c r="A44" s="1">
        <v>62</v>
      </c>
    </row>
    <row r="45" spans="1:1" x14ac:dyDescent="0.3">
      <c r="A45" s="1">
        <v>49</v>
      </c>
    </row>
    <row r="46" spans="1:1" x14ac:dyDescent="0.3">
      <c r="A46" s="1">
        <v>59</v>
      </c>
    </row>
    <row r="47" spans="1:1" x14ac:dyDescent="0.3">
      <c r="A47" s="1">
        <v>45</v>
      </c>
    </row>
    <row r="48" spans="1:1" x14ac:dyDescent="0.3">
      <c r="A48" s="1">
        <v>47</v>
      </c>
    </row>
    <row r="49" spans="1:2" x14ac:dyDescent="0.3">
      <c r="A49" s="1">
        <v>51</v>
      </c>
    </row>
    <row r="50" spans="1:2" x14ac:dyDescent="0.3">
      <c r="A50" s="1">
        <v>65</v>
      </c>
    </row>
    <row r="51" spans="1:2" x14ac:dyDescent="0.3">
      <c r="A51" s="1">
        <v>43</v>
      </c>
    </row>
    <row r="52" spans="1:2" x14ac:dyDescent="0.3">
      <c r="A52" s="1">
        <v>58</v>
      </c>
    </row>
    <row r="55" spans="1:2" ht="20.399999999999999" x14ac:dyDescent="0.3">
      <c r="A55" s="11" t="s">
        <v>73</v>
      </c>
    </row>
    <row r="56" spans="1:2" ht="15" thickBot="1" x14ac:dyDescent="0.35"/>
    <row r="57" spans="1:2" ht="28.2" thickBot="1" x14ac:dyDescent="0.35">
      <c r="A57" s="12" t="s">
        <v>74</v>
      </c>
      <c r="B57" s="13" t="s">
        <v>75</v>
      </c>
    </row>
    <row r="58" spans="1:2" ht="15" thickBot="1" x14ac:dyDescent="0.35">
      <c r="A58" s="14">
        <v>28</v>
      </c>
      <c r="B58" s="15">
        <v>1</v>
      </c>
    </row>
    <row r="59" spans="1:2" ht="15" thickBot="1" x14ac:dyDescent="0.35">
      <c r="A59" s="14">
        <v>35</v>
      </c>
      <c r="B59" s="15">
        <v>1</v>
      </c>
    </row>
    <row r="60" spans="1:2" ht="15" thickBot="1" x14ac:dyDescent="0.35">
      <c r="A60" s="14">
        <v>36</v>
      </c>
      <c r="B60" s="15">
        <v>1</v>
      </c>
    </row>
    <row r="61" spans="1:2" ht="15" thickBot="1" x14ac:dyDescent="0.35">
      <c r="A61" s="14">
        <v>38</v>
      </c>
      <c r="B61" s="15">
        <v>1</v>
      </c>
    </row>
    <row r="62" spans="1:2" ht="15" thickBot="1" x14ac:dyDescent="0.35">
      <c r="A62" s="14">
        <v>39</v>
      </c>
      <c r="B62" s="15">
        <v>2</v>
      </c>
    </row>
    <row r="63" spans="1:2" ht="15" thickBot="1" x14ac:dyDescent="0.35">
      <c r="A63" s="14">
        <v>40</v>
      </c>
      <c r="B63" s="15">
        <v>3</v>
      </c>
    </row>
    <row r="64" spans="1:2" ht="15" thickBot="1" x14ac:dyDescent="0.35">
      <c r="A64" s="14">
        <v>41</v>
      </c>
      <c r="B64" s="15">
        <v>2</v>
      </c>
    </row>
    <row r="65" spans="1:2" ht="15" thickBot="1" x14ac:dyDescent="0.35">
      <c r="A65" s="14">
        <v>42</v>
      </c>
      <c r="B65" s="15">
        <v>2</v>
      </c>
    </row>
    <row r="66" spans="1:2" ht="15" thickBot="1" x14ac:dyDescent="0.35">
      <c r="A66" s="14">
        <v>43</v>
      </c>
      <c r="B66" s="15">
        <v>1</v>
      </c>
    </row>
    <row r="67" spans="1:2" ht="15" thickBot="1" x14ac:dyDescent="0.35">
      <c r="A67" s="14">
        <v>44</v>
      </c>
      <c r="B67" s="15">
        <v>2</v>
      </c>
    </row>
    <row r="68" spans="1:2" ht="15" thickBot="1" x14ac:dyDescent="0.35">
      <c r="A68" s="14">
        <v>45</v>
      </c>
      <c r="B68" s="15">
        <v>3</v>
      </c>
    </row>
    <row r="69" spans="1:2" ht="15" thickBot="1" x14ac:dyDescent="0.35">
      <c r="A69" s="14">
        <v>47</v>
      </c>
      <c r="B69" s="15">
        <v>3</v>
      </c>
    </row>
    <row r="70" spans="1:2" ht="15" thickBot="1" x14ac:dyDescent="0.35">
      <c r="A70" s="14">
        <v>48</v>
      </c>
      <c r="B70" s="15">
        <v>2</v>
      </c>
    </row>
    <row r="71" spans="1:2" ht="15" thickBot="1" x14ac:dyDescent="0.35">
      <c r="A71" s="14">
        <v>49</v>
      </c>
      <c r="B71" s="15">
        <v>3</v>
      </c>
    </row>
    <row r="72" spans="1:2" ht="15" thickBot="1" x14ac:dyDescent="0.35">
      <c r="A72" s="14">
        <v>51</v>
      </c>
      <c r="B72" s="15">
        <v>2</v>
      </c>
    </row>
    <row r="73" spans="1:2" ht="15" thickBot="1" x14ac:dyDescent="0.35">
      <c r="A73" s="14">
        <v>52</v>
      </c>
      <c r="B73" s="15">
        <v>3</v>
      </c>
    </row>
    <row r="74" spans="1:2" ht="15" thickBot="1" x14ac:dyDescent="0.35">
      <c r="A74" s="14">
        <v>55</v>
      </c>
      <c r="B74" s="15">
        <v>2</v>
      </c>
    </row>
    <row r="75" spans="1:2" ht="15" thickBot="1" x14ac:dyDescent="0.35">
      <c r="A75" s="14">
        <v>56</v>
      </c>
      <c r="B75" s="15">
        <v>2</v>
      </c>
    </row>
    <row r="76" spans="1:2" ht="15" thickBot="1" x14ac:dyDescent="0.35">
      <c r="A76" s="14">
        <v>57</v>
      </c>
      <c r="B76" s="15">
        <v>1</v>
      </c>
    </row>
    <row r="77" spans="1:2" ht="15" thickBot="1" x14ac:dyDescent="0.35">
      <c r="A77" s="14">
        <v>58</v>
      </c>
      <c r="B77" s="15">
        <v>3</v>
      </c>
    </row>
    <row r="78" spans="1:2" ht="15" thickBot="1" x14ac:dyDescent="0.35">
      <c r="A78" s="14">
        <v>59</v>
      </c>
      <c r="B78" s="15">
        <v>2</v>
      </c>
    </row>
    <row r="79" spans="1:2" ht="15" thickBot="1" x14ac:dyDescent="0.35">
      <c r="A79" s="14">
        <v>60</v>
      </c>
      <c r="B79" s="15">
        <v>1</v>
      </c>
    </row>
    <row r="80" spans="1:2" ht="15" thickBot="1" x14ac:dyDescent="0.35">
      <c r="A80" s="14">
        <v>61</v>
      </c>
      <c r="B80" s="15">
        <v>1</v>
      </c>
    </row>
    <row r="81" spans="1:2" ht="15" thickBot="1" x14ac:dyDescent="0.35">
      <c r="A81" s="14">
        <v>62</v>
      </c>
      <c r="B81" s="15">
        <v>2</v>
      </c>
    </row>
    <row r="82" spans="1:2" ht="15" thickBot="1" x14ac:dyDescent="0.35">
      <c r="A82" s="14">
        <v>63</v>
      </c>
      <c r="B82" s="15">
        <v>1</v>
      </c>
    </row>
    <row r="83" spans="1:2" ht="15" thickBot="1" x14ac:dyDescent="0.35">
      <c r="A83" s="14">
        <v>65</v>
      </c>
      <c r="B83" s="15">
        <v>3</v>
      </c>
    </row>
    <row r="84" spans="1:2" ht="15" thickBot="1" x14ac:dyDescent="0.35">
      <c r="A84" s="14">
        <v>68</v>
      </c>
      <c r="B84" s="15">
        <v>1</v>
      </c>
    </row>
    <row r="85" spans="1:2" ht="15" thickBot="1" x14ac:dyDescent="0.35">
      <c r="A85" s="14">
        <v>73</v>
      </c>
      <c r="B85" s="16">
        <v>1</v>
      </c>
    </row>
    <row r="87" spans="1:2" x14ac:dyDescent="0.3">
      <c r="A87" t="s">
        <v>76</v>
      </c>
    </row>
    <row r="88" spans="1:2" x14ac:dyDescent="0.3">
      <c r="B88">
        <f>MODE(A3:A52)</f>
        <v>40</v>
      </c>
    </row>
    <row r="90" spans="1:2" x14ac:dyDescent="0.3">
      <c r="A90" t="s">
        <v>77</v>
      </c>
    </row>
    <row r="91" spans="1:2" x14ac:dyDescent="0.3">
      <c r="B91">
        <f>MEDIAN(A3:A52)</f>
        <v>50</v>
      </c>
    </row>
    <row r="93" spans="1:2" x14ac:dyDescent="0.3">
      <c r="A93" t="s">
        <v>78</v>
      </c>
    </row>
    <row r="95" spans="1:2" x14ac:dyDescent="0.3">
      <c r="A95" t="s">
        <v>79</v>
      </c>
    </row>
    <row r="96" spans="1:2" x14ac:dyDescent="0.3">
      <c r="A96" t="s">
        <v>80</v>
      </c>
      <c r="B96" t="s">
        <v>81</v>
      </c>
    </row>
    <row r="97" spans="2:2" x14ac:dyDescent="0.3">
      <c r="B97">
        <f>58-40</f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9C262-1080-4647-89EE-BDB4E6983150}">
  <dimension ref="A1:C33"/>
  <sheetViews>
    <sheetView workbookViewId="0">
      <selection activeCell="J43" sqref="J43"/>
    </sheetView>
  </sheetViews>
  <sheetFormatPr defaultRowHeight="14.4" x14ac:dyDescent="0.3"/>
  <cols>
    <col min="2" max="2" width="11.6640625" bestFit="1" customWidth="1"/>
  </cols>
  <sheetData>
    <row r="1" spans="1:3" x14ac:dyDescent="0.3">
      <c r="A1" s="17" t="s">
        <v>87</v>
      </c>
      <c r="B1" s="17" t="s">
        <v>88</v>
      </c>
      <c r="C1" s="17" t="s">
        <v>93</v>
      </c>
    </row>
    <row r="2" spans="1:3" x14ac:dyDescent="0.3">
      <c r="A2" s="1" t="s">
        <v>10</v>
      </c>
      <c r="B2" s="1">
        <v>30</v>
      </c>
      <c r="C2" s="1" cm="1">
        <f t="array" ref="C2:C8">FREQUENCY(B2:B8,{0,10,20,30,40,50})</f>
        <v>0</v>
      </c>
    </row>
    <row r="3" spans="1:3" x14ac:dyDescent="0.3">
      <c r="A3" s="1" t="s">
        <v>11</v>
      </c>
      <c r="B3" s="1">
        <v>40</v>
      </c>
      <c r="C3" s="1">
        <v>1</v>
      </c>
    </row>
    <row r="4" spans="1:3" x14ac:dyDescent="0.3">
      <c r="A4" s="1" t="s">
        <v>82</v>
      </c>
      <c r="B4" s="1">
        <v>20</v>
      </c>
      <c r="C4" s="1">
        <v>1</v>
      </c>
    </row>
    <row r="5" spans="1:3" x14ac:dyDescent="0.3">
      <c r="A5" s="1" t="s">
        <v>83</v>
      </c>
      <c r="B5" s="1">
        <v>10</v>
      </c>
      <c r="C5" s="1">
        <v>3</v>
      </c>
    </row>
    <row r="6" spans="1:3" x14ac:dyDescent="0.3">
      <c r="A6" s="1" t="s">
        <v>84</v>
      </c>
      <c r="B6" s="1">
        <v>45</v>
      </c>
      <c r="C6" s="1">
        <v>1</v>
      </c>
    </row>
    <row r="7" spans="1:3" x14ac:dyDescent="0.3">
      <c r="A7" s="1" t="s">
        <v>85</v>
      </c>
      <c r="B7" s="1">
        <v>25</v>
      </c>
      <c r="C7" s="1">
        <v>1</v>
      </c>
    </row>
    <row r="8" spans="1:3" x14ac:dyDescent="0.3">
      <c r="A8" s="1" t="s">
        <v>86</v>
      </c>
      <c r="B8" s="1">
        <v>30</v>
      </c>
      <c r="C8" s="1">
        <v>0</v>
      </c>
    </row>
    <row r="12" spans="1:3" x14ac:dyDescent="0.3">
      <c r="A12" t="s">
        <v>89</v>
      </c>
    </row>
    <row r="29" spans="1:3" x14ac:dyDescent="0.3">
      <c r="A29" t="s">
        <v>90</v>
      </c>
    </row>
    <row r="30" spans="1:3" x14ac:dyDescent="0.3">
      <c r="C30" t="s">
        <v>91</v>
      </c>
    </row>
    <row r="33" spans="1:1" x14ac:dyDescent="0.3">
      <c r="A33" t="s">
        <v>92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E2AF1-BC8A-49AA-A3F4-115AA2BCFEF7}">
  <dimension ref="A1:N101"/>
  <sheetViews>
    <sheetView topLeftCell="A16" workbookViewId="0">
      <selection activeCell="N29" sqref="N29"/>
    </sheetView>
  </sheetViews>
  <sheetFormatPr defaultRowHeight="14.4" x14ac:dyDescent="0.3"/>
  <cols>
    <col min="1" max="1" width="15.6640625" bestFit="1" customWidth="1"/>
  </cols>
  <sheetData>
    <row r="1" spans="1:14" x14ac:dyDescent="0.3">
      <c r="A1" s="1" t="s">
        <v>94</v>
      </c>
    </row>
    <row r="2" spans="1:14" x14ac:dyDescent="0.3">
      <c r="A2" s="1">
        <v>4</v>
      </c>
    </row>
    <row r="3" spans="1:14" x14ac:dyDescent="0.3">
      <c r="A3" s="1">
        <v>5</v>
      </c>
    </row>
    <row r="4" spans="1:14" x14ac:dyDescent="0.3">
      <c r="A4" s="1">
        <v>3</v>
      </c>
      <c r="D4" t="s">
        <v>95</v>
      </c>
    </row>
    <row r="5" spans="1:14" ht="15" thickBot="1" x14ac:dyDescent="0.35">
      <c r="A5" s="1">
        <v>4</v>
      </c>
    </row>
    <row r="6" spans="1:14" x14ac:dyDescent="0.3">
      <c r="A6" s="1">
        <v>4</v>
      </c>
      <c r="M6" s="19" t="s">
        <v>98</v>
      </c>
      <c r="N6" s="19" t="s">
        <v>75</v>
      </c>
    </row>
    <row r="7" spans="1:14" x14ac:dyDescent="0.3">
      <c r="A7" s="1">
        <v>3</v>
      </c>
      <c r="M7">
        <v>2</v>
      </c>
      <c r="N7">
        <v>8</v>
      </c>
    </row>
    <row r="8" spans="1:14" x14ac:dyDescent="0.3">
      <c r="A8" s="1">
        <v>2</v>
      </c>
      <c r="M8">
        <v>2.2999999999999998</v>
      </c>
      <c r="N8">
        <v>0</v>
      </c>
    </row>
    <row r="9" spans="1:14" x14ac:dyDescent="0.3">
      <c r="A9" s="1">
        <v>5</v>
      </c>
      <c r="M9">
        <v>2.6</v>
      </c>
      <c r="N9">
        <v>0</v>
      </c>
    </row>
    <row r="10" spans="1:14" x14ac:dyDescent="0.3">
      <c r="A10" s="1">
        <v>4</v>
      </c>
      <c r="M10">
        <v>2.9</v>
      </c>
      <c r="N10">
        <v>0</v>
      </c>
    </row>
    <row r="11" spans="1:14" x14ac:dyDescent="0.3">
      <c r="A11" s="1">
        <v>3</v>
      </c>
      <c r="M11">
        <v>3.2</v>
      </c>
      <c r="N11">
        <v>30</v>
      </c>
    </row>
    <row r="12" spans="1:14" x14ac:dyDescent="0.3">
      <c r="A12" s="1">
        <v>5</v>
      </c>
      <c r="M12">
        <v>3.5</v>
      </c>
      <c r="N12">
        <v>0</v>
      </c>
    </row>
    <row r="13" spans="1:14" x14ac:dyDescent="0.3">
      <c r="A13" s="1">
        <v>4</v>
      </c>
      <c r="M13">
        <v>3.8</v>
      </c>
      <c r="N13">
        <v>0</v>
      </c>
    </row>
    <row r="14" spans="1:14" x14ac:dyDescent="0.3">
      <c r="A14" s="1">
        <v>2</v>
      </c>
      <c r="M14">
        <v>4.0999999999999996</v>
      </c>
      <c r="N14">
        <v>39</v>
      </c>
    </row>
    <row r="15" spans="1:14" x14ac:dyDescent="0.3">
      <c r="A15" s="1">
        <v>3</v>
      </c>
      <c r="M15">
        <v>4.4000000000000004</v>
      </c>
      <c r="N15">
        <v>0</v>
      </c>
    </row>
    <row r="16" spans="1:14" x14ac:dyDescent="0.3">
      <c r="A16" s="1">
        <v>4</v>
      </c>
      <c r="M16">
        <v>4.6999999999999993</v>
      </c>
      <c r="N16">
        <v>0</v>
      </c>
    </row>
    <row r="17" spans="1:14" ht="15" thickBot="1" x14ac:dyDescent="0.35">
      <c r="A17" s="1">
        <v>5</v>
      </c>
      <c r="M17" s="18" t="s">
        <v>99</v>
      </c>
      <c r="N17" s="18">
        <v>23</v>
      </c>
    </row>
    <row r="18" spans="1:14" x14ac:dyDescent="0.3">
      <c r="A18" s="1">
        <v>3</v>
      </c>
    </row>
    <row r="19" spans="1:14" x14ac:dyDescent="0.3">
      <c r="A19" s="1">
        <v>4</v>
      </c>
    </row>
    <row r="20" spans="1:14" x14ac:dyDescent="0.3">
      <c r="A20" s="1">
        <v>5</v>
      </c>
      <c r="D20" t="s">
        <v>96</v>
      </c>
    </row>
    <row r="21" spans="1:14" x14ac:dyDescent="0.3">
      <c r="A21" s="1">
        <v>3</v>
      </c>
      <c r="F21">
        <f>MODE(A2:A101)</f>
        <v>4</v>
      </c>
    </row>
    <row r="22" spans="1:14" x14ac:dyDescent="0.3">
      <c r="A22" s="1">
        <v>4</v>
      </c>
    </row>
    <row r="23" spans="1:14" x14ac:dyDescent="0.3">
      <c r="A23" s="1">
        <v>3</v>
      </c>
    </row>
    <row r="24" spans="1:14" x14ac:dyDescent="0.3">
      <c r="A24" s="1">
        <v>2</v>
      </c>
      <c r="D24" t="s">
        <v>97</v>
      </c>
    </row>
    <row r="25" spans="1:14" x14ac:dyDescent="0.3">
      <c r="A25" s="1">
        <v>4</v>
      </c>
    </row>
    <row r="26" spans="1:14" x14ac:dyDescent="0.3">
      <c r="A26" s="1">
        <v>5</v>
      </c>
    </row>
    <row r="27" spans="1:14" x14ac:dyDescent="0.3">
      <c r="A27" s="1">
        <v>3</v>
      </c>
    </row>
    <row r="28" spans="1:14" x14ac:dyDescent="0.3">
      <c r="A28" s="1">
        <v>4</v>
      </c>
    </row>
    <row r="29" spans="1:14" x14ac:dyDescent="0.3">
      <c r="A29" s="1">
        <v>5</v>
      </c>
    </row>
    <row r="30" spans="1:14" x14ac:dyDescent="0.3">
      <c r="A30" s="1">
        <v>4</v>
      </c>
    </row>
    <row r="31" spans="1:14" x14ac:dyDescent="0.3">
      <c r="A31" s="1">
        <v>3</v>
      </c>
    </row>
    <row r="32" spans="1:14" x14ac:dyDescent="0.3">
      <c r="A32" s="1">
        <v>3</v>
      </c>
    </row>
    <row r="33" spans="1:1" x14ac:dyDescent="0.3">
      <c r="A33" s="1">
        <v>4</v>
      </c>
    </row>
    <row r="34" spans="1:1" x14ac:dyDescent="0.3">
      <c r="A34" s="1">
        <v>5</v>
      </c>
    </row>
    <row r="35" spans="1:1" x14ac:dyDescent="0.3">
      <c r="A35" s="1">
        <v>2</v>
      </c>
    </row>
    <row r="36" spans="1:1" x14ac:dyDescent="0.3">
      <c r="A36" s="1">
        <v>3</v>
      </c>
    </row>
    <row r="37" spans="1:1" x14ac:dyDescent="0.3">
      <c r="A37" s="1">
        <v>4</v>
      </c>
    </row>
    <row r="38" spans="1:1" x14ac:dyDescent="0.3">
      <c r="A38" s="1">
        <v>4</v>
      </c>
    </row>
    <row r="39" spans="1:1" x14ac:dyDescent="0.3">
      <c r="A39" s="1">
        <v>3</v>
      </c>
    </row>
    <row r="40" spans="1:1" x14ac:dyDescent="0.3">
      <c r="A40" s="1">
        <v>5</v>
      </c>
    </row>
    <row r="41" spans="1:1" x14ac:dyDescent="0.3">
      <c r="A41" s="1">
        <v>4</v>
      </c>
    </row>
    <row r="42" spans="1:1" x14ac:dyDescent="0.3">
      <c r="A42" s="1">
        <v>3</v>
      </c>
    </row>
    <row r="43" spans="1:1" x14ac:dyDescent="0.3">
      <c r="A43" s="1">
        <v>4</v>
      </c>
    </row>
    <row r="44" spans="1:1" x14ac:dyDescent="0.3">
      <c r="A44" s="1">
        <v>5</v>
      </c>
    </row>
    <row r="45" spans="1:1" x14ac:dyDescent="0.3">
      <c r="A45" s="1">
        <v>4</v>
      </c>
    </row>
    <row r="46" spans="1:1" x14ac:dyDescent="0.3">
      <c r="A46" s="1">
        <v>2</v>
      </c>
    </row>
    <row r="47" spans="1:1" x14ac:dyDescent="0.3">
      <c r="A47" s="1">
        <v>3</v>
      </c>
    </row>
    <row r="48" spans="1:1" x14ac:dyDescent="0.3">
      <c r="A48" s="1">
        <v>4</v>
      </c>
    </row>
    <row r="49" spans="1:1" x14ac:dyDescent="0.3">
      <c r="A49" s="1">
        <v>5</v>
      </c>
    </row>
    <row r="50" spans="1:1" x14ac:dyDescent="0.3">
      <c r="A50" s="1">
        <v>3</v>
      </c>
    </row>
    <row r="51" spans="1:1" x14ac:dyDescent="0.3">
      <c r="A51" s="1">
        <v>4</v>
      </c>
    </row>
    <row r="52" spans="1:1" x14ac:dyDescent="0.3">
      <c r="A52" s="1">
        <v>5</v>
      </c>
    </row>
    <row r="53" spans="1:1" x14ac:dyDescent="0.3">
      <c r="A53" s="1">
        <v>4</v>
      </c>
    </row>
    <row r="54" spans="1:1" x14ac:dyDescent="0.3">
      <c r="A54" s="1">
        <v>3</v>
      </c>
    </row>
    <row r="55" spans="1:1" x14ac:dyDescent="0.3">
      <c r="A55" s="1">
        <v>4</v>
      </c>
    </row>
    <row r="56" spans="1:1" x14ac:dyDescent="0.3">
      <c r="A56" s="1">
        <v>5</v>
      </c>
    </row>
    <row r="57" spans="1:1" x14ac:dyDescent="0.3">
      <c r="A57" s="1">
        <v>3</v>
      </c>
    </row>
    <row r="58" spans="1:1" x14ac:dyDescent="0.3">
      <c r="A58" s="1">
        <v>4</v>
      </c>
    </row>
    <row r="59" spans="1:1" x14ac:dyDescent="0.3">
      <c r="A59" s="1">
        <v>5</v>
      </c>
    </row>
    <row r="60" spans="1:1" x14ac:dyDescent="0.3">
      <c r="A60" s="1">
        <v>4</v>
      </c>
    </row>
    <row r="61" spans="1:1" x14ac:dyDescent="0.3">
      <c r="A61" s="1">
        <v>3</v>
      </c>
    </row>
    <row r="62" spans="1:1" x14ac:dyDescent="0.3">
      <c r="A62" s="1">
        <v>3</v>
      </c>
    </row>
    <row r="63" spans="1:1" x14ac:dyDescent="0.3">
      <c r="A63" s="1">
        <v>4</v>
      </c>
    </row>
    <row r="64" spans="1:1" x14ac:dyDescent="0.3">
      <c r="A64" s="1">
        <v>5</v>
      </c>
    </row>
    <row r="65" spans="1:1" x14ac:dyDescent="0.3">
      <c r="A65" s="1">
        <v>2</v>
      </c>
    </row>
    <row r="66" spans="1:1" x14ac:dyDescent="0.3">
      <c r="A66" s="1">
        <v>3</v>
      </c>
    </row>
    <row r="67" spans="1:1" x14ac:dyDescent="0.3">
      <c r="A67" s="1">
        <v>4</v>
      </c>
    </row>
    <row r="68" spans="1:1" x14ac:dyDescent="0.3">
      <c r="A68" s="1">
        <v>4</v>
      </c>
    </row>
    <row r="69" spans="1:1" x14ac:dyDescent="0.3">
      <c r="A69" s="1">
        <v>3</v>
      </c>
    </row>
    <row r="70" spans="1:1" x14ac:dyDescent="0.3">
      <c r="A70" s="1">
        <v>5</v>
      </c>
    </row>
    <row r="71" spans="1:1" x14ac:dyDescent="0.3">
      <c r="A71" s="1">
        <v>4</v>
      </c>
    </row>
    <row r="72" spans="1:1" x14ac:dyDescent="0.3">
      <c r="A72" s="1">
        <v>3</v>
      </c>
    </row>
    <row r="73" spans="1:1" x14ac:dyDescent="0.3">
      <c r="A73" s="1">
        <v>4</v>
      </c>
    </row>
    <row r="74" spans="1:1" x14ac:dyDescent="0.3">
      <c r="A74" s="1">
        <v>5</v>
      </c>
    </row>
    <row r="75" spans="1:1" x14ac:dyDescent="0.3">
      <c r="A75" s="1">
        <v>4</v>
      </c>
    </row>
    <row r="76" spans="1:1" x14ac:dyDescent="0.3">
      <c r="A76" s="1">
        <v>2</v>
      </c>
    </row>
    <row r="77" spans="1:1" x14ac:dyDescent="0.3">
      <c r="A77" s="1">
        <v>3</v>
      </c>
    </row>
    <row r="78" spans="1:1" x14ac:dyDescent="0.3">
      <c r="A78" s="1">
        <v>4</v>
      </c>
    </row>
    <row r="79" spans="1:1" x14ac:dyDescent="0.3">
      <c r="A79" s="1">
        <v>5</v>
      </c>
    </row>
    <row r="80" spans="1:1" x14ac:dyDescent="0.3">
      <c r="A80" s="1">
        <v>3</v>
      </c>
    </row>
    <row r="81" spans="1:1" x14ac:dyDescent="0.3">
      <c r="A81" s="1">
        <v>4</v>
      </c>
    </row>
    <row r="82" spans="1:1" x14ac:dyDescent="0.3">
      <c r="A82" s="1">
        <v>5</v>
      </c>
    </row>
    <row r="83" spans="1:1" x14ac:dyDescent="0.3">
      <c r="A83" s="1">
        <v>4</v>
      </c>
    </row>
    <row r="84" spans="1:1" x14ac:dyDescent="0.3">
      <c r="A84" s="1">
        <v>3</v>
      </c>
    </row>
    <row r="85" spans="1:1" x14ac:dyDescent="0.3">
      <c r="A85" s="1">
        <v>4</v>
      </c>
    </row>
    <row r="86" spans="1:1" x14ac:dyDescent="0.3">
      <c r="A86" s="1">
        <v>5</v>
      </c>
    </row>
    <row r="87" spans="1:1" x14ac:dyDescent="0.3">
      <c r="A87" s="1">
        <v>3</v>
      </c>
    </row>
    <row r="88" spans="1:1" x14ac:dyDescent="0.3">
      <c r="A88" s="1">
        <v>4</v>
      </c>
    </row>
    <row r="89" spans="1:1" x14ac:dyDescent="0.3">
      <c r="A89" s="1">
        <v>5</v>
      </c>
    </row>
    <row r="90" spans="1:1" x14ac:dyDescent="0.3">
      <c r="A90" s="1">
        <v>4</v>
      </c>
    </row>
    <row r="91" spans="1:1" x14ac:dyDescent="0.3">
      <c r="A91" s="1">
        <v>3</v>
      </c>
    </row>
    <row r="92" spans="1:1" x14ac:dyDescent="0.3">
      <c r="A92" s="1">
        <v>3</v>
      </c>
    </row>
    <row r="93" spans="1:1" x14ac:dyDescent="0.3">
      <c r="A93" s="1">
        <v>4</v>
      </c>
    </row>
    <row r="94" spans="1:1" x14ac:dyDescent="0.3">
      <c r="A94" s="1">
        <v>5</v>
      </c>
    </row>
    <row r="95" spans="1:1" x14ac:dyDescent="0.3">
      <c r="A95" s="1">
        <v>2</v>
      </c>
    </row>
    <row r="96" spans="1:1" x14ac:dyDescent="0.3">
      <c r="A96" s="1">
        <v>3</v>
      </c>
    </row>
    <row r="97" spans="1:1" x14ac:dyDescent="0.3">
      <c r="A97" s="1">
        <v>4</v>
      </c>
    </row>
    <row r="98" spans="1:1" x14ac:dyDescent="0.3">
      <c r="A98" s="1">
        <v>4</v>
      </c>
    </row>
    <row r="99" spans="1:1" x14ac:dyDescent="0.3">
      <c r="A99" s="1">
        <v>3</v>
      </c>
    </row>
    <row r="100" spans="1:1" x14ac:dyDescent="0.3">
      <c r="A100" s="1">
        <v>5</v>
      </c>
    </row>
    <row r="101" spans="1:1" x14ac:dyDescent="0.3">
      <c r="A101" s="1">
        <v>4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C05E5-064C-453D-882E-AAC9495D29D8}">
  <dimension ref="A1:K51"/>
  <sheetViews>
    <sheetView workbookViewId="0">
      <selection activeCell="N19" sqref="N19"/>
    </sheetView>
  </sheetViews>
  <sheetFormatPr defaultRowHeight="14.4" x14ac:dyDescent="0.3"/>
  <cols>
    <col min="1" max="1" width="32.88671875" bestFit="1" customWidth="1"/>
    <col min="4" max="4" width="16.5546875" bestFit="1" customWidth="1"/>
    <col min="10" max="10" width="16.5546875" bestFit="1" customWidth="1"/>
  </cols>
  <sheetData>
    <row r="1" spans="1:11" x14ac:dyDescent="0.3">
      <c r="A1" s="21" t="s">
        <v>100</v>
      </c>
    </row>
    <row r="2" spans="1:11" x14ac:dyDescent="0.3">
      <c r="A2" s="21">
        <v>35</v>
      </c>
    </row>
    <row r="3" spans="1:11" ht="15" thickBot="1" x14ac:dyDescent="0.35">
      <c r="A3" s="1">
        <v>28</v>
      </c>
    </row>
    <row r="4" spans="1:11" x14ac:dyDescent="0.3">
      <c r="A4" s="1">
        <v>32</v>
      </c>
      <c r="D4" s="22" t="s">
        <v>100</v>
      </c>
      <c r="E4" s="22"/>
      <c r="J4" s="19" t="s">
        <v>98</v>
      </c>
      <c r="K4" s="19" t="s">
        <v>75</v>
      </c>
    </row>
    <row r="5" spans="1:11" x14ac:dyDescent="0.3">
      <c r="A5" s="1">
        <v>45</v>
      </c>
      <c r="J5">
        <v>28</v>
      </c>
      <c r="K5">
        <v>4</v>
      </c>
    </row>
    <row r="6" spans="1:11" x14ac:dyDescent="0.3">
      <c r="A6" s="1">
        <v>38</v>
      </c>
      <c r="D6" s="20" t="s">
        <v>101</v>
      </c>
      <c r="E6" s="20">
        <v>36.14</v>
      </c>
      <c r="J6">
        <v>30.714285714285715</v>
      </c>
      <c r="K6">
        <v>6</v>
      </c>
    </row>
    <row r="7" spans="1:11" x14ac:dyDescent="0.3">
      <c r="A7" s="1">
        <v>29</v>
      </c>
      <c r="D7" t="s">
        <v>102</v>
      </c>
      <c r="E7">
        <v>0.76292134561292446</v>
      </c>
      <c r="J7">
        <v>33.428571428571431</v>
      </c>
      <c r="K7">
        <v>8</v>
      </c>
    </row>
    <row r="8" spans="1:11" x14ac:dyDescent="0.3">
      <c r="A8" s="1">
        <v>42</v>
      </c>
      <c r="D8" t="s">
        <v>103</v>
      </c>
      <c r="E8">
        <v>36</v>
      </c>
      <c r="J8">
        <v>36.142857142857139</v>
      </c>
      <c r="K8">
        <v>8</v>
      </c>
    </row>
    <row r="9" spans="1:11" x14ac:dyDescent="0.3">
      <c r="A9" s="1">
        <v>30</v>
      </c>
      <c r="D9" t="s">
        <v>104</v>
      </c>
      <c r="E9">
        <v>28</v>
      </c>
      <c r="J9">
        <v>38.857142857142861</v>
      </c>
      <c r="K9">
        <v>6</v>
      </c>
    </row>
    <row r="10" spans="1:11" x14ac:dyDescent="0.3">
      <c r="A10" s="1">
        <v>36</v>
      </c>
      <c r="D10" t="s">
        <v>105</v>
      </c>
      <c r="E10">
        <v>5.3946685699486459</v>
      </c>
      <c r="J10">
        <v>41.571428571428569</v>
      </c>
      <c r="K10">
        <v>8</v>
      </c>
    </row>
    <row r="11" spans="1:11" x14ac:dyDescent="0.3">
      <c r="A11" s="1">
        <v>41</v>
      </c>
      <c r="D11" t="s">
        <v>106</v>
      </c>
      <c r="E11">
        <v>29.10244897959177</v>
      </c>
      <c r="J11">
        <v>44.285714285714285</v>
      </c>
      <c r="K11">
        <v>6</v>
      </c>
    </row>
    <row r="12" spans="1:11" ht="15" thickBot="1" x14ac:dyDescent="0.35">
      <c r="A12" s="1">
        <v>47</v>
      </c>
      <c r="D12" t="s">
        <v>107</v>
      </c>
      <c r="E12">
        <v>-1.0037343654647266</v>
      </c>
      <c r="J12" s="18" t="s">
        <v>99</v>
      </c>
      <c r="K12" s="18">
        <v>4</v>
      </c>
    </row>
    <row r="13" spans="1:11" x14ac:dyDescent="0.3">
      <c r="A13" s="1">
        <v>31</v>
      </c>
      <c r="D13" t="s">
        <v>108</v>
      </c>
      <c r="E13">
        <v>0.14243838458359312</v>
      </c>
    </row>
    <row r="14" spans="1:11" x14ac:dyDescent="0.3">
      <c r="A14" s="1">
        <v>39</v>
      </c>
      <c r="D14" t="s">
        <v>109</v>
      </c>
      <c r="E14">
        <v>19</v>
      </c>
    </row>
    <row r="15" spans="1:11" x14ac:dyDescent="0.3">
      <c r="A15" s="1">
        <v>43</v>
      </c>
      <c r="D15" t="s">
        <v>110</v>
      </c>
      <c r="E15">
        <v>28</v>
      </c>
    </row>
    <row r="16" spans="1:11" x14ac:dyDescent="0.3">
      <c r="A16" s="1">
        <v>37</v>
      </c>
      <c r="D16" t="s">
        <v>111</v>
      </c>
      <c r="E16">
        <v>47</v>
      </c>
    </row>
    <row r="17" spans="1:5" x14ac:dyDescent="0.3">
      <c r="A17" s="1">
        <v>30</v>
      </c>
      <c r="D17" t="s">
        <v>112</v>
      </c>
      <c r="E17">
        <v>1807</v>
      </c>
    </row>
    <row r="18" spans="1:5" ht="15" thickBot="1" x14ac:dyDescent="0.35">
      <c r="A18" s="1">
        <v>34</v>
      </c>
      <c r="D18" s="18" t="s">
        <v>113</v>
      </c>
      <c r="E18" s="18">
        <v>50</v>
      </c>
    </row>
    <row r="19" spans="1:5" x14ac:dyDescent="0.3">
      <c r="A19" s="1">
        <v>39</v>
      </c>
    </row>
    <row r="20" spans="1:5" x14ac:dyDescent="0.3">
      <c r="A20" s="1">
        <v>28</v>
      </c>
    </row>
    <row r="21" spans="1:5" x14ac:dyDescent="0.3">
      <c r="A21" s="1">
        <v>33</v>
      </c>
    </row>
    <row r="22" spans="1:5" x14ac:dyDescent="0.3">
      <c r="A22" s="1">
        <v>36</v>
      </c>
    </row>
    <row r="23" spans="1:5" x14ac:dyDescent="0.3">
      <c r="A23" s="1">
        <v>40</v>
      </c>
    </row>
    <row r="24" spans="1:5" x14ac:dyDescent="0.3">
      <c r="A24" s="1">
        <v>42</v>
      </c>
    </row>
    <row r="25" spans="1:5" x14ac:dyDescent="0.3">
      <c r="A25" s="1">
        <v>29</v>
      </c>
    </row>
    <row r="26" spans="1:5" x14ac:dyDescent="0.3">
      <c r="A26" s="1">
        <v>31</v>
      </c>
    </row>
    <row r="27" spans="1:5" x14ac:dyDescent="0.3">
      <c r="A27" s="1">
        <v>45</v>
      </c>
    </row>
    <row r="28" spans="1:5" x14ac:dyDescent="0.3">
      <c r="A28" s="1">
        <v>38</v>
      </c>
    </row>
    <row r="29" spans="1:5" x14ac:dyDescent="0.3">
      <c r="A29" s="1">
        <v>33</v>
      </c>
    </row>
    <row r="30" spans="1:5" x14ac:dyDescent="0.3">
      <c r="A30" s="1">
        <v>41</v>
      </c>
    </row>
    <row r="31" spans="1:5" x14ac:dyDescent="0.3">
      <c r="A31" s="1">
        <v>35</v>
      </c>
    </row>
    <row r="32" spans="1:5" x14ac:dyDescent="0.3">
      <c r="A32" s="1">
        <v>37</v>
      </c>
    </row>
    <row r="33" spans="1:1" x14ac:dyDescent="0.3">
      <c r="A33" s="1">
        <v>34</v>
      </c>
    </row>
    <row r="34" spans="1:1" x14ac:dyDescent="0.3">
      <c r="A34" s="1">
        <v>46</v>
      </c>
    </row>
    <row r="35" spans="1:1" x14ac:dyDescent="0.3">
      <c r="A35" s="1">
        <v>30</v>
      </c>
    </row>
    <row r="36" spans="1:1" x14ac:dyDescent="0.3">
      <c r="A36" s="1">
        <v>39</v>
      </c>
    </row>
    <row r="37" spans="1:1" x14ac:dyDescent="0.3">
      <c r="A37" s="1">
        <v>43</v>
      </c>
    </row>
    <row r="38" spans="1:1" x14ac:dyDescent="0.3">
      <c r="A38" s="1">
        <v>28</v>
      </c>
    </row>
    <row r="39" spans="1:1" x14ac:dyDescent="0.3">
      <c r="A39" s="1">
        <v>32</v>
      </c>
    </row>
    <row r="40" spans="1:1" x14ac:dyDescent="0.3">
      <c r="A40" s="1">
        <v>36</v>
      </c>
    </row>
    <row r="41" spans="1:1" x14ac:dyDescent="0.3">
      <c r="A41" s="1">
        <v>29</v>
      </c>
    </row>
    <row r="42" spans="1:1" x14ac:dyDescent="0.3">
      <c r="A42" s="1">
        <v>31</v>
      </c>
    </row>
    <row r="43" spans="1:1" x14ac:dyDescent="0.3">
      <c r="A43" s="1">
        <v>37</v>
      </c>
    </row>
    <row r="44" spans="1:1" x14ac:dyDescent="0.3">
      <c r="A44" s="1">
        <v>40</v>
      </c>
    </row>
    <row r="45" spans="1:1" x14ac:dyDescent="0.3">
      <c r="A45" s="1">
        <v>42</v>
      </c>
    </row>
    <row r="46" spans="1:1" x14ac:dyDescent="0.3">
      <c r="A46" s="1">
        <v>33</v>
      </c>
    </row>
    <row r="47" spans="1:1" x14ac:dyDescent="0.3">
      <c r="A47" s="1">
        <v>39</v>
      </c>
    </row>
    <row r="48" spans="1:1" x14ac:dyDescent="0.3">
      <c r="A48" s="1">
        <v>28</v>
      </c>
    </row>
    <row r="49" spans="1:1" x14ac:dyDescent="0.3">
      <c r="A49" s="1">
        <v>35</v>
      </c>
    </row>
    <row r="50" spans="1:1" x14ac:dyDescent="0.3">
      <c r="A50" s="1">
        <v>38</v>
      </c>
    </row>
    <row r="51" spans="1:1" x14ac:dyDescent="0.3">
      <c r="A51" s="1">
        <v>43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9372E-18DD-4A26-8B53-7A54A611EAEB}">
  <dimension ref="A1:J101"/>
  <sheetViews>
    <sheetView workbookViewId="0">
      <selection activeCell="K16" sqref="K16"/>
    </sheetView>
  </sheetViews>
  <sheetFormatPr defaultRowHeight="14.4" x14ac:dyDescent="0.3"/>
  <cols>
    <col min="1" max="1" width="28.77734375" bestFit="1" customWidth="1"/>
    <col min="4" max="4" width="16.5546875" bestFit="1" customWidth="1"/>
  </cols>
  <sheetData>
    <row r="1" spans="1:10" ht="15" thickBot="1" x14ac:dyDescent="0.35">
      <c r="A1" s="21" t="s">
        <v>114</v>
      </c>
    </row>
    <row r="2" spans="1:10" x14ac:dyDescent="0.3">
      <c r="A2" s="1">
        <v>125</v>
      </c>
      <c r="D2" s="22" t="s">
        <v>114</v>
      </c>
      <c r="E2" s="22"/>
      <c r="I2" s="19" t="s">
        <v>98</v>
      </c>
      <c r="J2" s="19" t="s">
        <v>75</v>
      </c>
    </row>
    <row r="3" spans="1:10" x14ac:dyDescent="0.3">
      <c r="A3" s="1">
        <v>148</v>
      </c>
      <c r="I3">
        <v>13</v>
      </c>
      <c r="J3">
        <v>1</v>
      </c>
    </row>
    <row r="4" spans="1:10" x14ac:dyDescent="0.3">
      <c r="A4" s="1">
        <v>137</v>
      </c>
      <c r="D4" t="s">
        <v>101</v>
      </c>
      <c r="E4">
        <v>129.36000000000001</v>
      </c>
      <c r="I4">
        <v>26.5</v>
      </c>
      <c r="J4">
        <v>0</v>
      </c>
    </row>
    <row r="5" spans="1:10" x14ac:dyDescent="0.3">
      <c r="A5" s="1">
        <v>120</v>
      </c>
      <c r="D5" t="s">
        <v>102</v>
      </c>
      <c r="E5">
        <v>1.3335242287588449</v>
      </c>
      <c r="I5">
        <v>40</v>
      </c>
      <c r="J5">
        <v>0</v>
      </c>
    </row>
    <row r="6" spans="1:10" x14ac:dyDescent="0.3">
      <c r="A6" s="1">
        <v>135</v>
      </c>
      <c r="D6" s="20" t="s">
        <v>103</v>
      </c>
      <c r="E6" s="20">
        <v>130.5</v>
      </c>
      <c r="I6">
        <v>53.5</v>
      </c>
      <c r="J6">
        <v>0</v>
      </c>
    </row>
    <row r="7" spans="1:10" x14ac:dyDescent="0.3">
      <c r="A7" s="1">
        <v>132</v>
      </c>
      <c r="D7" t="s">
        <v>104</v>
      </c>
      <c r="E7">
        <v>125</v>
      </c>
      <c r="I7">
        <v>67</v>
      </c>
      <c r="J7">
        <v>0</v>
      </c>
    </row>
    <row r="8" spans="1:10" x14ac:dyDescent="0.3">
      <c r="A8" s="1">
        <v>145</v>
      </c>
      <c r="D8" t="s">
        <v>105</v>
      </c>
      <c r="E8">
        <v>13.33524228758845</v>
      </c>
      <c r="I8">
        <v>80.5</v>
      </c>
      <c r="J8">
        <v>0</v>
      </c>
    </row>
    <row r="9" spans="1:10" x14ac:dyDescent="0.3">
      <c r="A9" s="1">
        <v>122</v>
      </c>
      <c r="D9" t="s">
        <v>106</v>
      </c>
      <c r="E9">
        <v>177.82868686868724</v>
      </c>
      <c r="I9">
        <v>94</v>
      </c>
      <c r="J9">
        <v>0</v>
      </c>
    </row>
    <row r="10" spans="1:10" x14ac:dyDescent="0.3">
      <c r="A10" s="1">
        <v>130</v>
      </c>
      <c r="D10" t="s">
        <v>107</v>
      </c>
      <c r="E10">
        <v>59.278612203890418</v>
      </c>
      <c r="I10">
        <v>107.5</v>
      </c>
      <c r="J10">
        <v>0</v>
      </c>
    </row>
    <row r="11" spans="1:10" x14ac:dyDescent="0.3">
      <c r="A11" s="1">
        <v>141</v>
      </c>
      <c r="D11" t="s">
        <v>108</v>
      </c>
      <c r="E11">
        <v>-6.767408754217354</v>
      </c>
      <c r="I11">
        <v>121</v>
      </c>
      <c r="J11">
        <v>6</v>
      </c>
    </row>
    <row r="12" spans="1:10" x14ac:dyDescent="0.3">
      <c r="A12" s="1">
        <v>118</v>
      </c>
      <c r="D12" t="s">
        <v>109</v>
      </c>
      <c r="E12">
        <v>135</v>
      </c>
      <c r="I12">
        <v>134.5</v>
      </c>
      <c r="J12">
        <v>66</v>
      </c>
    </row>
    <row r="13" spans="1:10" ht="15" thickBot="1" x14ac:dyDescent="0.35">
      <c r="A13" s="1">
        <v>125</v>
      </c>
      <c r="D13" t="s">
        <v>110</v>
      </c>
      <c r="E13">
        <v>13</v>
      </c>
      <c r="I13" s="18" t="s">
        <v>99</v>
      </c>
      <c r="J13" s="18">
        <v>27</v>
      </c>
    </row>
    <row r="14" spans="1:10" x14ac:dyDescent="0.3">
      <c r="A14" s="1">
        <v>132</v>
      </c>
      <c r="D14" t="s">
        <v>111</v>
      </c>
      <c r="E14">
        <v>148</v>
      </c>
    </row>
    <row r="15" spans="1:10" x14ac:dyDescent="0.3">
      <c r="A15" s="1">
        <v>136</v>
      </c>
      <c r="D15" t="s">
        <v>112</v>
      </c>
      <c r="E15">
        <v>12936</v>
      </c>
    </row>
    <row r="16" spans="1:10" ht="15" thickBot="1" x14ac:dyDescent="0.35">
      <c r="A16" s="1">
        <v>128</v>
      </c>
      <c r="D16" s="18" t="s">
        <v>113</v>
      </c>
      <c r="E16" s="18">
        <v>100</v>
      </c>
    </row>
    <row r="17" spans="1:1" x14ac:dyDescent="0.3">
      <c r="A17" s="1">
        <v>123</v>
      </c>
    </row>
    <row r="18" spans="1:1" x14ac:dyDescent="0.3">
      <c r="A18" s="1">
        <v>132</v>
      </c>
    </row>
    <row r="19" spans="1:1" x14ac:dyDescent="0.3">
      <c r="A19" s="1">
        <v>138</v>
      </c>
    </row>
    <row r="20" spans="1:1" x14ac:dyDescent="0.3">
      <c r="A20" s="1">
        <v>126</v>
      </c>
    </row>
    <row r="21" spans="1:1" x14ac:dyDescent="0.3">
      <c r="A21" s="1">
        <v>129</v>
      </c>
    </row>
    <row r="22" spans="1:1" x14ac:dyDescent="0.3">
      <c r="A22" s="1">
        <v>136</v>
      </c>
    </row>
    <row r="23" spans="1:1" x14ac:dyDescent="0.3">
      <c r="A23" s="1">
        <v>127</v>
      </c>
    </row>
    <row r="24" spans="1:1" x14ac:dyDescent="0.3">
      <c r="A24" s="1">
        <v>130</v>
      </c>
    </row>
    <row r="25" spans="1:1" x14ac:dyDescent="0.3">
      <c r="A25" s="1">
        <v>122</v>
      </c>
    </row>
    <row r="26" spans="1:1" x14ac:dyDescent="0.3">
      <c r="A26" s="1">
        <v>125</v>
      </c>
    </row>
    <row r="27" spans="1:1" x14ac:dyDescent="0.3">
      <c r="A27" s="1">
        <v>133</v>
      </c>
    </row>
    <row r="28" spans="1:1" x14ac:dyDescent="0.3">
      <c r="A28" s="1">
        <v>140</v>
      </c>
    </row>
    <row r="29" spans="1:1" x14ac:dyDescent="0.3">
      <c r="A29" s="1">
        <v>126</v>
      </c>
    </row>
    <row r="30" spans="1:1" x14ac:dyDescent="0.3">
      <c r="A30" s="1">
        <v>133</v>
      </c>
    </row>
    <row r="31" spans="1:1" x14ac:dyDescent="0.3">
      <c r="A31" s="1">
        <v>135</v>
      </c>
    </row>
    <row r="32" spans="1:1" x14ac:dyDescent="0.3">
      <c r="A32" s="1">
        <v>130</v>
      </c>
    </row>
    <row r="33" spans="1:1" x14ac:dyDescent="0.3">
      <c r="A33" s="1">
        <v>134</v>
      </c>
    </row>
    <row r="34" spans="1:1" x14ac:dyDescent="0.3">
      <c r="A34" s="1">
        <v>141</v>
      </c>
    </row>
    <row r="35" spans="1:1" x14ac:dyDescent="0.3">
      <c r="A35" s="1">
        <v>119</v>
      </c>
    </row>
    <row r="36" spans="1:1" x14ac:dyDescent="0.3">
      <c r="A36" s="1">
        <v>125</v>
      </c>
    </row>
    <row r="37" spans="1:1" x14ac:dyDescent="0.3">
      <c r="A37" s="1">
        <v>131</v>
      </c>
    </row>
    <row r="38" spans="1:1" x14ac:dyDescent="0.3">
      <c r="A38" s="1">
        <v>136</v>
      </c>
    </row>
    <row r="39" spans="1:1" x14ac:dyDescent="0.3">
      <c r="A39" s="1">
        <v>128</v>
      </c>
    </row>
    <row r="40" spans="1:1" x14ac:dyDescent="0.3">
      <c r="A40" s="1">
        <v>124</v>
      </c>
    </row>
    <row r="41" spans="1:1" x14ac:dyDescent="0.3">
      <c r="A41" s="1">
        <v>132</v>
      </c>
    </row>
    <row r="42" spans="1:1" x14ac:dyDescent="0.3">
      <c r="A42" s="1">
        <v>136</v>
      </c>
    </row>
    <row r="43" spans="1:1" x14ac:dyDescent="0.3">
      <c r="A43" s="1">
        <v>127</v>
      </c>
    </row>
    <row r="44" spans="1:1" x14ac:dyDescent="0.3">
      <c r="A44" s="1">
        <v>130</v>
      </c>
    </row>
    <row r="45" spans="1:1" x14ac:dyDescent="0.3">
      <c r="A45" s="1">
        <v>122</v>
      </c>
    </row>
    <row r="46" spans="1:1" x14ac:dyDescent="0.3">
      <c r="A46" s="1">
        <v>125</v>
      </c>
    </row>
    <row r="47" spans="1:1" x14ac:dyDescent="0.3">
      <c r="A47" s="1">
        <v>133</v>
      </c>
    </row>
    <row r="48" spans="1:1" x14ac:dyDescent="0.3">
      <c r="A48" s="1">
        <v>140</v>
      </c>
    </row>
    <row r="49" spans="1:1" x14ac:dyDescent="0.3">
      <c r="A49" s="1">
        <v>126</v>
      </c>
    </row>
    <row r="50" spans="1:1" x14ac:dyDescent="0.3">
      <c r="A50" s="1">
        <v>133</v>
      </c>
    </row>
    <row r="51" spans="1:1" x14ac:dyDescent="0.3">
      <c r="A51" s="1">
        <v>135</v>
      </c>
    </row>
    <row r="52" spans="1:1" x14ac:dyDescent="0.3">
      <c r="A52" s="1">
        <v>130</v>
      </c>
    </row>
    <row r="53" spans="1:1" x14ac:dyDescent="0.3">
      <c r="A53" s="1">
        <v>134</v>
      </c>
    </row>
    <row r="54" spans="1:1" x14ac:dyDescent="0.3">
      <c r="A54" s="1">
        <v>141</v>
      </c>
    </row>
    <row r="55" spans="1:1" x14ac:dyDescent="0.3">
      <c r="A55" s="1">
        <v>119</v>
      </c>
    </row>
    <row r="56" spans="1:1" x14ac:dyDescent="0.3">
      <c r="A56" s="1">
        <v>125</v>
      </c>
    </row>
    <row r="57" spans="1:1" x14ac:dyDescent="0.3">
      <c r="A57" s="1">
        <v>131</v>
      </c>
    </row>
    <row r="58" spans="1:1" x14ac:dyDescent="0.3">
      <c r="A58" s="1">
        <v>136</v>
      </c>
    </row>
    <row r="59" spans="1:1" x14ac:dyDescent="0.3">
      <c r="A59" s="1">
        <v>128</v>
      </c>
    </row>
    <row r="60" spans="1:1" x14ac:dyDescent="0.3">
      <c r="A60" s="1">
        <v>124</v>
      </c>
    </row>
    <row r="61" spans="1:1" x14ac:dyDescent="0.3">
      <c r="A61" s="1">
        <v>132</v>
      </c>
    </row>
    <row r="62" spans="1:1" x14ac:dyDescent="0.3">
      <c r="A62" s="1">
        <v>139</v>
      </c>
    </row>
    <row r="63" spans="1:1" x14ac:dyDescent="0.3">
      <c r="A63" s="1">
        <v>127</v>
      </c>
    </row>
    <row r="64" spans="1:1" x14ac:dyDescent="0.3">
      <c r="A64" s="1">
        <v>130</v>
      </c>
    </row>
    <row r="65" spans="1:1" x14ac:dyDescent="0.3">
      <c r="A65" s="1">
        <v>122</v>
      </c>
    </row>
    <row r="66" spans="1:1" x14ac:dyDescent="0.3">
      <c r="A66" s="1">
        <v>125</v>
      </c>
    </row>
    <row r="67" spans="1:1" x14ac:dyDescent="0.3">
      <c r="A67" s="1">
        <v>133</v>
      </c>
    </row>
    <row r="68" spans="1:1" x14ac:dyDescent="0.3">
      <c r="A68" s="1">
        <v>140</v>
      </c>
    </row>
    <row r="69" spans="1:1" x14ac:dyDescent="0.3">
      <c r="A69" s="1">
        <v>126</v>
      </c>
    </row>
    <row r="70" spans="1:1" x14ac:dyDescent="0.3">
      <c r="A70" s="1">
        <v>133</v>
      </c>
    </row>
    <row r="71" spans="1:1" x14ac:dyDescent="0.3">
      <c r="A71" s="1">
        <v>135</v>
      </c>
    </row>
    <row r="72" spans="1:1" x14ac:dyDescent="0.3">
      <c r="A72" s="1">
        <v>130</v>
      </c>
    </row>
    <row r="73" spans="1:1" x14ac:dyDescent="0.3">
      <c r="A73" s="1">
        <v>134</v>
      </c>
    </row>
    <row r="74" spans="1:1" x14ac:dyDescent="0.3">
      <c r="A74" s="1">
        <v>141</v>
      </c>
    </row>
    <row r="75" spans="1:1" x14ac:dyDescent="0.3">
      <c r="A75" s="1">
        <v>119</v>
      </c>
    </row>
    <row r="76" spans="1:1" x14ac:dyDescent="0.3">
      <c r="A76" s="1">
        <v>125</v>
      </c>
    </row>
    <row r="77" spans="1:1" x14ac:dyDescent="0.3">
      <c r="A77" s="1">
        <v>131</v>
      </c>
    </row>
    <row r="78" spans="1:1" x14ac:dyDescent="0.3">
      <c r="A78" s="1">
        <v>136</v>
      </c>
    </row>
    <row r="79" spans="1:1" x14ac:dyDescent="0.3">
      <c r="A79" s="1">
        <v>128</v>
      </c>
    </row>
    <row r="80" spans="1:1" x14ac:dyDescent="0.3">
      <c r="A80" s="1">
        <v>124</v>
      </c>
    </row>
    <row r="81" spans="1:1" x14ac:dyDescent="0.3">
      <c r="A81" s="1">
        <v>132</v>
      </c>
    </row>
    <row r="82" spans="1:1" x14ac:dyDescent="0.3">
      <c r="A82" s="1">
        <v>136</v>
      </c>
    </row>
    <row r="83" spans="1:1" x14ac:dyDescent="0.3">
      <c r="A83" s="1">
        <v>127</v>
      </c>
    </row>
    <row r="84" spans="1:1" x14ac:dyDescent="0.3">
      <c r="A84" s="1">
        <v>130</v>
      </c>
    </row>
    <row r="85" spans="1:1" x14ac:dyDescent="0.3">
      <c r="A85" s="1">
        <v>122</v>
      </c>
    </row>
    <row r="86" spans="1:1" x14ac:dyDescent="0.3">
      <c r="A86" s="1">
        <v>125</v>
      </c>
    </row>
    <row r="87" spans="1:1" x14ac:dyDescent="0.3">
      <c r="A87" s="1">
        <v>133</v>
      </c>
    </row>
    <row r="88" spans="1:1" x14ac:dyDescent="0.3">
      <c r="A88" s="1">
        <v>140</v>
      </c>
    </row>
    <row r="89" spans="1:1" x14ac:dyDescent="0.3">
      <c r="A89" s="1">
        <v>126</v>
      </c>
    </row>
    <row r="90" spans="1:1" x14ac:dyDescent="0.3">
      <c r="A90" s="1">
        <v>133</v>
      </c>
    </row>
    <row r="91" spans="1:1" x14ac:dyDescent="0.3">
      <c r="A91" s="1">
        <v>135</v>
      </c>
    </row>
    <row r="92" spans="1:1" x14ac:dyDescent="0.3">
      <c r="A92" s="1">
        <v>13</v>
      </c>
    </row>
    <row r="93" spans="1:1" x14ac:dyDescent="0.3">
      <c r="A93" s="1">
        <v>134</v>
      </c>
    </row>
    <row r="94" spans="1:1" x14ac:dyDescent="0.3">
      <c r="A94" s="1">
        <v>141</v>
      </c>
    </row>
    <row r="95" spans="1:1" x14ac:dyDescent="0.3">
      <c r="A95" s="1">
        <v>119</v>
      </c>
    </row>
    <row r="96" spans="1:1" x14ac:dyDescent="0.3">
      <c r="A96" s="1">
        <v>125</v>
      </c>
    </row>
    <row r="97" spans="1:1" x14ac:dyDescent="0.3">
      <c r="A97" s="1">
        <v>131</v>
      </c>
    </row>
    <row r="98" spans="1:1" x14ac:dyDescent="0.3">
      <c r="A98" s="1">
        <v>136</v>
      </c>
    </row>
    <row r="99" spans="1:1" x14ac:dyDescent="0.3">
      <c r="A99" s="1">
        <v>128</v>
      </c>
    </row>
    <row r="100" spans="1:1" x14ac:dyDescent="0.3">
      <c r="A100" s="1">
        <v>124</v>
      </c>
    </row>
    <row r="101" spans="1:1" x14ac:dyDescent="0.3">
      <c r="A101" s="1">
        <v>132</v>
      </c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5105E-7C23-4B00-93DE-0F52A2DBA998}">
  <dimension ref="A1:F28"/>
  <sheetViews>
    <sheetView workbookViewId="0">
      <selection activeCell="G28" sqref="G28"/>
    </sheetView>
  </sheetViews>
  <sheetFormatPr defaultRowHeight="14.4" x14ac:dyDescent="0.3"/>
  <cols>
    <col min="1" max="1" width="18.109375" customWidth="1"/>
    <col min="2" max="2" width="20.33203125" customWidth="1"/>
    <col min="3" max="3" width="23.88671875" customWidth="1"/>
    <col min="4" max="4" width="17.33203125" customWidth="1"/>
    <col min="5" max="5" width="24.5546875" customWidth="1"/>
    <col min="6" max="6" width="19.21875" customWidth="1"/>
  </cols>
  <sheetData>
    <row r="1" spans="1:6" x14ac:dyDescent="0.3">
      <c r="A1" s="20" t="s">
        <v>115</v>
      </c>
      <c r="B1" s="20" t="s">
        <v>116</v>
      </c>
      <c r="C1" s="20" t="s">
        <v>117</v>
      </c>
    </row>
    <row r="2" spans="1:6" x14ac:dyDescent="0.3">
      <c r="A2">
        <v>45</v>
      </c>
      <c r="B2">
        <v>32</v>
      </c>
      <c r="C2">
        <v>40</v>
      </c>
    </row>
    <row r="3" spans="1:6" x14ac:dyDescent="0.3">
      <c r="A3">
        <v>35</v>
      </c>
      <c r="B3">
        <v>28</v>
      </c>
      <c r="C3">
        <v>39</v>
      </c>
    </row>
    <row r="4" spans="1:6" x14ac:dyDescent="0.3">
      <c r="A4">
        <v>40</v>
      </c>
      <c r="B4">
        <v>30</v>
      </c>
      <c r="C4">
        <v>42</v>
      </c>
    </row>
    <row r="5" spans="1:6" x14ac:dyDescent="0.3">
      <c r="A5">
        <v>38</v>
      </c>
      <c r="B5">
        <v>34</v>
      </c>
      <c r="C5">
        <v>41</v>
      </c>
    </row>
    <row r="6" spans="1:6" x14ac:dyDescent="0.3">
      <c r="A6">
        <v>42</v>
      </c>
      <c r="B6">
        <v>33</v>
      </c>
      <c r="C6">
        <v>38</v>
      </c>
    </row>
    <row r="7" spans="1:6" x14ac:dyDescent="0.3">
      <c r="A7">
        <v>37</v>
      </c>
      <c r="B7">
        <v>35</v>
      </c>
      <c r="C7">
        <v>43</v>
      </c>
    </row>
    <row r="8" spans="1:6" x14ac:dyDescent="0.3">
      <c r="A8">
        <v>39</v>
      </c>
      <c r="B8">
        <v>31</v>
      </c>
      <c r="C8">
        <v>45</v>
      </c>
    </row>
    <row r="9" spans="1:6" x14ac:dyDescent="0.3">
      <c r="A9">
        <v>43</v>
      </c>
      <c r="B9">
        <v>29</v>
      </c>
      <c r="C9">
        <v>44</v>
      </c>
    </row>
    <row r="10" spans="1:6" x14ac:dyDescent="0.3">
      <c r="A10">
        <v>44</v>
      </c>
      <c r="B10">
        <v>36</v>
      </c>
      <c r="C10">
        <v>41</v>
      </c>
    </row>
    <row r="11" spans="1:6" x14ac:dyDescent="0.3">
      <c r="A11">
        <v>41</v>
      </c>
      <c r="B11">
        <v>37</v>
      </c>
      <c r="C11">
        <v>37</v>
      </c>
    </row>
    <row r="13" spans="1:6" ht="15" thickBot="1" x14ac:dyDescent="0.35"/>
    <row r="14" spans="1:6" x14ac:dyDescent="0.3">
      <c r="A14" s="22" t="s">
        <v>115</v>
      </c>
      <c r="B14" s="22"/>
      <c r="C14" s="22" t="s">
        <v>116</v>
      </c>
      <c r="D14" s="22"/>
      <c r="E14" s="22" t="s">
        <v>117</v>
      </c>
      <c r="F14" s="22"/>
    </row>
    <row r="16" spans="1:6" x14ac:dyDescent="0.3">
      <c r="A16" s="20" t="s">
        <v>101</v>
      </c>
      <c r="B16" s="20">
        <v>40.4</v>
      </c>
      <c r="C16" s="20" t="s">
        <v>101</v>
      </c>
      <c r="D16" s="20">
        <v>32.5</v>
      </c>
      <c r="E16" s="20" t="s">
        <v>101</v>
      </c>
      <c r="F16" s="20">
        <v>41</v>
      </c>
    </row>
    <row r="17" spans="1:6" x14ac:dyDescent="0.3">
      <c r="A17" t="s">
        <v>102</v>
      </c>
      <c r="B17">
        <v>1.013245610238044</v>
      </c>
      <c r="C17" t="s">
        <v>102</v>
      </c>
      <c r="D17">
        <v>0.9574271077563381</v>
      </c>
      <c r="E17" t="s">
        <v>102</v>
      </c>
      <c r="F17">
        <v>0.81649658092772592</v>
      </c>
    </row>
    <row r="18" spans="1:6" x14ac:dyDescent="0.3">
      <c r="A18" t="s">
        <v>103</v>
      </c>
      <c r="B18">
        <v>40.5</v>
      </c>
      <c r="C18" t="s">
        <v>103</v>
      </c>
      <c r="D18">
        <v>32.5</v>
      </c>
      <c r="E18" t="s">
        <v>103</v>
      </c>
      <c r="F18">
        <v>41</v>
      </c>
    </row>
    <row r="19" spans="1:6" x14ac:dyDescent="0.3">
      <c r="A19" t="s">
        <v>104</v>
      </c>
      <c r="B19" t="e">
        <v>#N/A</v>
      </c>
      <c r="C19" t="s">
        <v>104</v>
      </c>
      <c r="D19" t="e">
        <v>#N/A</v>
      </c>
      <c r="E19" t="s">
        <v>104</v>
      </c>
      <c r="F19">
        <v>41</v>
      </c>
    </row>
    <row r="20" spans="1:6" x14ac:dyDescent="0.3">
      <c r="A20" t="s">
        <v>105</v>
      </c>
      <c r="B20">
        <v>3.2041639575194441</v>
      </c>
      <c r="C20" t="s">
        <v>105</v>
      </c>
      <c r="D20">
        <v>3.0276503540974917</v>
      </c>
      <c r="E20" t="s">
        <v>105</v>
      </c>
      <c r="F20">
        <v>2.5819888974716112</v>
      </c>
    </row>
    <row r="21" spans="1:6" x14ac:dyDescent="0.3">
      <c r="A21" t="s">
        <v>106</v>
      </c>
      <c r="B21">
        <v>10.266666666666666</v>
      </c>
      <c r="C21" t="s">
        <v>106</v>
      </c>
      <c r="D21">
        <v>9.1666666666666661</v>
      </c>
      <c r="E21" t="s">
        <v>106</v>
      </c>
      <c r="F21">
        <v>6.666666666666667</v>
      </c>
    </row>
    <row r="22" spans="1:6" x14ac:dyDescent="0.3">
      <c r="A22" t="s">
        <v>107</v>
      </c>
      <c r="B22">
        <v>-0.84183673469387843</v>
      </c>
      <c r="C22" t="s">
        <v>107</v>
      </c>
      <c r="D22">
        <v>-1.2000000000000002</v>
      </c>
      <c r="E22" t="s">
        <v>107</v>
      </c>
      <c r="F22">
        <v>-0.86249999999999938</v>
      </c>
    </row>
    <row r="23" spans="1:6" x14ac:dyDescent="0.3">
      <c r="A23" t="s">
        <v>108</v>
      </c>
      <c r="B23">
        <v>-0.20063178769254245</v>
      </c>
      <c r="C23" t="s">
        <v>108</v>
      </c>
      <c r="D23">
        <v>0</v>
      </c>
      <c r="E23" t="s">
        <v>108</v>
      </c>
      <c r="F23">
        <v>0</v>
      </c>
    </row>
    <row r="24" spans="1:6" x14ac:dyDescent="0.3">
      <c r="A24" s="20" t="s">
        <v>109</v>
      </c>
      <c r="B24" s="20">
        <v>10</v>
      </c>
      <c r="C24" s="20" t="s">
        <v>109</v>
      </c>
      <c r="D24" s="20">
        <v>9</v>
      </c>
      <c r="E24" s="20" t="s">
        <v>109</v>
      </c>
      <c r="F24" s="20">
        <v>8</v>
      </c>
    </row>
    <row r="25" spans="1:6" x14ac:dyDescent="0.3">
      <c r="A25" t="s">
        <v>110</v>
      </c>
      <c r="B25">
        <v>35</v>
      </c>
      <c r="C25" t="s">
        <v>110</v>
      </c>
      <c r="D25">
        <v>28</v>
      </c>
      <c r="E25" t="s">
        <v>110</v>
      </c>
      <c r="F25">
        <v>37</v>
      </c>
    </row>
    <row r="26" spans="1:6" x14ac:dyDescent="0.3">
      <c r="A26" t="s">
        <v>111</v>
      </c>
      <c r="B26">
        <v>45</v>
      </c>
      <c r="C26" t="s">
        <v>111</v>
      </c>
      <c r="D26">
        <v>37</v>
      </c>
      <c r="E26" t="s">
        <v>111</v>
      </c>
      <c r="F26">
        <v>45</v>
      </c>
    </row>
    <row r="27" spans="1:6" x14ac:dyDescent="0.3">
      <c r="A27" t="s">
        <v>112</v>
      </c>
      <c r="B27">
        <v>404</v>
      </c>
      <c r="C27" t="s">
        <v>112</v>
      </c>
      <c r="D27">
        <v>325</v>
      </c>
      <c r="E27" t="s">
        <v>112</v>
      </c>
      <c r="F27">
        <v>410</v>
      </c>
    </row>
    <row r="28" spans="1:6" ht="15" thickBot="1" x14ac:dyDescent="0.35">
      <c r="A28" s="18" t="s">
        <v>113</v>
      </c>
      <c r="B28" s="18">
        <v>10</v>
      </c>
      <c r="C28" s="18" t="s">
        <v>113</v>
      </c>
      <c r="D28" s="18">
        <v>10</v>
      </c>
      <c r="E28" s="18" t="s">
        <v>113</v>
      </c>
      <c r="F28" s="18">
        <v>10</v>
      </c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1992A-DA14-4B82-87CB-A27590B70581}">
  <dimension ref="A1:G53"/>
  <sheetViews>
    <sheetView workbookViewId="0">
      <selection activeCell="F12" sqref="F12"/>
    </sheetView>
  </sheetViews>
  <sheetFormatPr defaultRowHeight="14.4" x14ac:dyDescent="0.3"/>
  <cols>
    <col min="4" max="4" width="16.5546875" bestFit="1" customWidth="1"/>
  </cols>
  <sheetData>
    <row r="1" spans="1:7" ht="21" x14ac:dyDescent="0.4">
      <c r="A1" s="23" t="s">
        <v>118</v>
      </c>
    </row>
    <row r="3" spans="1:7" x14ac:dyDescent="0.3">
      <c r="A3" s="20" t="s">
        <v>119</v>
      </c>
    </row>
    <row r="4" spans="1:7" x14ac:dyDescent="0.3">
      <c r="A4">
        <v>-2.5</v>
      </c>
    </row>
    <row r="5" spans="1:7" x14ac:dyDescent="0.3">
      <c r="A5">
        <v>1.3</v>
      </c>
    </row>
    <row r="6" spans="1:7" x14ac:dyDescent="0.3">
      <c r="A6">
        <v>-0.8</v>
      </c>
    </row>
    <row r="7" spans="1:7" ht="15" thickBot="1" x14ac:dyDescent="0.35">
      <c r="A7">
        <v>-1.9</v>
      </c>
    </row>
    <row r="8" spans="1:7" ht="15" x14ac:dyDescent="0.3">
      <c r="A8">
        <v>2.1</v>
      </c>
      <c r="D8" s="22" t="s">
        <v>119</v>
      </c>
      <c r="E8" s="22"/>
      <c r="G8" s="25"/>
    </row>
    <row r="9" spans="1:7" x14ac:dyDescent="0.3">
      <c r="A9">
        <v>0.5</v>
      </c>
      <c r="G9" s="24"/>
    </row>
    <row r="10" spans="1:7" ht="15" x14ac:dyDescent="0.3">
      <c r="A10">
        <v>-1.2</v>
      </c>
      <c r="D10" t="s">
        <v>101</v>
      </c>
      <c r="E10">
        <v>0.23599999999999999</v>
      </c>
      <c r="G10" s="26"/>
    </row>
    <row r="11" spans="1:7" x14ac:dyDescent="0.3">
      <c r="A11">
        <v>1.8</v>
      </c>
      <c r="D11" t="s">
        <v>102</v>
      </c>
      <c r="E11">
        <v>0.21813233205032737</v>
      </c>
    </row>
    <row r="12" spans="1:7" x14ac:dyDescent="0.3">
      <c r="A12">
        <v>-0.5</v>
      </c>
      <c r="D12" t="s">
        <v>103</v>
      </c>
      <c r="E12">
        <v>0.1</v>
      </c>
    </row>
    <row r="13" spans="1:7" x14ac:dyDescent="0.3">
      <c r="A13">
        <v>2.2999999999999998</v>
      </c>
      <c r="D13" t="s">
        <v>104</v>
      </c>
      <c r="E13">
        <v>-0.3</v>
      </c>
    </row>
    <row r="14" spans="1:7" x14ac:dyDescent="0.3">
      <c r="A14">
        <v>-0.7</v>
      </c>
      <c r="D14" t="s">
        <v>105</v>
      </c>
      <c r="E14">
        <v>1.5424285118882217</v>
      </c>
    </row>
    <row r="15" spans="1:7" x14ac:dyDescent="0.3">
      <c r="A15">
        <v>1.2</v>
      </c>
      <c r="D15" t="s">
        <v>106</v>
      </c>
      <c r="E15">
        <v>2.3790857142857145</v>
      </c>
    </row>
    <row r="16" spans="1:7" x14ac:dyDescent="0.3">
      <c r="A16">
        <v>-1.5</v>
      </c>
      <c r="D16" s="20" t="s">
        <v>107</v>
      </c>
      <c r="E16" s="20">
        <v>-1.3042496425917365</v>
      </c>
    </row>
    <row r="17" spans="1:5" x14ac:dyDescent="0.3">
      <c r="A17">
        <v>-0.3</v>
      </c>
      <c r="D17" s="20" t="s">
        <v>108</v>
      </c>
      <c r="E17" s="20">
        <v>5.4546017084340551E-2</v>
      </c>
    </row>
    <row r="18" spans="1:5" x14ac:dyDescent="0.3">
      <c r="A18">
        <v>2.6</v>
      </c>
      <c r="D18" t="s">
        <v>109</v>
      </c>
      <c r="E18">
        <v>5.3</v>
      </c>
    </row>
    <row r="19" spans="1:5" x14ac:dyDescent="0.3">
      <c r="A19">
        <v>1.1000000000000001</v>
      </c>
      <c r="D19" t="s">
        <v>110</v>
      </c>
      <c r="E19">
        <v>-2.5</v>
      </c>
    </row>
    <row r="20" spans="1:5" x14ac:dyDescent="0.3">
      <c r="A20">
        <v>-1.7</v>
      </c>
      <c r="D20" t="s">
        <v>111</v>
      </c>
      <c r="E20">
        <v>2.8</v>
      </c>
    </row>
    <row r="21" spans="1:5" x14ac:dyDescent="0.3">
      <c r="A21">
        <v>0.9</v>
      </c>
      <c r="D21" t="s">
        <v>112</v>
      </c>
      <c r="E21">
        <v>11.799999999999999</v>
      </c>
    </row>
    <row r="22" spans="1:5" ht="15" thickBot="1" x14ac:dyDescent="0.35">
      <c r="A22">
        <v>-1.4</v>
      </c>
      <c r="D22" s="18" t="s">
        <v>113</v>
      </c>
      <c r="E22" s="18">
        <v>50</v>
      </c>
    </row>
    <row r="23" spans="1:5" x14ac:dyDescent="0.3">
      <c r="A23">
        <v>0.3</v>
      </c>
    </row>
    <row r="24" spans="1:5" x14ac:dyDescent="0.3">
      <c r="A24">
        <v>1.9</v>
      </c>
    </row>
    <row r="25" spans="1:5" x14ac:dyDescent="0.3">
      <c r="A25">
        <v>-1.1000000000000001</v>
      </c>
    </row>
    <row r="26" spans="1:5" x14ac:dyDescent="0.3">
      <c r="A26">
        <v>-0.4</v>
      </c>
    </row>
    <row r="27" spans="1:5" x14ac:dyDescent="0.3">
      <c r="A27">
        <v>2.2000000000000002</v>
      </c>
    </row>
    <row r="28" spans="1:5" x14ac:dyDescent="0.3">
      <c r="A28">
        <v>-0.9</v>
      </c>
    </row>
    <row r="29" spans="1:5" x14ac:dyDescent="0.3">
      <c r="A29">
        <v>1.6</v>
      </c>
    </row>
    <row r="30" spans="1:5" x14ac:dyDescent="0.3">
      <c r="A30">
        <v>-0.6</v>
      </c>
    </row>
    <row r="31" spans="1:5" x14ac:dyDescent="0.3">
      <c r="A31">
        <v>-1.3</v>
      </c>
    </row>
    <row r="32" spans="1:5" x14ac:dyDescent="0.3">
      <c r="A32">
        <v>2.4</v>
      </c>
    </row>
    <row r="33" spans="1:1" x14ac:dyDescent="0.3">
      <c r="A33">
        <v>0.7</v>
      </c>
    </row>
    <row r="34" spans="1:1" x14ac:dyDescent="0.3">
      <c r="A34">
        <v>-1.8</v>
      </c>
    </row>
    <row r="35" spans="1:1" x14ac:dyDescent="0.3">
      <c r="A35">
        <v>1.5</v>
      </c>
    </row>
    <row r="36" spans="1:1" x14ac:dyDescent="0.3">
      <c r="A36">
        <v>-0.2</v>
      </c>
    </row>
    <row r="37" spans="1:1" x14ac:dyDescent="0.3">
      <c r="A37">
        <v>-2.1</v>
      </c>
    </row>
    <row r="38" spans="1:1" x14ac:dyDescent="0.3">
      <c r="A38">
        <v>2.8</v>
      </c>
    </row>
    <row r="39" spans="1:1" x14ac:dyDescent="0.3">
      <c r="A39">
        <v>0.8</v>
      </c>
    </row>
    <row r="40" spans="1:1" x14ac:dyDescent="0.3">
      <c r="A40">
        <v>-1.6</v>
      </c>
    </row>
    <row r="41" spans="1:1" x14ac:dyDescent="0.3">
      <c r="A41">
        <v>1.4</v>
      </c>
    </row>
    <row r="42" spans="1:1" x14ac:dyDescent="0.3">
      <c r="A42">
        <v>-0.1</v>
      </c>
    </row>
    <row r="43" spans="1:1" x14ac:dyDescent="0.3">
      <c r="A43">
        <v>2.5</v>
      </c>
    </row>
    <row r="44" spans="1:1" x14ac:dyDescent="0.3">
      <c r="A44">
        <v>-1</v>
      </c>
    </row>
    <row r="45" spans="1:1" x14ac:dyDescent="0.3">
      <c r="A45">
        <v>1.7</v>
      </c>
    </row>
    <row r="46" spans="1:1" x14ac:dyDescent="0.3">
      <c r="A46">
        <v>-0.9</v>
      </c>
    </row>
    <row r="47" spans="1:1" x14ac:dyDescent="0.3">
      <c r="A47">
        <v>-2</v>
      </c>
    </row>
    <row r="48" spans="1:1" x14ac:dyDescent="0.3">
      <c r="A48">
        <v>2.7</v>
      </c>
    </row>
    <row r="49" spans="1:1" x14ac:dyDescent="0.3">
      <c r="A49">
        <v>0.6</v>
      </c>
    </row>
    <row r="50" spans="1:1" x14ac:dyDescent="0.3">
      <c r="A50">
        <v>-1.4</v>
      </c>
    </row>
    <row r="51" spans="1:1" x14ac:dyDescent="0.3">
      <c r="A51">
        <v>1.1000000000000001</v>
      </c>
    </row>
    <row r="52" spans="1:1" x14ac:dyDescent="0.3">
      <c r="A52">
        <v>-0.3</v>
      </c>
    </row>
    <row r="53" spans="1:1" x14ac:dyDescent="0.3">
      <c r="A53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1AE6E-0626-463F-9FF6-A5DBCA247B22}">
  <dimension ref="A1:D97"/>
  <sheetViews>
    <sheetView workbookViewId="0">
      <selection activeCell="C10" sqref="C10:D11"/>
    </sheetView>
  </sheetViews>
  <sheetFormatPr defaultRowHeight="14.4" x14ac:dyDescent="0.3"/>
  <cols>
    <col min="1" max="1" width="28.5546875" bestFit="1" customWidth="1"/>
    <col min="3" max="3" width="16.5546875" bestFit="1" customWidth="1"/>
  </cols>
  <sheetData>
    <row r="1" spans="1:4" ht="15" thickBot="1" x14ac:dyDescent="0.35">
      <c r="A1" s="21" t="s">
        <v>120</v>
      </c>
    </row>
    <row r="2" spans="1:4" x14ac:dyDescent="0.3">
      <c r="A2" s="1">
        <v>2.5</v>
      </c>
      <c r="C2" s="22" t="s">
        <v>120</v>
      </c>
      <c r="D2" s="22"/>
    </row>
    <row r="3" spans="1:4" x14ac:dyDescent="0.3">
      <c r="A3" s="1">
        <v>4.8</v>
      </c>
    </row>
    <row r="4" spans="1:4" x14ac:dyDescent="0.3">
      <c r="A4" s="1">
        <v>3.2</v>
      </c>
      <c r="C4" t="s">
        <v>101</v>
      </c>
      <c r="D4">
        <v>3.379166666666666</v>
      </c>
    </row>
    <row r="5" spans="1:4" x14ac:dyDescent="0.3">
      <c r="A5" s="1">
        <v>2.1</v>
      </c>
      <c r="C5" t="s">
        <v>102</v>
      </c>
      <c r="D5">
        <v>8.0567023785401773E-2</v>
      </c>
    </row>
    <row r="6" spans="1:4" x14ac:dyDescent="0.3">
      <c r="A6" s="1">
        <v>4.5</v>
      </c>
      <c r="C6" t="s">
        <v>103</v>
      </c>
      <c r="D6">
        <v>3.3</v>
      </c>
    </row>
    <row r="7" spans="1:4" x14ac:dyDescent="0.3">
      <c r="A7" s="1">
        <v>2.9</v>
      </c>
      <c r="C7" t="s">
        <v>104</v>
      </c>
      <c r="D7">
        <v>3.3</v>
      </c>
    </row>
    <row r="8" spans="1:4" x14ac:dyDescent="0.3">
      <c r="A8" s="1">
        <v>2.2999999999999998</v>
      </c>
      <c r="C8" t="s">
        <v>105</v>
      </c>
      <c r="D8">
        <v>0.78939239347563983</v>
      </c>
    </row>
    <row r="9" spans="1:4" x14ac:dyDescent="0.3">
      <c r="A9" s="1">
        <v>3.1</v>
      </c>
      <c r="C9" t="s">
        <v>106</v>
      </c>
      <c r="D9">
        <v>0.62314035087719943</v>
      </c>
    </row>
    <row r="10" spans="1:4" x14ac:dyDescent="0.3">
      <c r="A10" s="1">
        <v>4.2</v>
      </c>
      <c r="C10" s="20" t="s">
        <v>107</v>
      </c>
      <c r="D10" s="20">
        <v>-0.93120912452529181</v>
      </c>
    </row>
    <row r="11" spans="1:4" x14ac:dyDescent="0.3">
      <c r="A11" s="1">
        <v>3.9</v>
      </c>
      <c r="C11" s="20" t="s">
        <v>108</v>
      </c>
      <c r="D11" s="20">
        <v>0.22402536454542335</v>
      </c>
    </row>
    <row r="12" spans="1:4" x14ac:dyDescent="0.3">
      <c r="A12" s="1">
        <v>2.8</v>
      </c>
      <c r="C12" t="s">
        <v>109</v>
      </c>
      <c r="D12">
        <v>2.9000000000000004</v>
      </c>
    </row>
    <row r="13" spans="1:4" x14ac:dyDescent="0.3">
      <c r="A13" s="1">
        <v>4.0999999999999996</v>
      </c>
      <c r="C13" t="s">
        <v>110</v>
      </c>
      <c r="D13">
        <v>2</v>
      </c>
    </row>
    <row r="14" spans="1:4" x14ac:dyDescent="0.3">
      <c r="A14" s="1">
        <v>2.6</v>
      </c>
      <c r="C14" t="s">
        <v>111</v>
      </c>
      <c r="D14">
        <v>4.9000000000000004</v>
      </c>
    </row>
    <row r="15" spans="1:4" x14ac:dyDescent="0.3">
      <c r="A15" s="1">
        <v>2.4</v>
      </c>
      <c r="C15" t="s">
        <v>112</v>
      </c>
      <c r="D15">
        <v>324.39999999999992</v>
      </c>
    </row>
    <row r="16" spans="1:4" ht="15" thickBot="1" x14ac:dyDescent="0.35">
      <c r="A16" s="1">
        <v>4.7</v>
      </c>
      <c r="C16" s="18" t="s">
        <v>113</v>
      </c>
      <c r="D16" s="18">
        <v>96</v>
      </c>
    </row>
    <row r="17" spans="1:1" x14ac:dyDescent="0.3">
      <c r="A17" s="1">
        <v>3.3</v>
      </c>
    </row>
    <row r="18" spans="1:1" x14ac:dyDescent="0.3">
      <c r="A18" s="1">
        <v>2.7</v>
      </c>
    </row>
    <row r="19" spans="1:1" x14ac:dyDescent="0.3">
      <c r="A19" s="1">
        <v>3</v>
      </c>
    </row>
    <row r="20" spans="1:1" x14ac:dyDescent="0.3">
      <c r="A20" s="1">
        <v>4.3</v>
      </c>
    </row>
    <row r="21" spans="1:1" x14ac:dyDescent="0.3">
      <c r="A21" s="1">
        <v>3.7</v>
      </c>
    </row>
    <row r="22" spans="1:1" x14ac:dyDescent="0.3">
      <c r="A22" s="1">
        <v>2.2000000000000002</v>
      </c>
    </row>
    <row r="23" spans="1:1" x14ac:dyDescent="0.3">
      <c r="A23" s="1">
        <v>3.6</v>
      </c>
    </row>
    <row r="24" spans="1:1" x14ac:dyDescent="0.3">
      <c r="A24" s="1">
        <v>4</v>
      </c>
    </row>
    <row r="25" spans="1:1" x14ac:dyDescent="0.3">
      <c r="A25" s="1">
        <v>2.7</v>
      </c>
    </row>
    <row r="26" spans="1:1" x14ac:dyDescent="0.3">
      <c r="A26" s="1">
        <v>3.8</v>
      </c>
    </row>
    <row r="27" spans="1:1" x14ac:dyDescent="0.3">
      <c r="A27" s="1">
        <v>3.5</v>
      </c>
    </row>
    <row r="28" spans="1:1" x14ac:dyDescent="0.3">
      <c r="A28" s="1">
        <v>3.2</v>
      </c>
    </row>
    <row r="29" spans="1:1" x14ac:dyDescent="0.3">
      <c r="A29" s="1">
        <v>4.4000000000000004</v>
      </c>
    </row>
    <row r="30" spans="1:1" x14ac:dyDescent="0.3">
      <c r="A30" s="1">
        <v>2</v>
      </c>
    </row>
    <row r="31" spans="1:1" x14ac:dyDescent="0.3">
      <c r="A31" s="1">
        <v>3.4</v>
      </c>
    </row>
    <row r="32" spans="1:1" x14ac:dyDescent="0.3">
      <c r="A32" s="1">
        <v>3.1</v>
      </c>
    </row>
    <row r="33" spans="1:1" x14ac:dyDescent="0.3">
      <c r="A33" s="1">
        <v>2.9</v>
      </c>
    </row>
    <row r="34" spans="1:1" x14ac:dyDescent="0.3">
      <c r="A34" s="1">
        <v>4.5999999999999996</v>
      </c>
    </row>
    <row r="35" spans="1:1" x14ac:dyDescent="0.3">
      <c r="A35" s="1">
        <v>3.3</v>
      </c>
    </row>
    <row r="36" spans="1:1" x14ac:dyDescent="0.3">
      <c r="A36" s="1">
        <v>2.5</v>
      </c>
    </row>
    <row r="37" spans="1:1" x14ac:dyDescent="0.3">
      <c r="A37" s="1">
        <v>4.9000000000000004</v>
      </c>
    </row>
    <row r="38" spans="1:1" x14ac:dyDescent="0.3">
      <c r="A38" s="1">
        <v>2.8</v>
      </c>
    </row>
    <row r="39" spans="1:1" x14ac:dyDescent="0.3">
      <c r="A39" s="1">
        <v>3</v>
      </c>
    </row>
    <row r="40" spans="1:1" x14ac:dyDescent="0.3">
      <c r="A40" s="1">
        <v>4.2</v>
      </c>
    </row>
    <row r="41" spans="1:1" x14ac:dyDescent="0.3">
      <c r="A41" s="1">
        <v>3.9</v>
      </c>
    </row>
    <row r="42" spans="1:1" x14ac:dyDescent="0.3">
      <c r="A42" s="1">
        <v>2.8</v>
      </c>
    </row>
    <row r="43" spans="1:1" x14ac:dyDescent="0.3">
      <c r="A43" s="1">
        <v>4.0999999999999996</v>
      </c>
    </row>
    <row r="44" spans="1:1" x14ac:dyDescent="0.3">
      <c r="A44" s="1">
        <v>2.6</v>
      </c>
    </row>
    <row r="45" spans="1:1" x14ac:dyDescent="0.3">
      <c r="A45" s="1">
        <v>2.4</v>
      </c>
    </row>
    <row r="46" spans="1:1" x14ac:dyDescent="0.3">
      <c r="A46" s="1">
        <v>4.7</v>
      </c>
    </row>
    <row r="47" spans="1:1" x14ac:dyDescent="0.3">
      <c r="A47" s="1">
        <v>3.3</v>
      </c>
    </row>
    <row r="48" spans="1:1" x14ac:dyDescent="0.3">
      <c r="A48" s="1">
        <v>2.7</v>
      </c>
    </row>
    <row r="49" spans="1:1" x14ac:dyDescent="0.3">
      <c r="A49" s="1">
        <v>3</v>
      </c>
    </row>
    <row r="50" spans="1:1" x14ac:dyDescent="0.3">
      <c r="A50" s="1">
        <v>4.3</v>
      </c>
    </row>
    <row r="51" spans="1:1" x14ac:dyDescent="0.3">
      <c r="A51" s="1">
        <v>3.7</v>
      </c>
    </row>
    <row r="52" spans="1:1" x14ac:dyDescent="0.3">
      <c r="A52" s="1">
        <v>2.2000000000000002</v>
      </c>
    </row>
    <row r="53" spans="1:1" x14ac:dyDescent="0.3">
      <c r="A53" s="1">
        <v>3.6</v>
      </c>
    </row>
    <row r="54" spans="1:1" x14ac:dyDescent="0.3">
      <c r="A54" s="1">
        <v>4</v>
      </c>
    </row>
    <row r="55" spans="1:1" x14ac:dyDescent="0.3">
      <c r="A55" s="1">
        <v>2.7</v>
      </c>
    </row>
    <row r="56" spans="1:1" x14ac:dyDescent="0.3">
      <c r="A56" s="1">
        <v>3.8</v>
      </c>
    </row>
    <row r="57" spans="1:1" x14ac:dyDescent="0.3">
      <c r="A57" s="1">
        <v>3.5</v>
      </c>
    </row>
    <row r="58" spans="1:1" x14ac:dyDescent="0.3">
      <c r="A58" s="1">
        <v>3.2</v>
      </c>
    </row>
    <row r="59" spans="1:1" x14ac:dyDescent="0.3">
      <c r="A59" s="1">
        <v>4.4000000000000004</v>
      </c>
    </row>
    <row r="60" spans="1:1" x14ac:dyDescent="0.3">
      <c r="A60" s="1">
        <v>2</v>
      </c>
    </row>
    <row r="61" spans="1:1" x14ac:dyDescent="0.3">
      <c r="A61" s="1">
        <v>3.4</v>
      </c>
    </row>
    <row r="62" spans="1:1" x14ac:dyDescent="0.3">
      <c r="A62" s="1">
        <v>3.1</v>
      </c>
    </row>
    <row r="63" spans="1:1" x14ac:dyDescent="0.3">
      <c r="A63" s="1">
        <v>2.9</v>
      </c>
    </row>
    <row r="64" spans="1:1" x14ac:dyDescent="0.3">
      <c r="A64" s="1">
        <v>4.5999999999999996</v>
      </c>
    </row>
    <row r="65" spans="1:1" x14ac:dyDescent="0.3">
      <c r="A65" s="1">
        <v>3.3</v>
      </c>
    </row>
    <row r="66" spans="1:1" x14ac:dyDescent="0.3">
      <c r="A66" s="1">
        <v>2.5</v>
      </c>
    </row>
    <row r="67" spans="1:1" x14ac:dyDescent="0.3">
      <c r="A67" s="1">
        <v>4.9000000000000004</v>
      </c>
    </row>
    <row r="68" spans="1:1" x14ac:dyDescent="0.3">
      <c r="A68" s="1">
        <v>2.8</v>
      </c>
    </row>
    <row r="69" spans="1:1" x14ac:dyDescent="0.3">
      <c r="A69" s="1">
        <v>3</v>
      </c>
    </row>
    <row r="70" spans="1:1" x14ac:dyDescent="0.3">
      <c r="A70" s="1">
        <v>4.2</v>
      </c>
    </row>
    <row r="71" spans="1:1" x14ac:dyDescent="0.3">
      <c r="A71" s="1">
        <v>3.9</v>
      </c>
    </row>
    <row r="72" spans="1:1" x14ac:dyDescent="0.3">
      <c r="A72" s="1">
        <v>2.8</v>
      </c>
    </row>
    <row r="73" spans="1:1" x14ac:dyDescent="0.3">
      <c r="A73" s="1">
        <v>4.0999999999999996</v>
      </c>
    </row>
    <row r="74" spans="1:1" x14ac:dyDescent="0.3">
      <c r="A74" s="1">
        <v>2.6</v>
      </c>
    </row>
    <row r="75" spans="1:1" x14ac:dyDescent="0.3">
      <c r="A75" s="1">
        <v>2.4</v>
      </c>
    </row>
    <row r="76" spans="1:1" x14ac:dyDescent="0.3">
      <c r="A76" s="1">
        <v>4.7</v>
      </c>
    </row>
    <row r="77" spans="1:1" x14ac:dyDescent="0.3">
      <c r="A77" s="1">
        <v>3.3</v>
      </c>
    </row>
    <row r="78" spans="1:1" x14ac:dyDescent="0.3">
      <c r="A78" s="1">
        <v>2.7</v>
      </c>
    </row>
    <row r="79" spans="1:1" x14ac:dyDescent="0.3">
      <c r="A79" s="1">
        <v>3</v>
      </c>
    </row>
    <row r="80" spans="1:1" x14ac:dyDescent="0.3">
      <c r="A80" s="1">
        <v>4.3</v>
      </c>
    </row>
    <row r="81" spans="1:1" x14ac:dyDescent="0.3">
      <c r="A81" s="1">
        <v>3.7</v>
      </c>
    </row>
    <row r="82" spans="1:1" x14ac:dyDescent="0.3">
      <c r="A82" s="1">
        <v>2.2000000000000002</v>
      </c>
    </row>
    <row r="83" spans="1:1" x14ac:dyDescent="0.3">
      <c r="A83" s="1">
        <v>3.6</v>
      </c>
    </row>
    <row r="84" spans="1:1" x14ac:dyDescent="0.3">
      <c r="A84" s="1">
        <v>4</v>
      </c>
    </row>
    <row r="85" spans="1:1" x14ac:dyDescent="0.3">
      <c r="A85" s="1">
        <v>2.7</v>
      </c>
    </row>
    <row r="86" spans="1:1" x14ac:dyDescent="0.3">
      <c r="A86" s="1">
        <v>3.8</v>
      </c>
    </row>
    <row r="87" spans="1:1" x14ac:dyDescent="0.3">
      <c r="A87" s="1">
        <v>3.5</v>
      </c>
    </row>
    <row r="88" spans="1:1" x14ac:dyDescent="0.3">
      <c r="A88" s="1">
        <v>3.2</v>
      </c>
    </row>
    <row r="89" spans="1:1" x14ac:dyDescent="0.3">
      <c r="A89" s="1">
        <v>4.4000000000000004</v>
      </c>
    </row>
    <row r="90" spans="1:1" x14ac:dyDescent="0.3">
      <c r="A90" s="1">
        <v>2</v>
      </c>
    </row>
    <row r="91" spans="1:1" x14ac:dyDescent="0.3">
      <c r="A91" s="1">
        <v>3.4</v>
      </c>
    </row>
    <row r="92" spans="1:1" x14ac:dyDescent="0.3">
      <c r="A92" s="1">
        <v>3.1</v>
      </c>
    </row>
    <row r="93" spans="1:1" x14ac:dyDescent="0.3">
      <c r="A93" s="1">
        <v>2.9</v>
      </c>
    </row>
    <row r="94" spans="1:1" x14ac:dyDescent="0.3">
      <c r="A94" s="1">
        <v>4.5999999999999996</v>
      </c>
    </row>
    <row r="95" spans="1:1" x14ac:dyDescent="0.3">
      <c r="A95" s="1">
        <v>3.3</v>
      </c>
    </row>
    <row r="96" spans="1:1" x14ac:dyDescent="0.3">
      <c r="A96" s="1">
        <v>2.5</v>
      </c>
    </row>
    <row r="97" spans="1:1" x14ac:dyDescent="0.3">
      <c r="A97" s="1">
        <v>4.9000000000000004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77D41-09A9-4C00-9057-849DFF15A413}">
  <dimension ref="A1:D101"/>
  <sheetViews>
    <sheetView workbookViewId="0">
      <selection activeCell="E13" sqref="E13"/>
    </sheetView>
  </sheetViews>
  <sheetFormatPr defaultRowHeight="14.4" x14ac:dyDescent="0.3"/>
  <cols>
    <col min="1" max="1" width="18.88671875" bestFit="1" customWidth="1"/>
    <col min="3" max="3" width="16.5546875" bestFit="1" customWidth="1"/>
  </cols>
  <sheetData>
    <row r="1" spans="1:4" ht="15" thickBot="1" x14ac:dyDescent="0.35">
      <c r="A1" s="21" t="s">
        <v>121</v>
      </c>
    </row>
    <row r="2" spans="1:4" x14ac:dyDescent="0.3">
      <c r="A2" s="1">
        <v>4</v>
      </c>
      <c r="C2" s="22" t="s">
        <v>121</v>
      </c>
      <c r="D2" s="22"/>
    </row>
    <row r="3" spans="1:4" x14ac:dyDescent="0.3">
      <c r="A3" s="1">
        <v>5</v>
      </c>
    </row>
    <row r="4" spans="1:4" x14ac:dyDescent="0.3">
      <c r="A4" s="1">
        <v>3</v>
      </c>
      <c r="C4" t="s">
        <v>101</v>
      </c>
      <c r="D4">
        <v>3.77</v>
      </c>
    </row>
    <row r="5" spans="1:4" x14ac:dyDescent="0.3">
      <c r="A5" s="1">
        <v>4</v>
      </c>
      <c r="C5" t="s">
        <v>102</v>
      </c>
      <c r="D5">
        <v>8.9730235436641728E-2</v>
      </c>
    </row>
    <row r="6" spans="1:4" x14ac:dyDescent="0.3">
      <c r="A6" s="1">
        <v>4</v>
      </c>
      <c r="C6" t="s">
        <v>103</v>
      </c>
      <c r="D6">
        <v>4</v>
      </c>
    </row>
    <row r="7" spans="1:4" x14ac:dyDescent="0.3">
      <c r="A7" s="1">
        <v>3</v>
      </c>
      <c r="C7" t="s">
        <v>104</v>
      </c>
      <c r="D7">
        <v>4</v>
      </c>
    </row>
    <row r="8" spans="1:4" x14ac:dyDescent="0.3">
      <c r="A8" s="1">
        <v>2</v>
      </c>
      <c r="C8" t="s">
        <v>105</v>
      </c>
      <c r="D8">
        <v>0.89730235436641725</v>
      </c>
    </row>
    <row r="9" spans="1:4" x14ac:dyDescent="0.3">
      <c r="A9" s="1">
        <v>5</v>
      </c>
      <c r="C9" t="s">
        <v>106</v>
      </c>
      <c r="D9">
        <v>0.80515151515151551</v>
      </c>
    </row>
    <row r="10" spans="1:4" x14ac:dyDescent="0.3">
      <c r="A10" s="1">
        <v>4</v>
      </c>
      <c r="C10" s="20" t="s">
        <v>107</v>
      </c>
      <c r="D10" s="20">
        <v>-0.74525627211662515</v>
      </c>
    </row>
    <row r="11" spans="1:4" x14ac:dyDescent="0.3">
      <c r="A11" s="1">
        <v>3</v>
      </c>
      <c r="C11" s="20" t="s">
        <v>108</v>
      </c>
      <c r="D11" s="20">
        <v>-0.21090973977304464</v>
      </c>
    </row>
    <row r="12" spans="1:4" x14ac:dyDescent="0.3">
      <c r="A12" s="1">
        <v>5</v>
      </c>
      <c r="C12" t="s">
        <v>109</v>
      </c>
      <c r="D12">
        <v>3</v>
      </c>
    </row>
    <row r="13" spans="1:4" x14ac:dyDescent="0.3">
      <c r="A13" s="1">
        <v>4</v>
      </c>
      <c r="C13" t="s">
        <v>110</v>
      </c>
      <c r="D13">
        <v>2</v>
      </c>
    </row>
    <row r="14" spans="1:4" x14ac:dyDescent="0.3">
      <c r="A14" s="1">
        <v>3</v>
      </c>
      <c r="C14" t="s">
        <v>111</v>
      </c>
      <c r="D14">
        <v>5</v>
      </c>
    </row>
    <row r="15" spans="1:4" x14ac:dyDescent="0.3">
      <c r="A15" s="1">
        <v>2</v>
      </c>
      <c r="C15" t="s">
        <v>112</v>
      </c>
      <c r="D15">
        <v>377</v>
      </c>
    </row>
    <row r="16" spans="1:4" ht="15" thickBot="1" x14ac:dyDescent="0.35">
      <c r="A16" s="1">
        <v>4</v>
      </c>
      <c r="C16" s="18" t="s">
        <v>113</v>
      </c>
      <c r="D16" s="18">
        <v>100</v>
      </c>
    </row>
    <row r="17" spans="1:1" x14ac:dyDescent="0.3">
      <c r="A17" s="1">
        <v>5</v>
      </c>
    </row>
    <row r="18" spans="1:1" x14ac:dyDescent="0.3">
      <c r="A18" s="1">
        <v>3</v>
      </c>
    </row>
    <row r="19" spans="1:1" x14ac:dyDescent="0.3">
      <c r="A19" s="1">
        <v>4</v>
      </c>
    </row>
    <row r="20" spans="1:1" x14ac:dyDescent="0.3">
      <c r="A20" s="1">
        <v>5</v>
      </c>
    </row>
    <row r="21" spans="1:1" x14ac:dyDescent="0.3">
      <c r="A21" s="1">
        <v>3</v>
      </c>
    </row>
    <row r="22" spans="1:1" x14ac:dyDescent="0.3">
      <c r="A22" s="1">
        <v>4</v>
      </c>
    </row>
    <row r="23" spans="1:1" x14ac:dyDescent="0.3">
      <c r="A23" s="1">
        <v>3</v>
      </c>
    </row>
    <row r="24" spans="1:1" x14ac:dyDescent="0.3">
      <c r="A24" s="1">
        <v>2</v>
      </c>
    </row>
    <row r="25" spans="1:1" x14ac:dyDescent="0.3">
      <c r="A25" s="1">
        <v>4</v>
      </c>
    </row>
    <row r="26" spans="1:1" x14ac:dyDescent="0.3">
      <c r="A26" s="1">
        <v>5</v>
      </c>
    </row>
    <row r="27" spans="1:1" x14ac:dyDescent="0.3">
      <c r="A27" s="1">
        <v>3</v>
      </c>
    </row>
    <row r="28" spans="1:1" x14ac:dyDescent="0.3">
      <c r="A28" s="1">
        <v>4</v>
      </c>
    </row>
    <row r="29" spans="1:1" x14ac:dyDescent="0.3">
      <c r="A29" s="1">
        <v>5</v>
      </c>
    </row>
    <row r="30" spans="1:1" x14ac:dyDescent="0.3">
      <c r="A30" s="1">
        <v>4</v>
      </c>
    </row>
    <row r="31" spans="1:1" x14ac:dyDescent="0.3">
      <c r="A31" s="1">
        <v>3</v>
      </c>
    </row>
    <row r="32" spans="1:1" x14ac:dyDescent="0.3">
      <c r="A32" s="1">
        <v>3</v>
      </c>
    </row>
    <row r="33" spans="1:1" x14ac:dyDescent="0.3">
      <c r="A33" s="1">
        <v>4</v>
      </c>
    </row>
    <row r="34" spans="1:1" x14ac:dyDescent="0.3">
      <c r="A34" s="1">
        <v>5</v>
      </c>
    </row>
    <row r="35" spans="1:1" x14ac:dyDescent="0.3">
      <c r="A35" s="1">
        <v>2</v>
      </c>
    </row>
    <row r="36" spans="1:1" x14ac:dyDescent="0.3">
      <c r="A36" s="1">
        <v>3</v>
      </c>
    </row>
    <row r="37" spans="1:1" x14ac:dyDescent="0.3">
      <c r="A37" s="1">
        <v>4</v>
      </c>
    </row>
    <row r="38" spans="1:1" x14ac:dyDescent="0.3">
      <c r="A38" s="1">
        <v>4</v>
      </c>
    </row>
    <row r="39" spans="1:1" x14ac:dyDescent="0.3">
      <c r="A39" s="1">
        <v>3</v>
      </c>
    </row>
    <row r="40" spans="1:1" x14ac:dyDescent="0.3">
      <c r="A40" s="1">
        <v>5</v>
      </c>
    </row>
    <row r="41" spans="1:1" x14ac:dyDescent="0.3">
      <c r="A41" s="1">
        <v>4</v>
      </c>
    </row>
    <row r="42" spans="1:1" x14ac:dyDescent="0.3">
      <c r="A42" s="1">
        <v>3</v>
      </c>
    </row>
    <row r="43" spans="1:1" x14ac:dyDescent="0.3">
      <c r="A43" s="1">
        <v>4</v>
      </c>
    </row>
    <row r="44" spans="1:1" x14ac:dyDescent="0.3">
      <c r="A44" s="1">
        <v>5</v>
      </c>
    </row>
    <row r="45" spans="1:1" x14ac:dyDescent="0.3">
      <c r="A45" s="1">
        <v>4</v>
      </c>
    </row>
    <row r="46" spans="1:1" x14ac:dyDescent="0.3">
      <c r="A46" s="1">
        <v>2</v>
      </c>
    </row>
    <row r="47" spans="1:1" x14ac:dyDescent="0.3">
      <c r="A47" s="1">
        <v>3</v>
      </c>
    </row>
    <row r="48" spans="1:1" x14ac:dyDescent="0.3">
      <c r="A48" s="1">
        <v>4</v>
      </c>
    </row>
    <row r="49" spans="1:1" x14ac:dyDescent="0.3">
      <c r="A49" s="1">
        <v>5</v>
      </c>
    </row>
    <row r="50" spans="1:1" x14ac:dyDescent="0.3">
      <c r="A50" s="1">
        <v>3</v>
      </c>
    </row>
    <row r="51" spans="1:1" x14ac:dyDescent="0.3">
      <c r="A51" s="1">
        <v>4</v>
      </c>
    </row>
    <row r="52" spans="1:1" x14ac:dyDescent="0.3">
      <c r="A52" s="1">
        <v>5</v>
      </c>
    </row>
    <row r="53" spans="1:1" x14ac:dyDescent="0.3">
      <c r="A53" s="1">
        <v>4</v>
      </c>
    </row>
    <row r="54" spans="1:1" x14ac:dyDescent="0.3">
      <c r="A54" s="1">
        <v>3</v>
      </c>
    </row>
    <row r="55" spans="1:1" x14ac:dyDescent="0.3">
      <c r="A55" s="1">
        <v>4</v>
      </c>
    </row>
    <row r="56" spans="1:1" x14ac:dyDescent="0.3">
      <c r="A56" s="1">
        <v>5</v>
      </c>
    </row>
    <row r="57" spans="1:1" x14ac:dyDescent="0.3">
      <c r="A57" s="1">
        <v>3</v>
      </c>
    </row>
    <row r="58" spans="1:1" x14ac:dyDescent="0.3">
      <c r="A58" s="1">
        <v>4</v>
      </c>
    </row>
    <row r="59" spans="1:1" x14ac:dyDescent="0.3">
      <c r="A59" s="1">
        <v>5</v>
      </c>
    </row>
    <row r="60" spans="1:1" x14ac:dyDescent="0.3">
      <c r="A60" s="1">
        <v>4</v>
      </c>
    </row>
    <row r="61" spans="1:1" x14ac:dyDescent="0.3">
      <c r="A61" s="1">
        <v>3</v>
      </c>
    </row>
    <row r="62" spans="1:1" x14ac:dyDescent="0.3">
      <c r="A62" s="1">
        <v>3</v>
      </c>
    </row>
    <row r="63" spans="1:1" x14ac:dyDescent="0.3">
      <c r="A63" s="1">
        <v>4</v>
      </c>
    </row>
    <row r="64" spans="1:1" x14ac:dyDescent="0.3">
      <c r="A64" s="1">
        <v>5</v>
      </c>
    </row>
    <row r="65" spans="1:1" x14ac:dyDescent="0.3">
      <c r="A65" s="1">
        <v>2</v>
      </c>
    </row>
    <row r="66" spans="1:1" x14ac:dyDescent="0.3">
      <c r="A66" s="1">
        <v>3</v>
      </c>
    </row>
    <row r="67" spans="1:1" x14ac:dyDescent="0.3">
      <c r="A67" s="1">
        <v>4</v>
      </c>
    </row>
    <row r="68" spans="1:1" x14ac:dyDescent="0.3">
      <c r="A68" s="1">
        <v>4</v>
      </c>
    </row>
    <row r="69" spans="1:1" x14ac:dyDescent="0.3">
      <c r="A69" s="1">
        <v>3</v>
      </c>
    </row>
    <row r="70" spans="1:1" x14ac:dyDescent="0.3">
      <c r="A70" s="1">
        <v>5</v>
      </c>
    </row>
    <row r="71" spans="1:1" x14ac:dyDescent="0.3">
      <c r="A71" s="1">
        <v>4</v>
      </c>
    </row>
    <row r="72" spans="1:1" x14ac:dyDescent="0.3">
      <c r="A72" s="1">
        <v>3</v>
      </c>
    </row>
    <row r="73" spans="1:1" x14ac:dyDescent="0.3">
      <c r="A73" s="1">
        <v>4</v>
      </c>
    </row>
    <row r="74" spans="1:1" x14ac:dyDescent="0.3">
      <c r="A74" s="1">
        <v>5</v>
      </c>
    </row>
    <row r="75" spans="1:1" x14ac:dyDescent="0.3">
      <c r="A75" s="1">
        <v>4</v>
      </c>
    </row>
    <row r="76" spans="1:1" x14ac:dyDescent="0.3">
      <c r="A76" s="1">
        <v>2</v>
      </c>
    </row>
    <row r="77" spans="1:1" x14ac:dyDescent="0.3">
      <c r="A77" s="1">
        <v>3</v>
      </c>
    </row>
    <row r="78" spans="1:1" x14ac:dyDescent="0.3">
      <c r="A78" s="1">
        <v>4</v>
      </c>
    </row>
    <row r="79" spans="1:1" x14ac:dyDescent="0.3">
      <c r="A79" s="1">
        <v>5</v>
      </c>
    </row>
    <row r="80" spans="1:1" x14ac:dyDescent="0.3">
      <c r="A80" s="1">
        <v>3</v>
      </c>
    </row>
    <row r="81" spans="1:1" x14ac:dyDescent="0.3">
      <c r="A81" s="1">
        <v>4</v>
      </c>
    </row>
    <row r="82" spans="1:1" x14ac:dyDescent="0.3">
      <c r="A82" s="1">
        <v>5</v>
      </c>
    </row>
    <row r="83" spans="1:1" x14ac:dyDescent="0.3">
      <c r="A83" s="1">
        <v>4</v>
      </c>
    </row>
    <row r="84" spans="1:1" x14ac:dyDescent="0.3">
      <c r="A84" s="1">
        <v>3</v>
      </c>
    </row>
    <row r="85" spans="1:1" x14ac:dyDescent="0.3">
      <c r="A85" s="1">
        <v>4</v>
      </c>
    </row>
    <row r="86" spans="1:1" x14ac:dyDescent="0.3">
      <c r="A86" s="1">
        <v>5</v>
      </c>
    </row>
    <row r="87" spans="1:1" x14ac:dyDescent="0.3">
      <c r="A87" s="1">
        <v>3</v>
      </c>
    </row>
    <row r="88" spans="1:1" x14ac:dyDescent="0.3">
      <c r="A88" s="1">
        <v>4</v>
      </c>
    </row>
    <row r="89" spans="1:1" x14ac:dyDescent="0.3">
      <c r="A89" s="1">
        <v>5</v>
      </c>
    </row>
    <row r="90" spans="1:1" x14ac:dyDescent="0.3">
      <c r="A90" s="1">
        <v>4</v>
      </c>
    </row>
    <row r="91" spans="1:1" x14ac:dyDescent="0.3">
      <c r="A91" s="1">
        <v>3</v>
      </c>
    </row>
    <row r="92" spans="1:1" x14ac:dyDescent="0.3">
      <c r="A92" s="1">
        <v>3</v>
      </c>
    </row>
    <row r="93" spans="1:1" x14ac:dyDescent="0.3">
      <c r="A93" s="1">
        <v>4</v>
      </c>
    </row>
    <row r="94" spans="1:1" x14ac:dyDescent="0.3">
      <c r="A94" s="1">
        <v>5</v>
      </c>
    </row>
    <row r="95" spans="1:1" x14ac:dyDescent="0.3">
      <c r="A95" s="1">
        <v>2</v>
      </c>
    </row>
    <row r="96" spans="1:1" x14ac:dyDescent="0.3">
      <c r="A96" s="1">
        <v>3</v>
      </c>
    </row>
    <row r="97" spans="1:1" x14ac:dyDescent="0.3">
      <c r="A97" s="1">
        <v>4</v>
      </c>
    </row>
    <row r="98" spans="1:1" x14ac:dyDescent="0.3">
      <c r="A98" s="1">
        <v>4</v>
      </c>
    </row>
    <row r="99" spans="1:1" x14ac:dyDescent="0.3">
      <c r="A99" s="1">
        <v>3</v>
      </c>
    </row>
    <row r="100" spans="1:1" x14ac:dyDescent="0.3">
      <c r="A100" s="1">
        <v>5</v>
      </c>
    </row>
    <row r="101" spans="1:1" x14ac:dyDescent="0.3">
      <c r="A101" s="1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FFFB0-273A-4FB8-9812-452595D2A9C7}">
  <dimension ref="A1:D157"/>
  <sheetViews>
    <sheetView workbookViewId="0">
      <selection activeCell="D14" sqref="D14"/>
    </sheetView>
  </sheetViews>
  <sheetFormatPr defaultRowHeight="14.4" x14ac:dyDescent="0.3"/>
  <cols>
    <col min="1" max="1" width="32.88671875" bestFit="1" customWidth="1"/>
    <col min="3" max="3" width="16.5546875" bestFit="1" customWidth="1"/>
  </cols>
  <sheetData>
    <row r="1" spans="1:4" ht="15" thickBot="1" x14ac:dyDescent="0.35">
      <c r="A1" s="21" t="s">
        <v>122</v>
      </c>
    </row>
    <row r="2" spans="1:4" x14ac:dyDescent="0.3">
      <c r="A2" s="1">
        <v>280</v>
      </c>
      <c r="C2" s="22" t="s">
        <v>122</v>
      </c>
      <c r="D2" s="22"/>
    </row>
    <row r="3" spans="1:4" x14ac:dyDescent="0.3">
      <c r="A3" s="1">
        <v>350</v>
      </c>
    </row>
    <row r="4" spans="1:4" x14ac:dyDescent="0.3">
      <c r="A4" s="1">
        <v>310</v>
      </c>
      <c r="C4" t="s">
        <v>101</v>
      </c>
      <c r="D4">
        <v>321.60256410256409</v>
      </c>
    </row>
    <row r="5" spans="1:4" x14ac:dyDescent="0.3">
      <c r="A5" s="1">
        <v>270</v>
      </c>
      <c r="C5" t="s">
        <v>102</v>
      </c>
      <c r="D5">
        <v>2.8967578277995618</v>
      </c>
    </row>
    <row r="6" spans="1:4" x14ac:dyDescent="0.3">
      <c r="A6" s="1">
        <v>390</v>
      </c>
      <c r="C6" t="s">
        <v>103</v>
      </c>
      <c r="D6">
        <v>320</v>
      </c>
    </row>
    <row r="7" spans="1:4" x14ac:dyDescent="0.3">
      <c r="A7" s="1">
        <v>320</v>
      </c>
      <c r="C7" t="s">
        <v>104</v>
      </c>
      <c r="D7">
        <v>350</v>
      </c>
    </row>
    <row r="8" spans="1:4" x14ac:dyDescent="0.3">
      <c r="A8" s="1">
        <v>290</v>
      </c>
      <c r="C8" t="s">
        <v>105</v>
      </c>
      <c r="D8">
        <v>36.180493672906309</v>
      </c>
    </row>
    <row r="9" spans="1:4" x14ac:dyDescent="0.3">
      <c r="A9" s="1">
        <v>340</v>
      </c>
      <c r="C9" t="s">
        <v>106</v>
      </c>
      <c r="D9">
        <v>1309.0281224152134</v>
      </c>
    </row>
    <row r="10" spans="1:4" x14ac:dyDescent="0.3">
      <c r="A10" s="1">
        <v>310</v>
      </c>
      <c r="C10" s="20" t="s">
        <v>107</v>
      </c>
      <c r="D10" s="20">
        <v>-0.93659675504292261</v>
      </c>
    </row>
    <row r="11" spans="1:4" x14ac:dyDescent="0.3">
      <c r="A11" s="1">
        <v>380</v>
      </c>
      <c r="C11" s="20" t="s">
        <v>108</v>
      </c>
      <c r="D11" s="20">
        <v>0.31832721295710004</v>
      </c>
    </row>
    <row r="12" spans="1:4" x14ac:dyDescent="0.3">
      <c r="A12" s="1">
        <v>270</v>
      </c>
      <c r="C12" t="s">
        <v>109</v>
      </c>
      <c r="D12">
        <v>120</v>
      </c>
    </row>
    <row r="13" spans="1:4" x14ac:dyDescent="0.3">
      <c r="A13" s="1">
        <v>350</v>
      </c>
      <c r="C13" t="s">
        <v>110</v>
      </c>
      <c r="D13">
        <v>270</v>
      </c>
    </row>
    <row r="14" spans="1:4" x14ac:dyDescent="0.3">
      <c r="A14" s="1">
        <v>300</v>
      </c>
      <c r="C14" t="s">
        <v>111</v>
      </c>
      <c r="D14">
        <v>390</v>
      </c>
    </row>
    <row r="15" spans="1:4" x14ac:dyDescent="0.3">
      <c r="A15" s="1">
        <v>330</v>
      </c>
      <c r="C15" t="s">
        <v>112</v>
      </c>
      <c r="D15">
        <v>50170</v>
      </c>
    </row>
    <row r="16" spans="1:4" ht="15" thickBot="1" x14ac:dyDescent="0.35">
      <c r="A16" s="1">
        <v>370</v>
      </c>
      <c r="C16" s="18" t="s">
        <v>113</v>
      </c>
      <c r="D16" s="18">
        <v>156</v>
      </c>
    </row>
    <row r="17" spans="1:1" x14ac:dyDescent="0.3">
      <c r="A17" s="1">
        <v>310</v>
      </c>
    </row>
    <row r="18" spans="1:1" x14ac:dyDescent="0.3">
      <c r="A18" s="1">
        <v>280</v>
      </c>
    </row>
    <row r="19" spans="1:1" x14ac:dyDescent="0.3">
      <c r="A19" s="1">
        <v>320</v>
      </c>
    </row>
    <row r="20" spans="1:1" x14ac:dyDescent="0.3">
      <c r="A20" s="1">
        <v>350</v>
      </c>
    </row>
    <row r="21" spans="1:1" x14ac:dyDescent="0.3">
      <c r="A21" s="1">
        <v>290</v>
      </c>
    </row>
    <row r="22" spans="1:1" x14ac:dyDescent="0.3">
      <c r="A22" s="1">
        <v>270</v>
      </c>
    </row>
    <row r="23" spans="1:1" x14ac:dyDescent="0.3">
      <c r="A23" s="1">
        <v>390</v>
      </c>
    </row>
    <row r="24" spans="1:1" x14ac:dyDescent="0.3">
      <c r="A24" s="1">
        <v>320</v>
      </c>
    </row>
    <row r="25" spans="1:1" x14ac:dyDescent="0.3">
      <c r="A25" s="1">
        <v>290</v>
      </c>
    </row>
    <row r="26" spans="1:1" x14ac:dyDescent="0.3">
      <c r="A26" s="1">
        <v>340</v>
      </c>
    </row>
    <row r="27" spans="1:1" x14ac:dyDescent="0.3">
      <c r="A27" s="1">
        <v>310</v>
      </c>
    </row>
    <row r="28" spans="1:1" x14ac:dyDescent="0.3">
      <c r="A28" s="1">
        <v>380</v>
      </c>
    </row>
    <row r="29" spans="1:1" x14ac:dyDescent="0.3">
      <c r="A29" s="1">
        <v>270</v>
      </c>
    </row>
    <row r="30" spans="1:1" x14ac:dyDescent="0.3">
      <c r="A30" s="1">
        <v>350</v>
      </c>
    </row>
    <row r="31" spans="1:1" x14ac:dyDescent="0.3">
      <c r="A31" s="1">
        <v>300</v>
      </c>
    </row>
    <row r="32" spans="1:1" x14ac:dyDescent="0.3">
      <c r="A32" s="1">
        <v>330</v>
      </c>
    </row>
    <row r="33" spans="1:1" x14ac:dyDescent="0.3">
      <c r="A33" s="1">
        <v>370</v>
      </c>
    </row>
    <row r="34" spans="1:1" x14ac:dyDescent="0.3">
      <c r="A34" s="1">
        <v>310</v>
      </c>
    </row>
    <row r="35" spans="1:1" x14ac:dyDescent="0.3">
      <c r="A35" s="1">
        <v>280</v>
      </c>
    </row>
    <row r="36" spans="1:1" x14ac:dyDescent="0.3">
      <c r="A36" s="1">
        <v>320</v>
      </c>
    </row>
    <row r="37" spans="1:1" x14ac:dyDescent="0.3">
      <c r="A37" s="1">
        <v>350</v>
      </c>
    </row>
    <row r="38" spans="1:1" x14ac:dyDescent="0.3">
      <c r="A38" s="1">
        <v>290</v>
      </c>
    </row>
    <row r="39" spans="1:1" x14ac:dyDescent="0.3">
      <c r="A39" s="1">
        <v>270</v>
      </c>
    </row>
    <row r="40" spans="1:1" x14ac:dyDescent="0.3">
      <c r="A40" s="1">
        <v>390</v>
      </c>
    </row>
    <row r="41" spans="1:1" x14ac:dyDescent="0.3">
      <c r="A41" s="1">
        <v>320</v>
      </c>
    </row>
    <row r="42" spans="1:1" x14ac:dyDescent="0.3">
      <c r="A42" s="1">
        <v>290</v>
      </c>
    </row>
    <row r="43" spans="1:1" x14ac:dyDescent="0.3">
      <c r="A43" s="1">
        <v>340</v>
      </c>
    </row>
    <row r="44" spans="1:1" x14ac:dyDescent="0.3">
      <c r="A44" s="1">
        <v>310</v>
      </c>
    </row>
    <row r="45" spans="1:1" x14ac:dyDescent="0.3">
      <c r="A45" s="1">
        <v>380</v>
      </c>
    </row>
    <row r="46" spans="1:1" x14ac:dyDescent="0.3">
      <c r="A46" s="1">
        <v>270</v>
      </c>
    </row>
    <row r="47" spans="1:1" x14ac:dyDescent="0.3">
      <c r="A47" s="1">
        <v>350</v>
      </c>
    </row>
    <row r="48" spans="1:1" x14ac:dyDescent="0.3">
      <c r="A48" s="1">
        <v>300</v>
      </c>
    </row>
    <row r="49" spans="1:1" x14ac:dyDescent="0.3">
      <c r="A49" s="1">
        <v>330</v>
      </c>
    </row>
    <row r="50" spans="1:1" x14ac:dyDescent="0.3">
      <c r="A50" s="1">
        <v>370</v>
      </c>
    </row>
    <row r="51" spans="1:1" x14ac:dyDescent="0.3">
      <c r="A51" s="1">
        <v>310</v>
      </c>
    </row>
    <row r="52" spans="1:1" x14ac:dyDescent="0.3">
      <c r="A52" s="1">
        <v>280</v>
      </c>
    </row>
    <row r="53" spans="1:1" x14ac:dyDescent="0.3">
      <c r="A53" s="1">
        <v>320</v>
      </c>
    </row>
    <row r="54" spans="1:1" x14ac:dyDescent="0.3">
      <c r="A54" s="1">
        <v>350</v>
      </c>
    </row>
    <row r="55" spans="1:1" x14ac:dyDescent="0.3">
      <c r="A55" s="1">
        <v>290</v>
      </c>
    </row>
    <row r="56" spans="1:1" x14ac:dyDescent="0.3">
      <c r="A56" s="1">
        <v>270</v>
      </c>
    </row>
    <row r="57" spans="1:1" x14ac:dyDescent="0.3">
      <c r="A57" s="1">
        <v>390</v>
      </c>
    </row>
    <row r="58" spans="1:1" x14ac:dyDescent="0.3">
      <c r="A58" s="1">
        <v>320</v>
      </c>
    </row>
    <row r="59" spans="1:1" x14ac:dyDescent="0.3">
      <c r="A59" s="1">
        <v>290</v>
      </c>
    </row>
    <row r="60" spans="1:1" x14ac:dyDescent="0.3">
      <c r="A60" s="1">
        <v>340</v>
      </c>
    </row>
    <row r="61" spans="1:1" x14ac:dyDescent="0.3">
      <c r="A61" s="1">
        <v>310</v>
      </c>
    </row>
    <row r="62" spans="1:1" x14ac:dyDescent="0.3">
      <c r="A62" s="1">
        <v>380</v>
      </c>
    </row>
    <row r="63" spans="1:1" x14ac:dyDescent="0.3">
      <c r="A63" s="1">
        <v>270</v>
      </c>
    </row>
    <row r="64" spans="1:1" x14ac:dyDescent="0.3">
      <c r="A64" s="1">
        <v>350</v>
      </c>
    </row>
    <row r="65" spans="1:1" x14ac:dyDescent="0.3">
      <c r="A65" s="1">
        <v>300</v>
      </c>
    </row>
    <row r="66" spans="1:1" x14ac:dyDescent="0.3">
      <c r="A66" s="1">
        <v>330</v>
      </c>
    </row>
    <row r="67" spans="1:1" x14ac:dyDescent="0.3">
      <c r="A67" s="1">
        <v>370</v>
      </c>
    </row>
    <row r="68" spans="1:1" x14ac:dyDescent="0.3">
      <c r="A68" s="1">
        <v>310</v>
      </c>
    </row>
    <row r="69" spans="1:1" x14ac:dyDescent="0.3">
      <c r="A69" s="1">
        <v>280</v>
      </c>
    </row>
    <row r="70" spans="1:1" x14ac:dyDescent="0.3">
      <c r="A70" s="1">
        <v>320</v>
      </c>
    </row>
    <row r="71" spans="1:1" x14ac:dyDescent="0.3">
      <c r="A71" s="1">
        <v>350</v>
      </c>
    </row>
    <row r="72" spans="1:1" x14ac:dyDescent="0.3">
      <c r="A72" s="1">
        <v>290</v>
      </c>
    </row>
    <row r="73" spans="1:1" x14ac:dyDescent="0.3">
      <c r="A73" s="1">
        <v>270</v>
      </c>
    </row>
    <row r="74" spans="1:1" x14ac:dyDescent="0.3">
      <c r="A74" s="1">
        <v>390</v>
      </c>
    </row>
    <row r="75" spans="1:1" x14ac:dyDescent="0.3">
      <c r="A75" s="1">
        <v>320</v>
      </c>
    </row>
    <row r="76" spans="1:1" x14ac:dyDescent="0.3">
      <c r="A76" s="1">
        <v>290</v>
      </c>
    </row>
    <row r="77" spans="1:1" x14ac:dyDescent="0.3">
      <c r="A77" s="1">
        <v>340</v>
      </c>
    </row>
    <row r="78" spans="1:1" x14ac:dyDescent="0.3">
      <c r="A78" s="1">
        <v>310</v>
      </c>
    </row>
    <row r="79" spans="1:1" x14ac:dyDescent="0.3">
      <c r="A79" s="1">
        <v>380</v>
      </c>
    </row>
    <row r="80" spans="1:1" x14ac:dyDescent="0.3">
      <c r="A80" s="1">
        <v>270</v>
      </c>
    </row>
    <row r="81" spans="1:1" x14ac:dyDescent="0.3">
      <c r="A81" s="1">
        <v>350</v>
      </c>
    </row>
    <row r="82" spans="1:1" x14ac:dyDescent="0.3">
      <c r="A82" s="1">
        <v>300</v>
      </c>
    </row>
    <row r="83" spans="1:1" x14ac:dyDescent="0.3">
      <c r="A83" s="1">
        <v>330</v>
      </c>
    </row>
    <row r="84" spans="1:1" x14ac:dyDescent="0.3">
      <c r="A84" s="1">
        <v>370</v>
      </c>
    </row>
    <row r="85" spans="1:1" x14ac:dyDescent="0.3">
      <c r="A85" s="1">
        <v>310</v>
      </c>
    </row>
    <row r="86" spans="1:1" x14ac:dyDescent="0.3">
      <c r="A86" s="1">
        <v>280</v>
      </c>
    </row>
    <row r="87" spans="1:1" x14ac:dyDescent="0.3">
      <c r="A87" s="1">
        <v>320</v>
      </c>
    </row>
    <row r="88" spans="1:1" x14ac:dyDescent="0.3">
      <c r="A88" s="1">
        <v>350</v>
      </c>
    </row>
    <row r="89" spans="1:1" x14ac:dyDescent="0.3">
      <c r="A89" s="1">
        <v>290</v>
      </c>
    </row>
    <row r="90" spans="1:1" x14ac:dyDescent="0.3">
      <c r="A90" s="1">
        <v>270</v>
      </c>
    </row>
    <row r="91" spans="1:1" x14ac:dyDescent="0.3">
      <c r="A91" s="1">
        <v>390</v>
      </c>
    </row>
    <row r="92" spans="1:1" x14ac:dyDescent="0.3">
      <c r="A92" s="1">
        <v>320</v>
      </c>
    </row>
    <row r="93" spans="1:1" x14ac:dyDescent="0.3">
      <c r="A93" s="1">
        <v>290</v>
      </c>
    </row>
    <row r="94" spans="1:1" x14ac:dyDescent="0.3">
      <c r="A94" s="1">
        <v>340</v>
      </c>
    </row>
    <row r="95" spans="1:1" x14ac:dyDescent="0.3">
      <c r="A95" s="1">
        <v>310</v>
      </c>
    </row>
    <row r="96" spans="1:1" x14ac:dyDescent="0.3">
      <c r="A96" s="1">
        <v>380</v>
      </c>
    </row>
    <row r="97" spans="1:1" x14ac:dyDescent="0.3">
      <c r="A97" s="1">
        <v>270</v>
      </c>
    </row>
    <row r="98" spans="1:1" x14ac:dyDescent="0.3">
      <c r="A98" s="1">
        <v>350</v>
      </c>
    </row>
    <row r="99" spans="1:1" x14ac:dyDescent="0.3">
      <c r="A99" s="1">
        <v>300</v>
      </c>
    </row>
    <row r="100" spans="1:1" x14ac:dyDescent="0.3">
      <c r="A100" s="1">
        <v>330</v>
      </c>
    </row>
    <row r="101" spans="1:1" x14ac:dyDescent="0.3">
      <c r="A101" s="1">
        <v>370</v>
      </c>
    </row>
    <row r="102" spans="1:1" x14ac:dyDescent="0.3">
      <c r="A102" s="1">
        <v>310</v>
      </c>
    </row>
    <row r="103" spans="1:1" x14ac:dyDescent="0.3">
      <c r="A103" s="1">
        <v>280</v>
      </c>
    </row>
    <row r="104" spans="1:1" x14ac:dyDescent="0.3">
      <c r="A104" s="1">
        <v>320</v>
      </c>
    </row>
    <row r="105" spans="1:1" x14ac:dyDescent="0.3">
      <c r="A105" s="1">
        <v>350</v>
      </c>
    </row>
    <row r="106" spans="1:1" x14ac:dyDescent="0.3">
      <c r="A106" s="1">
        <v>290</v>
      </c>
    </row>
    <row r="107" spans="1:1" x14ac:dyDescent="0.3">
      <c r="A107" s="1">
        <v>270</v>
      </c>
    </row>
    <row r="108" spans="1:1" x14ac:dyDescent="0.3">
      <c r="A108" s="1">
        <v>390</v>
      </c>
    </row>
    <row r="109" spans="1:1" x14ac:dyDescent="0.3">
      <c r="A109" s="1">
        <v>320</v>
      </c>
    </row>
    <row r="110" spans="1:1" x14ac:dyDescent="0.3">
      <c r="A110" s="1">
        <v>290</v>
      </c>
    </row>
    <row r="111" spans="1:1" x14ac:dyDescent="0.3">
      <c r="A111" s="1">
        <v>340</v>
      </c>
    </row>
    <row r="112" spans="1:1" x14ac:dyDescent="0.3">
      <c r="A112" s="1">
        <v>310</v>
      </c>
    </row>
    <row r="113" spans="1:1" x14ac:dyDescent="0.3">
      <c r="A113" s="1">
        <v>380</v>
      </c>
    </row>
    <row r="114" spans="1:1" x14ac:dyDescent="0.3">
      <c r="A114" s="1">
        <v>270</v>
      </c>
    </row>
    <row r="115" spans="1:1" x14ac:dyDescent="0.3">
      <c r="A115" s="1">
        <v>350</v>
      </c>
    </row>
    <row r="116" spans="1:1" x14ac:dyDescent="0.3">
      <c r="A116" s="1">
        <v>300</v>
      </c>
    </row>
    <row r="117" spans="1:1" x14ac:dyDescent="0.3">
      <c r="A117" s="1">
        <v>330</v>
      </c>
    </row>
    <row r="118" spans="1:1" x14ac:dyDescent="0.3">
      <c r="A118" s="1">
        <v>370</v>
      </c>
    </row>
    <row r="119" spans="1:1" x14ac:dyDescent="0.3">
      <c r="A119" s="1">
        <v>310</v>
      </c>
    </row>
    <row r="120" spans="1:1" x14ac:dyDescent="0.3">
      <c r="A120" s="1">
        <v>280</v>
      </c>
    </row>
    <row r="121" spans="1:1" x14ac:dyDescent="0.3">
      <c r="A121" s="1">
        <v>320</v>
      </c>
    </row>
    <row r="122" spans="1:1" x14ac:dyDescent="0.3">
      <c r="A122" s="1">
        <v>350</v>
      </c>
    </row>
    <row r="123" spans="1:1" x14ac:dyDescent="0.3">
      <c r="A123" s="1">
        <v>290</v>
      </c>
    </row>
    <row r="124" spans="1:1" x14ac:dyDescent="0.3">
      <c r="A124" s="1">
        <v>270</v>
      </c>
    </row>
    <row r="125" spans="1:1" x14ac:dyDescent="0.3">
      <c r="A125" s="1">
        <v>390</v>
      </c>
    </row>
    <row r="126" spans="1:1" x14ac:dyDescent="0.3">
      <c r="A126" s="1">
        <v>320</v>
      </c>
    </row>
    <row r="127" spans="1:1" x14ac:dyDescent="0.3">
      <c r="A127" s="1">
        <v>290</v>
      </c>
    </row>
    <row r="128" spans="1:1" x14ac:dyDescent="0.3">
      <c r="A128" s="1">
        <v>340</v>
      </c>
    </row>
    <row r="129" spans="1:1" x14ac:dyDescent="0.3">
      <c r="A129" s="1">
        <v>310</v>
      </c>
    </row>
    <row r="130" spans="1:1" x14ac:dyDescent="0.3">
      <c r="A130" s="1">
        <v>380</v>
      </c>
    </row>
    <row r="131" spans="1:1" x14ac:dyDescent="0.3">
      <c r="A131" s="1">
        <v>270</v>
      </c>
    </row>
    <row r="132" spans="1:1" x14ac:dyDescent="0.3">
      <c r="A132" s="1">
        <v>350</v>
      </c>
    </row>
    <row r="133" spans="1:1" x14ac:dyDescent="0.3">
      <c r="A133" s="1">
        <v>300</v>
      </c>
    </row>
    <row r="134" spans="1:1" x14ac:dyDescent="0.3">
      <c r="A134" s="1">
        <v>330</v>
      </c>
    </row>
    <row r="135" spans="1:1" x14ac:dyDescent="0.3">
      <c r="A135" s="1">
        <v>370</v>
      </c>
    </row>
    <row r="136" spans="1:1" x14ac:dyDescent="0.3">
      <c r="A136" s="1">
        <v>310</v>
      </c>
    </row>
    <row r="137" spans="1:1" x14ac:dyDescent="0.3">
      <c r="A137" s="1">
        <v>280</v>
      </c>
    </row>
    <row r="138" spans="1:1" x14ac:dyDescent="0.3">
      <c r="A138" s="1">
        <v>320</v>
      </c>
    </row>
    <row r="139" spans="1:1" x14ac:dyDescent="0.3">
      <c r="A139" s="1">
        <v>350</v>
      </c>
    </row>
    <row r="140" spans="1:1" x14ac:dyDescent="0.3">
      <c r="A140" s="1">
        <v>290</v>
      </c>
    </row>
    <row r="141" spans="1:1" x14ac:dyDescent="0.3">
      <c r="A141" s="1">
        <v>270</v>
      </c>
    </row>
    <row r="142" spans="1:1" x14ac:dyDescent="0.3">
      <c r="A142" s="1">
        <v>390</v>
      </c>
    </row>
    <row r="143" spans="1:1" x14ac:dyDescent="0.3">
      <c r="A143" s="1">
        <v>320</v>
      </c>
    </row>
    <row r="144" spans="1:1" x14ac:dyDescent="0.3">
      <c r="A144" s="1">
        <v>290</v>
      </c>
    </row>
    <row r="145" spans="1:1" x14ac:dyDescent="0.3">
      <c r="A145" s="1">
        <v>340</v>
      </c>
    </row>
    <row r="146" spans="1:1" x14ac:dyDescent="0.3">
      <c r="A146" s="1">
        <v>310</v>
      </c>
    </row>
    <row r="147" spans="1:1" x14ac:dyDescent="0.3">
      <c r="A147" s="1">
        <v>380</v>
      </c>
    </row>
    <row r="148" spans="1:1" x14ac:dyDescent="0.3">
      <c r="A148" s="1">
        <v>270</v>
      </c>
    </row>
    <row r="149" spans="1:1" x14ac:dyDescent="0.3">
      <c r="A149" s="1">
        <v>350</v>
      </c>
    </row>
    <row r="150" spans="1:1" x14ac:dyDescent="0.3">
      <c r="A150" s="1">
        <v>300</v>
      </c>
    </row>
    <row r="151" spans="1:1" x14ac:dyDescent="0.3">
      <c r="A151" s="1">
        <v>330</v>
      </c>
    </row>
    <row r="152" spans="1:1" x14ac:dyDescent="0.3">
      <c r="A152" s="1">
        <v>370</v>
      </c>
    </row>
    <row r="153" spans="1:1" x14ac:dyDescent="0.3">
      <c r="A153" s="1">
        <v>310</v>
      </c>
    </row>
    <row r="154" spans="1:1" x14ac:dyDescent="0.3">
      <c r="A154" s="1">
        <v>280</v>
      </c>
    </row>
    <row r="155" spans="1:1" x14ac:dyDescent="0.3">
      <c r="A155" s="1">
        <v>320</v>
      </c>
    </row>
    <row r="156" spans="1:1" x14ac:dyDescent="0.3">
      <c r="A156" s="1">
        <v>350</v>
      </c>
    </row>
    <row r="157" spans="1:1" x14ac:dyDescent="0.3">
      <c r="A157" s="1">
        <v>290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A1C4C-9B1B-4F7A-A472-94E7F1B39E06}">
  <dimension ref="A1:D101"/>
  <sheetViews>
    <sheetView workbookViewId="0">
      <selection activeCell="I15" sqref="I15"/>
    </sheetView>
  </sheetViews>
  <sheetFormatPr defaultRowHeight="14.4" x14ac:dyDescent="0.3"/>
  <cols>
    <col min="1" max="1" width="12.77734375" bestFit="1" customWidth="1"/>
    <col min="3" max="3" width="16.5546875" bestFit="1" customWidth="1"/>
  </cols>
  <sheetData>
    <row r="1" spans="1:4" ht="15" thickBot="1" x14ac:dyDescent="0.35">
      <c r="A1" s="21" t="s">
        <v>123</v>
      </c>
    </row>
    <row r="2" spans="1:4" x14ac:dyDescent="0.3">
      <c r="A2" s="1">
        <v>12</v>
      </c>
      <c r="C2" s="22" t="s">
        <v>123</v>
      </c>
      <c r="D2" s="22"/>
    </row>
    <row r="3" spans="1:4" x14ac:dyDescent="0.3">
      <c r="A3" s="1">
        <v>18</v>
      </c>
    </row>
    <row r="4" spans="1:4" x14ac:dyDescent="0.3">
      <c r="A4" s="1">
        <v>15</v>
      </c>
      <c r="C4" t="s">
        <v>101</v>
      </c>
      <c r="D4">
        <v>18.09</v>
      </c>
    </row>
    <row r="5" spans="1:4" x14ac:dyDescent="0.3">
      <c r="A5" s="1">
        <v>22</v>
      </c>
      <c r="C5" t="s">
        <v>102</v>
      </c>
      <c r="D5">
        <v>0.29166709956677805</v>
      </c>
    </row>
    <row r="6" spans="1:4" x14ac:dyDescent="0.3">
      <c r="A6" s="1">
        <v>20</v>
      </c>
      <c r="C6" t="s">
        <v>103</v>
      </c>
      <c r="D6">
        <v>18</v>
      </c>
    </row>
    <row r="7" spans="1:4" x14ac:dyDescent="0.3">
      <c r="A7" s="1">
        <v>14</v>
      </c>
      <c r="C7" t="s">
        <v>104</v>
      </c>
      <c r="D7">
        <v>22</v>
      </c>
    </row>
    <row r="8" spans="1:4" x14ac:dyDescent="0.3">
      <c r="A8" s="1">
        <v>16</v>
      </c>
      <c r="C8" t="s">
        <v>105</v>
      </c>
      <c r="D8">
        <v>2.9166709956677805</v>
      </c>
    </row>
    <row r="9" spans="1:4" x14ac:dyDescent="0.3">
      <c r="A9" s="1">
        <v>21</v>
      </c>
      <c r="C9" t="s">
        <v>106</v>
      </c>
      <c r="D9">
        <v>8.5069696969696835</v>
      </c>
    </row>
    <row r="10" spans="1:4" x14ac:dyDescent="0.3">
      <c r="A10" s="1">
        <v>19</v>
      </c>
      <c r="C10" s="20" t="s">
        <v>107</v>
      </c>
      <c r="D10" s="20">
        <v>-0.88101144669010489</v>
      </c>
    </row>
    <row r="11" spans="1:4" x14ac:dyDescent="0.3">
      <c r="A11" s="1">
        <v>17</v>
      </c>
      <c r="C11" s="20" t="s">
        <v>108</v>
      </c>
      <c r="D11" s="20">
        <v>-0.3350128722188207</v>
      </c>
    </row>
    <row r="12" spans="1:4" x14ac:dyDescent="0.3">
      <c r="A12" s="1">
        <v>22</v>
      </c>
      <c r="C12" t="s">
        <v>109</v>
      </c>
      <c r="D12">
        <v>10</v>
      </c>
    </row>
    <row r="13" spans="1:4" x14ac:dyDescent="0.3">
      <c r="A13" s="1">
        <v>19</v>
      </c>
      <c r="C13" t="s">
        <v>110</v>
      </c>
      <c r="D13">
        <v>12</v>
      </c>
    </row>
    <row r="14" spans="1:4" x14ac:dyDescent="0.3">
      <c r="A14" s="1">
        <v>13</v>
      </c>
      <c r="C14" t="s">
        <v>111</v>
      </c>
      <c r="D14">
        <v>22</v>
      </c>
    </row>
    <row r="15" spans="1:4" x14ac:dyDescent="0.3">
      <c r="A15" s="1">
        <v>16</v>
      </c>
      <c r="C15" t="s">
        <v>112</v>
      </c>
      <c r="D15">
        <v>1809</v>
      </c>
    </row>
    <row r="16" spans="1:4" ht="15" thickBot="1" x14ac:dyDescent="0.35">
      <c r="A16" s="1">
        <v>21</v>
      </c>
      <c r="C16" s="18" t="s">
        <v>113</v>
      </c>
      <c r="D16" s="18">
        <v>100</v>
      </c>
    </row>
    <row r="17" spans="1:1" x14ac:dyDescent="0.3">
      <c r="A17" s="1">
        <v>22</v>
      </c>
    </row>
    <row r="18" spans="1:1" x14ac:dyDescent="0.3">
      <c r="A18" s="1">
        <v>17</v>
      </c>
    </row>
    <row r="19" spans="1:1" x14ac:dyDescent="0.3">
      <c r="A19" s="1">
        <v>19</v>
      </c>
    </row>
    <row r="20" spans="1:1" x14ac:dyDescent="0.3">
      <c r="A20" s="1">
        <v>22</v>
      </c>
    </row>
    <row r="21" spans="1:1" x14ac:dyDescent="0.3">
      <c r="A21" s="1">
        <v>18</v>
      </c>
    </row>
    <row r="22" spans="1:1" x14ac:dyDescent="0.3">
      <c r="A22" s="1">
        <v>14</v>
      </c>
    </row>
    <row r="23" spans="1:1" x14ac:dyDescent="0.3">
      <c r="A23" s="1">
        <v>20</v>
      </c>
    </row>
    <row r="24" spans="1:1" x14ac:dyDescent="0.3">
      <c r="A24" s="1">
        <v>19</v>
      </c>
    </row>
    <row r="25" spans="1:1" x14ac:dyDescent="0.3">
      <c r="A25" s="1">
        <v>17</v>
      </c>
    </row>
    <row r="26" spans="1:1" x14ac:dyDescent="0.3">
      <c r="A26" s="1">
        <v>22</v>
      </c>
    </row>
    <row r="27" spans="1:1" x14ac:dyDescent="0.3">
      <c r="A27" s="1">
        <v>18</v>
      </c>
    </row>
    <row r="28" spans="1:1" x14ac:dyDescent="0.3">
      <c r="A28" s="1">
        <v>15</v>
      </c>
    </row>
    <row r="29" spans="1:1" x14ac:dyDescent="0.3">
      <c r="A29" s="1">
        <v>21</v>
      </c>
    </row>
    <row r="30" spans="1:1" x14ac:dyDescent="0.3">
      <c r="A30" s="1">
        <v>20</v>
      </c>
    </row>
    <row r="31" spans="1:1" x14ac:dyDescent="0.3">
      <c r="A31" s="1">
        <v>16</v>
      </c>
    </row>
    <row r="32" spans="1:1" x14ac:dyDescent="0.3">
      <c r="A32" s="1">
        <v>12</v>
      </c>
    </row>
    <row r="33" spans="1:1" x14ac:dyDescent="0.3">
      <c r="A33" s="1">
        <v>18</v>
      </c>
    </row>
    <row r="34" spans="1:1" x14ac:dyDescent="0.3">
      <c r="A34" s="1">
        <v>15</v>
      </c>
    </row>
    <row r="35" spans="1:1" x14ac:dyDescent="0.3">
      <c r="A35" s="1">
        <v>22</v>
      </c>
    </row>
    <row r="36" spans="1:1" x14ac:dyDescent="0.3">
      <c r="A36" s="1">
        <v>20</v>
      </c>
    </row>
    <row r="37" spans="1:1" x14ac:dyDescent="0.3">
      <c r="A37" s="1">
        <v>14</v>
      </c>
    </row>
    <row r="38" spans="1:1" x14ac:dyDescent="0.3">
      <c r="A38" s="1">
        <v>16</v>
      </c>
    </row>
    <row r="39" spans="1:1" x14ac:dyDescent="0.3">
      <c r="A39" s="1">
        <v>21</v>
      </c>
    </row>
    <row r="40" spans="1:1" x14ac:dyDescent="0.3">
      <c r="A40" s="1">
        <v>19</v>
      </c>
    </row>
    <row r="41" spans="1:1" x14ac:dyDescent="0.3">
      <c r="A41" s="1">
        <v>17</v>
      </c>
    </row>
    <row r="42" spans="1:1" x14ac:dyDescent="0.3">
      <c r="A42" s="1">
        <v>22</v>
      </c>
    </row>
    <row r="43" spans="1:1" x14ac:dyDescent="0.3">
      <c r="A43" s="1">
        <v>19</v>
      </c>
    </row>
    <row r="44" spans="1:1" x14ac:dyDescent="0.3">
      <c r="A44" s="1">
        <v>13</v>
      </c>
    </row>
    <row r="45" spans="1:1" x14ac:dyDescent="0.3">
      <c r="A45" s="1">
        <v>16</v>
      </c>
    </row>
    <row r="46" spans="1:1" x14ac:dyDescent="0.3">
      <c r="A46" s="1">
        <v>21</v>
      </c>
    </row>
    <row r="47" spans="1:1" x14ac:dyDescent="0.3">
      <c r="A47" s="1">
        <v>22</v>
      </c>
    </row>
    <row r="48" spans="1:1" x14ac:dyDescent="0.3">
      <c r="A48" s="1">
        <v>17</v>
      </c>
    </row>
    <row r="49" spans="1:1" x14ac:dyDescent="0.3">
      <c r="A49" s="1">
        <v>19</v>
      </c>
    </row>
    <row r="50" spans="1:1" x14ac:dyDescent="0.3">
      <c r="A50" s="1">
        <v>22</v>
      </c>
    </row>
    <row r="51" spans="1:1" x14ac:dyDescent="0.3">
      <c r="A51" s="1">
        <v>18</v>
      </c>
    </row>
    <row r="52" spans="1:1" x14ac:dyDescent="0.3">
      <c r="A52" s="1">
        <v>14</v>
      </c>
    </row>
    <row r="53" spans="1:1" x14ac:dyDescent="0.3">
      <c r="A53" s="1">
        <v>20</v>
      </c>
    </row>
    <row r="54" spans="1:1" x14ac:dyDescent="0.3">
      <c r="A54" s="1">
        <v>19</v>
      </c>
    </row>
    <row r="55" spans="1:1" x14ac:dyDescent="0.3">
      <c r="A55" s="1">
        <v>17</v>
      </c>
    </row>
    <row r="56" spans="1:1" x14ac:dyDescent="0.3">
      <c r="A56" s="1">
        <v>22</v>
      </c>
    </row>
    <row r="57" spans="1:1" x14ac:dyDescent="0.3">
      <c r="A57" s="1">
        <v>18</v>
      </c>
    </row>
    <row r="58" spans="1:1" x14ac:dyDescent="0.3">
      <c r="A58" s="1">
        <v>15</v>
      </c>
    </row>
    <row r="59" spans="1:1" x14ac:dyDescent="0.3">
      <c r="A59" s="1">
        <v>21</v>
      </c>
    </row>
    <row r="60" spans="1:1" x14ac:dyDescent="0.3">
      <c r="A60" s="1">
        <v>20</v>
      </c>
    </row>
    <row r="61" spans="1:1" x14ac:dyDescent="0.3">
      <c r="A61" s="1">
        <v>16</v>
      </c>
    </row>
    <row r="62" spans="1:1" x14ac:dyDescent="0.3">
      <c r="A62" s="1">
        <v>12</v>
      </c>
    </row>
    <row r="63" spans="1:1" x14ac:dyDescent="0.3">
      <c r="A63" s="1">
        <v>18</v>
      </c>
    </row>
    <row r="64" spans="1:1" x14ac:dyDescent="0.3">
      <c r="A64" s="1">
        <v>15</v>
      </c>
    </row>
    <row r="65" spans="1:1" x14ac:dyDescent="0.3">
      <c r="A65" s="1">
        <v>22</v>
      </c>
    </row>
    <row r="66" spans="1:1" x14ac:dyDescent="0.3">
      <c r="A66" s="1">
        <v>20</v>
      </c>
    </row>
    <row r="67" spans="1:1" x14ac:dyDescent="0.3">
      <c r="A67" s="1">
        <v>14</v>
      </c>
    </row>
    <row r="68" spans="1:1" x14ac:dyDescent="0.3">
      <c r="A68" s="1">
        <v>16</v>
      </c>
    </row>
    <row r="69" spans="1:1" x14ac:dyDescent="0.3">
      <c r="A69" s="1">
        <v>21</v>
      </c>
    </row>
    <row r="70" spans="1:1" x14ac:dyDescent="0.3">
      <c r="A70" s="1">
        <v>19</v>
      </c>
    </row>
    <row r="71" spans="1:1" x14ac:dyDescent="0.3">
      <c r="A71" s="1">
        <v>17</v>
      </c>
    </row>
    <row r="72" spans="1:1" x14ac:dyDescent="0.3">
      <c r="A72" s="1">
        <v>22</v>
      </c>
    </row>
    <row r="73" spans="1:1" x14ac:dyDescent="0.3">
      <c r="A73" s="1">
        <v>19</v>
      </c>
    </row>
    <row r="74" spans="1:1" x14ac:dyDescent="0.3">
      <c r="A74" s="1">
        <v>13</v>
      </c>
    </row>
    <row r="75" spans="1:1" x14ac:dyDescent="0.3">
      <c r="A75" s="1">
        <v>16</v>
      </c>
    </row>
    <row r="76" spans="1:1" x14ac:dyDescent="0.3">
      <c r="A76" s="1">
        <v>21</v>
      </c>
    </row>
    <row r="77" spans="1:1" x14ac:dyDescent="0.3">
      <c r="A77" s="1">
        <v>22</v>
      </c>
    </row>
    <row r="78" spans="1:1" x14ac:dyDescent="0.3">
      <c r="A78" s="1">
        <v>17</v>
      </c>
    </row>
    <row r="79" spans="1:1" x14ac:dyDescent="0.3">
      <c r="A79" s="1">
        <v>19</v>
      </c>
    </row>
    <row r="80" spans="1:1" x14ac:dyDescent="0.3">
      <c r="A80" s="1">
        <v>22</v>
      </c>
    </row>
    <row r="81" spans="1:1" x14ac:dyDescent="0.3">
      <c r="A81" s="1">
        <v>18</v>
      </c>
    </row>
    <row r="82" spans="1:1" x14ac:dyDescent="0.3">
      <c r="A82" s="1">
        <v>14</v>
      </c>
    </row>
    <row r="83" spans="1:1" x14ac:dyDescent="0.3">
      <c r="A83" s="1">
        <v>20</v>
      </c>
    </row>
    <row r="84" spans="1:1" x14ac:dyDescent="0.3">
      <c r="A84" s="1">
        <v>19</v>
      </c>
    </row>
    <row r="85" spans="1:1" x14ac:dyDescent="0.3">
      <c r="A85" s="1">
        <v>17</v>
      </c>
    </row>
    <row r="86" spans="1:1" x14ac:dyDescent="0.3">
      <c r="A86" s="1">
        <v>22</v>
      </c>
    </row>
    <row r="87" spans="1:1" x14ac:dyDescent="0.3">
      <c r="A87" s="1">
        <v>18</v>
      </c>
    </row>
    <row r="88" spans="1:1" x14ac:dyDescent="0.3">
      <c r="A88" s="1">
        <v>15</v>
      </c>
    </row>
    <row r="89" spans="1:1" x14ac:dyDescent="0.3">
      <c r="A89" s="1">
        <v>21</v>
      </c>
    </row>
    <row r="90" spans="1:1" x14ac:dyDescent="0.3">
      <c r="A90" s="1">
        <v>20</v>
      </c>
    </row>
    <row r="91" spans="1:1" x14ac:dyDescent="0.3">
      <c r="A91" s="1">
        <v>16</v>
      </c>
    </row>
    <row r="92" spans="1:1" x14ac:dyDescent="0.3">
      <c r="A92" s="1">
        <v>12</v>
      </c>
    </row>
    <row r="93" spans="1:1" x14ac:dyDescent="0.3">
      <c r="A93" s="1">
        <v>18</v>
      </c>
    </row>
    <row r="94" spans="1:1" x14ac:dyDescent="0.3">
      <c r="A94" s="1">
        <v>15</v>
      </c>
    </row>
    <row r="95" spans="1:1" x14ac:dyDescent="0.3">
      <c r="A95" s="1">
        <v>22</v>
      </c>
    </row>
    <row r="96" spans="1:1" x14ac:dyDescent="0.3">
      <c r="A96" s="1">
        <v>20</v>
      </c>
    </row>
    <row r="97" spans="1:1" x14ac:dyDescent="0.3">
      <c r="A97" s="1">
        <v>14</v>
      </c>
    </row>
    <row r="98" spans="1:1" x14ac:dyDescent="0.3">
      <c r="A98" s="1">
        <v>16</v>
      </c>
    </row>
    <row r="99" spans="1:1" x14ac:dyDescent="0.3">
      <c r="A99" s="1">
        <v>21</v>
      </c>
    </row>
    <row r="100" spans="1:1" x14ac:dyDescent="0.3">
      <c r="A100" s="1">
        <v>19</v>
      </c>
    </row>
    <row r="101" spans="1:1" x14ac:dyDescent="0.3">
      <c r="A101" s="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BF612-3BD8-43A0-81A4-E2EE96277F79}">
  <dimension ref="A1:D103"/>
  <sheetViews>
    <sheetView workbookViewId="0">
      <selection activeCell="C7" sqref="C7:C9"/>
    </sheetView>
  </sheetViews>
  <sheetFormatPr defaultRowHeight="14.4" x14ac:dyDescent="0.3"/>
  <cols>
    <col min="3" max="3" width="17" bestFit="1" customWidth="1"/>
  </cols>
  <sheetData>
    <row r="1" spans="1:4" ht="21" x14ac:dyDescent="0.4">
      <c r="A1" s="23" t="s">
        <v>124</v>
      </c>
    </row>
    <row r="3" spans="1:4" x14ac:dyDescent="0.3">
      <c r="A3" s="20" t="s">
        <v>125</v>
      </c>
    </row>
    <row r="4" spans="1:4" x14ac:dyDescent="0.3">
      <c r="A4">
        <v>40</v>
      </c>
    </row>
    <row r="5" spans="1:4" x14ac:dyDescent="0.3">
      <c r="A5">
        <v>45</v>
      </c>
    </row>
    <row r="6" spans="1:4" x14ac:dyDescent="0.3">
      <c r="A6">
        <v>50</v>
      </c>
    </row>
    <row r="7" spans="1:4" x14ac:dyDescent="0.3">
      <c r="A7">
        <v>55</v>
      </c>
      <c r="C7" t="s">
        <v>126</v>
      </c>
      <c r="D7">
        <f>_xlfn.QUARTILE.EXC(A4:A103,1)</f>
        <v>116.25</v>
      </c>
    </row>
    <row r="8" spans="1:4" x14ac:dyDescent="0.3">
      <c r="A8">
        <v>60</v>
      </c>
      <c r="C8" t="s">
        <v>127</v>
      </c>
      <c r="D8">
        <f>MEDIAN(A4:A103)</f>
        <v>252.5</v>
      </c>
    </row>
    <row r="9" spans="1:4" x14ac:dyDescent="0.3">
      <c r="A9">
        <v>62</v>
      </c>
      <c r="C9" t="s">
        <v>128</v>
      </c>
      <c r="D9">
        <f>_xlfn.QUARTILE.EXC(A4:A103,3)</f>
        <v>378.75</v>
      </c>
    </row>
    <row r="10" spans="1:4" x14ac:dyDescent="0.3">
      <c r="A10">
        <v>65</v>
      </c>
    </row>
    <row r="11" spans="1:4" x14ac:dyDescent="0.3">
      <c r="A11">
        <v>68</v>
      </c>
      <c r="C11" t="s">
        <v>129</v>
      </c>
      <c r="D11">
        <f>_xlfn.PERCENTILE.EXC(A4:A103,0.1)</f>
        <v>68.2</v>
      </c>
    </row>
    <row r="12" spans="1:4" x14ac:dyDescent="0.3">
      <c r="A12">
        <v>70</v>
      </c>
      <c r="C12" t="s">
        <v>130</v>
      </c>
      <c r="D12">
        <f>_xlfn.PERCENTILE.EXC(A4:A103,0.25)</f>
        <v>116.25</v>
      </c>
    </row>
    <row r="13" spans="1:4" x14ac:dyDescent="0.3">
      <c r="A13">
        <v>72</v>
      </c>
      <c r="C13" t="s">
        <v>131</v>
      </c>
      <c r="D13">
        <f>_xlfn.PERCENTILE.EXC(A4:A103,0.75)</f>
        <v>378.75</v>
      </c>
    </row>
    <row r="14" spans="1:4" x14ac:dyDescent="0.3">
      <c r="A14">
        <v>75</v>
      </c>
      <c r="C14" t="s">
        <v>132</v>
      </c>
      <c r="D14">
        <f>_xlfn.PERCENTILE.EXC(A4:A103,0.9)</f>
        <v>454.5</v>
      </c>
    </row>
    <row r="15" spans="1:4" x14ac:dyDescent="0.3">
      <c r="A15">
        <v>78</v>
      </c>
    </row>
    <row r="16" spans="1:4" x14ac:dyDescent="0.3">
      <c r="A16">
        <v>80</v>
      </c>
    </row>
    <row r="17" spans="1:1" x14ac:dyDescent="0.3">
      <c r="A17">
        <v>82</v>
      </c>
    </row>
    <row r="18" spans="1:1" x14ac:dyDescent="0.3">
      <c r="A18">
        <v>85</v>
      </c>
    </row>
    <row r="19" spans="1:1" x14ac:dyDescent="0.3">
      <c r="A19">
        <v>88</v>
      </c>
    </row>
    <row r="20" spans="1:1" x14ac:dyDescent="0.3">
      <c r="A20">
        <v>90</v>
      </c>
    </row>
    <row r="21" spans="1:1" x14ac:dyDescent="0.3">
      <c r="A21">
        <v>92</v>
      </c>
    </row>
    <row r="22" spans="1:1" x14ac:dyDescent="0.3">
      <c r="A22">
        <v>95</v>
      </c>
    </row>
    <row r="23" spans="1:1" x14ac:dyDescent="0.3">
      <c r="A23">
        <v>100</v>
      </c>
    </row>
    <row r="24" spans="1:1" x14ac:dyDescent="0.3">
      <c r="A24">
        <v>105</v>
      </c>
    </row>
    <row r="25" spans="1:1" x14ac:dyDescent="0.3">
      <c r="A25">
        <v>110</v>
      </c>
    </row>
    <row r="26" spans="1:1" x14ac:dyDescent="0.3">
      <c r="A26">
        <v>115</v>
      </c>
    </row>
    <row r="27" spans="1:1" x14ac:dyDescent="0.3">
      <c r="A27">
        <v>120</v>
      </c>
    </row>
    <row r="28" spans="1:1" x14ac:dyDescent="0.3">
      <c r="A28">
        <v>125</v>
      </c>
    </row>
    <row r="29" spans="1:1" x14ac:dyDescent="0.3">
      <c r="A29">
        <v>130</v>
      </c>
    </row>
    <row r="30" spans="1:1" x14ac:dyDescent="0.3">
      <c r="A30">
        <v>135</v>
      </c>
    </row>
    <row r="31" spans="1:1" x14ac:dyDescent="0.3">
      <c r="A31">
        <v>140</v>
      </c>
    </row>
    <row r="32" spans="1:1" x14ac:dyDescent="0.3">
      <c r="A32">
        <v>145</v>
      </c>
    </row>
    <row r="33" spans="1:1" x14ac:dyDescent="0.3">
      <c r="A33">
        <v>150</v>
      </c>
    </row>
    <row r="34" spans="1:1" x14ac:dyDescent="0.3">
      <c r="A34">
        <v>155</v>
      </c>
    </row>
    <row r="35" spans="1:1" x14ac:dyDescent="0.3">
      <c r="A35">
        <v>160</v>
      </c>
    </row>
    <row r="36" spans="1:1" x14ac:dyDescent="0.3">
      <c r="A36">
        <v>165</v>
      </c>
    </row>
    <row r="37" spans="1:1" x14ac:dyDescent="0.3">
      <c r="A37">
        <v>170</v>
      </c>
    </row>
    <row r="38" spans="1:1" x14ac:dyDescent="0.3">
      <c r="A38">
        <v>175</v>
      </c>
    </row>
    <row r="39" spans="1:1" x14ac:dyDescent="0.3">
      <c r="A39">
        <v>180</v>
      </c>
    </row>
    <row r="40" spans="1:1" x14ac:dyDescent="0.3">
      <c r="A40">
        <v>185</v>
      </c>
    </row>
    <row r="41" spans="1:1" x14ac:dyDescent="0.3">
      <c r="A41">
        <v>19</v>
      </c>
    </row>
    <row r="42" spans="1:1" x14ac:dyDescent="0.3">
      <c r="A42">
        <v>195</v>
      </c>
    </row>
    <row r="43" spans="1:1" x14ac:dyDescent="0.3">
      <c r="A43">
        <v>200</v>
      </c>
    </row>
    <row r="44" spans="1:1" x14ac:dyDescent="0.3">
      <c r="A44">
        <v>205</v>
      </c>
    </row>
    <row r="45" spans="1:1" x14ac:dyDescent="0.3">
      <c r="A45">
        <v>210</v>
      </c>
    </row>
    <row r="46" spans="1:1" x14ac:dyDescent="0.3">
      <c r="A46">
        <v>215</v>
      </c>
    </row>
    <row r="47" spans="1:1" x14ac:dyDescent="0.3">
      <c r="A47">
        <v>220</v>
      </c>
    </row>
    <row r="48" spans="1:1" x14ac:dyDescent="0.3">
      <c r="A48">
        <v>225</v>
      </c>
    </row>
    <row r="49" spans="1:1" x14ac:dyDescent="0.3">
      <c r="A49">
        <v>230</v>
      </c>
    </row>
    <row r="50" spans="1:1" x14ac:dyDescent="0.3">
      <c r="A50">
        <v>235</v>
      </c>
    </row>
    <row r="51" spans="1:1" x14ac:dyDescent="0.3">
      <c r="A51">
        <v>24</v>
      </c>
    </row>
    <row r="52" spans="1:1" x14ac:dyDescent="0.3">
      <c r="A52">
        <v>245</v>
      </c>
    </row>
    <row r="53" spans="1:1" x14ac:dyDescent="0.3">
      <c r="A53">
        <v>250</v>
      </c>
    </row>
    <row r="54" spans="1:1" x14ac:dyDescent="0.3">
      <c r="A54">
        <v>255</v>
      </c>
    </row>
    <row r="55" spans="1:1" x14ac:dyDescent="0.3">
      <c r="A55">
        <v>260</v>
      </c>
    </row>
    <row r="56" spans="1:1" x14ac:dyDescent="0.3">
      <c r="A56">
        <v>265</v>
      </c>
    </row>
    <row r="57" spans="1:1" x14ac:dyDescent="0.3">
      <c r="A57">
        <v>270</v>
      </c>
    </row>
    <row r="58" spans="1:1" x14ac:dyDescent="0.3">
      <c r="A58">
        <v>275</v>
      </c>
    </row>
    <row r="59" spans="1:1" x14ac:dyDescent="0.3">
      <c r="A59">
        <v>280</v>
      </c>
    </row>
    <row r="60" spans="1:1" x14ac:dyDescent="0.3">
      <c r="A60">
        <v>285</v>
      </c>
    </row>
    <row r="61" spans="1:1" x14ac:dyDescent="0.3">
      <c r="A61">
        <v>290</v>
      </c>
    </row>
    <row r="62" spans="1:1" x14ac:dyDescent="0.3">
      <c r="A62">
        <v>295</v>
      </c>
    </row>
    <row r="63" spans="1:1" x14ac:dyDescent="0.3">
      <c r="A63">
        <v>300</v>
      </c>
    </row>
    <row r="64" spans="1:1" x14ac:dyDescent="0.3">
      <c r="A64">
        <v>305</v>
      </c>
    </row>
    <row r="65" spans="1:1" x14ac:dyDescent="0.3">
      <c r="A65">
        <v>310</v>
      </c>
    </row>
    <row r="66" spans="1:1" x14ac:dyDescent="0.3">
      <c r="A66">
        <v>315</v>
      </c>
    </row>
    <row r="67" spans="1:1" x14ac:dyDescent="0.3">
      <c r="A67">
        <v>320</v>
      </c>
    </row>
    <row r="68" spans="1:1" x14ac:dyDescent="0.3">
      <c r="A68">
        <v>325</v>
      </c>
    </row>
    <row r="69" spans="1:1" x14ac:dyDescent="0.3">
      <c r="A69">
        <v>330</v>
      </c>
    </row>
    <row r="70" spans="1:1" x14ac:dyDescent="0.3">
      <c r="A70">
        <v>335</v>
      </c>
    </row>
    <row r="71" spans="1:1" x14ac:dyDescent="0.3">
      <c r="A71">
        <v>340</v>
      </c>
    </row>
    <row r="72" spans="1:1" x14ac:dyDescent="0.3">
      <c r="A72">
        <v>345</v>
      </c>
    </row>
    <row r="73" spans="1:1" x14ac:dyDescent="0.3">
      <c r="A73">
        <v>350</v>
      </c>
    </row>
    <row r="74" spans="1:1" x14ac:dyDescent="0.3">
      <c r="A74">
        <v>355</v>
      </c>
    </row>
    <row r="75" spans="1:1" x14ac:dyDescent="0.3">
      <c r="A75">
        <v>360</v>
      </c>
    </row>
    <row r="76" spans="1:1" x14ac:dyDescent="0.3">
      <c r="A76">
        <v>365</v>
      </c>
    </row>
    <row r="77" spans="1:1" x14ac:dyDescent="0.3">
      <c r="A77">
        <v>370</v>
      </c>
    </row>
    <row r="78" spans="1:1" x14ac:dyDescent="0.3">
      <c r="A78">
        <v>375</v>
      </c>
    </row>
    <row r="79" spans="1:1" x14ac:dyDescent="0.3">
      <c r="A79">
        <v>380</v>
      </c>
    </row>
    <row r="80" spans="1:1" x14ac:dyDescent="0.3">
      <c r="A80">
        <v>385</v>
      </c>
    </row>
    <row r="81" spans="1:1" x14ac:dyDescent="0.3">
      <c r="A81">
        <v>390</v>
      </c>
    </row>
    <row r="82" spans="1:1" x14ac:dyDescent="0.3">
      <c r="A82">
        <v>395</v>
      </c>
    </row>
    <row r="83" spans="1:1" x14ac:dyDescent="0.3">
      <c r="A83">
        <v>400</v>
      </c>
    </row>
    <row r="84" spans="1:1" x14ac:dyDescent="0.3">
      <c r="A84">
        <v>405</v>
      </c>
    </row>
    <row r="85" spans="1:1" x14ac:dyDescent="0.3">
      <c r="A85">
        <v>410</v>
      </c>
    </row>
    <row r="86" spans="1:1" x14ac:dyDescent="0.3">
      <c r="A86">
        <v>415</v>
      </c>
    </row>
    <row r="87" spans="1:1" x14ac:dyDescent="0.3">
      <c r="A87">
        <v>420</v>
      </c>
    </row>
    <row r="88" spans="1:1" x14ac:dyDescent="0.3">
      <c r="A88">
        <v>425</v>
      </c>
    </row>
    <row r="89" spans="1:1" x14ac:dyDescent="0.3">
      <c r="A89">
        <v>430</v>
      </c>
    </row>
    <row r="90" spans="1:1" x14ac:dyDescent="0.3">
      <c r="A90">
        <v>435</v>
      </c>
    </row>
    <row r="91" spans="1:1" x14ac:dyDescent="0.3">
      <c r="A91">
        <v>440</v>
      </c>
    </row>
    <row r="92" spans="1:1" x14ac:dyDescent="0.3">
      <c r="A92">
        <v>445</v>
      </c>
    </row>
    <row r="93" spans="1:1" x14ac:dyDescent="0.3">
      <c r="A93">
        <v>450</v>
      </c>
    </row>
    <row r="94" spans="1:1" x14ac:dyDescent="0.3">
      <c r="A94">
        <v>455</v>
      </c>
    </row>
    <row r="95" spans="1:1" x14ac:dyDescent="0.3">
      <c r="A95">
        <v>460</v>
      </c>
    </row>
    <row r="96" spans="1:1" x14ac:dyDescent="0.3">
      <c r="A96">
        <v>462</v>
      </c>
    </row>
    <row r="97" spans="1:1" x14ac:dyDescent="0.3">
      <c r="A97">
        <v>470</v>
      </c>
    </row>
    <row r="98" spans="1:1" x14ac:dyDescent="0.3">
      <c r="A98">
        <v>475</v>
      </c>
    </row>
    <row r="99" spans="1:1" x14ac:dyDescent="0.3">
      <c r="A99">
        <v>480</v>
      </c>
    </row>
    <row r="100" spans="1:1" x14ac:dyDescent="0.3">
      <c r="A100">
        <v>485</v>
      </c>
    </row>
    <row r="101" spans="1:1" x14ac:dyDescent="0.3">
      <c r="A101">
        <v>490</v>
      </c>
    </row>
    <row r="102" spans="1:1" x14ac:dyDescent="0.3">
      <c r="A102">
        <v>495</v>
      </c>
    </row>
    <row r="103" spans="1:1" x14ac:dyDescent="0.3">
      <c r="A103">
        <v>500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9BC38-D53A-4878-937E-89B7BD557993}">
  <dimension ref="A1:D101"/>
  <sheetViews>
    <sheetView workbookViewId="0">
      <selection activeCell="C8" sqref="C8:C10"/>
    </sheetView>
  </sheetViews>
  <sheetFormatPr defaultRowHeight="14.4" x14ac:dyDescent="0.3"/>
  <cols>
    <col min="1" max="1" width="11.21875" bestFit="1" customWidth="1"/>
    <col min="3" max="3" width="17" bestFit="1" customWidth="1"/>
  </cols>
  <sheetData>
    <row r="1" spans="1:4" x14ac:dyDescent="0.3">
      <c r="A1" s="20" t="s">
        <v>133</v>
      </c>
    </row>
    <row r="2" spans="1:4" x14ac:dyDescent="0.3">
      <c r="A2">
        <v>55</v>
      </c>
    </row>
    <row r="3" spans="1:4" x14ac:dyDescent="0.3">
      <c r="A3">
        <v>60</v>
      </c>
    </row>
    <row r="4" spans="1:4" x14ac:dyDescent="0.3">
      <c r="A4">
        <v>62</v>
      </c>
      <c r="C4" t="s">
        <v>126</v>
      </c>
      <c r="D4">
        <f>_xlfn.QUARTILE.EXC(A2:A101,1)</f>
        <v>141.25</v>
      </c>
    </row>
    <row r="5" spans="1:4" x14ac:dyDescent="0.3">
      <c r="A5">
        <v>65</v>
      </c>
      <c r="C5" t="s">
        <v>127</v>
      </c>
      <c r="D5">
        <f>_xlfn.QUARTILE.EXC(A2:A101,2)</f>
        <v>267.5</v>
      </c>
    </row>
    <row r="6" spans="1:4" x14ac:dyDescent="0.3">
      <c r="A6">
        <v>68</v>
      </c>
      <c r="C6" t="s">
        <v>128</v>
      </c>
      <c r="D6">
        <f>_xlfn.QUARTILE.EXC(A2:A101,3)</f>
        <v>393.75</v>
      </c>
    </row>
    <row r="7" spans="1:4" x14ac:dyDescent="0.3">
      <c r="A7">
        <v>70</v>
      </c>
    </row>
    <row r="8" spans="1:4" x14ac:dyDescent="0.3">
      <c r="A8">
        <v>72</v>
      </c>
      <c r="C8" t="s">
        <v>134</v>
      </c>
      <c r="D8">
        <f>_xlfn.PERCENTILE.EXC(A2:A101,0.15)</f>
        <v>92.449999999999989</v>
      </c>
    </row>
    <row r="9" spans="1:4" x14ac:dyDescent="0.3">
      <c r="A9">
        <v>75</v>
      </c>
      <c r="C9" t="s">
        <v>135</v>
      </c>
      <c r="D9">
        <f>_xlfn.PERCENTILE.EXC(A2:A101,0.5)</f>
        <v>267.5</v>
      </c>
    </row>
    <row r="10" spans="1:4" x14ac:dyDescent="0.3">
      <c r="A10">
        <v>78</v>
      </c>
      <c r="C10" t="s">
        <v>136</v>
      </c>
      <c r="D10">
        <f>+_xlfn.PERCENTILE.EXC(A2:A101,0.8)</f>
        <v>419.00000000000006</v>
      </c>
    </row>
    <row r="11" spans="1:4" x14ac:dyDescent="0.3">
      <c r="A11">
        <v>80</v>
      </c>
    </row>
    <row r="12" spans="1:4" x14ac:dyDescent="0.3">
      <c r="A12">
        <v>82</v>
      </c>
    </row>
    <row r="13" spans="1:4" x14ac:dyDescent="0.3">
      <c r="A13">
        <v>85</v>
      </c>
    </row>
    <row r="14" spans="1:4" x14ac:dyDescent="0.3">
      <c r="A14">
        <v>88</v>
      </c>
    </row>
    <row r="15" spans="1:4" x14ac:dyDescent="0.3">
      <c r="A15">
        <v>90</v>
      </c>
    </row>
    <row r="16" spans="1:4" x14ac:dyDescent="0.3">
      <c r="A16">
        <v>92</v>
      </c>
    </row>
    <row r="17" spans="1:1" x14ac:dyDescent="0.3">
      <c r="A17">
        <v>95</v>
      </c>
    </row>
    <row r="18" spans="1:1" x14ac:dyDescent="0.3">
      <c r="A18">
        <v>100</v>
      </c>
    </row>
    <row r="19" spans="1:1" x14ac:dyDescent="0.3">
      <c r="A19">
        <v>105</v>
      </c>
    </row>
    <row r="20" spans="1:1" x14ac:dyDescent="0.3">
      <c r="A20">
        <v>110</v>
      </c>
    </row>
    <row r="21" spans="1:1" x14ac:dyDescent="0.3">
      <c r="A21">
        <v>115</v>
      </c>
    </row>
    <row r="22" spans="1:1" x14ac:dyDescent="0.3">
      <c r="A22">
        <v>120</v>
      </c>
    </row>
    <row r="23" spans="1:1" x14ac:dyDescent="0.3">
      <c r="A23">
        <v>125</v>
      </c>
    </row>
    <row r="24" spans="1:1" x14ac:dyDescent="0.3">
      <c r="A24">
        <v>130</v>
      </c>
    </row>
    <row r="25" spans="1:1" x14ac:dyDescent="0.3">
      <c r="A25">
        <v>135</v>
      </c>
    </row>
    <row r="26" spans="1:1" x14ac:dyDescent="0.3">
      <c r="A26">
        <v>140</v>
      </c>
    </row>
    <row r="27" spans="1:1" x14ac:dyDescent="0.3">
      <c r="A27">
        <v>145</v>
      </c>
    </row>
    <row r="28" spans="1:1" x14ac:dyDescent="0.3">
      <c r="A28">
        <v>150</v>
      </c>
    </row>
    <row r="29" spans="1:1" x14ac:dyDescent="0.3">
      <c r="A29">
        <v>155</v>
      </c>
    </row>
    <row r="30" spans="1:1" x14ac:dyDescent="0.3">
      <c r="A30">
        <v>160</v>
      </c>
    </row>
    <row r="31" spans="1:1" x14ac:dyDescent="0.3">
      <c r="A31">
        <v>165</v>
      </c>
    </row>
    <row r="32" spans="1:1" x14ac:dyDescent="0.3">
      <c r="A32">
        <v>170</v>
      </c>
    </row>
    <row r="33" spans="1:1" x14ac:dyDescent="0.3">
      <c r="A33">
        <v>175</v>
      </c>
    </row>
    <row r="34" spans="1:1" x14ac:dyDescent="0.3">
      <c r="A34">
        <v>180</v>
      </c>
    </row>
    <row r="35" spans="1:1" x14ac:dyDescent="0.3">
      <c r="A35">
        <v>185</v>
      </c>
    </row>
    <row r="36" spans="1:1" x14ac:dyDescent="0.3">
      <c r="A36">
        <v>190</v>
      </c>
    </row>
    <row r="37" spans="1:1" x14ac:dyDescent="0.3">
      <c r="A37">
        <v>195</v>
      </c>
    </row>
    <row r="38" spans="1:1" x14ac:dyDescent="0.3">
      <c r="A38">
        <v>200</v>
      </c>
    </row>
    <row r="39" spans="1:1" x14ac:dyDescent="0.3">
      <c r="A39">
        <v>205</v>
      </c>
    </row>
    <row r="40" spans="1:1" x14ac:dyDescent="0.3">
      <c r="A40">
        <v>210</v>
      </c>
    </row>
    <row r="41" spans="1:1" x14ac:dyDescent="0.3">
      <c r="A41">
        <v>215</v>
      </c>
    </row>
    <row r="42" spans="1:1" x14ac:dyDescent="0.3">
      <c r="A42">
        <v>220</v>
      </c>
    </row>
    <row r="43" spans="1:1" x14ac:dyDescent="0.3">
      <c r="A43">
        <v>225</v>
      </c>
    </row>
    <row r="44" spans="1:1" x14ac:dyDescent="0.3">
      <c r="A44">
        <v>230</v>
      </c>
    </row>
    <row r="45" spans="1:1" x14ac:dyDescent="0.3">
      <c r="A45">
        <v>235</v>
      </c>
    </row>
    <row r="46" spans="1:1" x14ac:dyDescent="0.3">
      <c r="A46">
        <v>240</v>
      </c>
    </row>
    <row r="47" spans="1:1" x14ac:dyDescent="0.3">
      <c r="A47">
        <v>245</v>
      </c>
    </row>
    <row r="48" spans="1:1" x14ac:dyDescent="0.3">
      <c r="A48">
        <v>250</v>
      </c>
    </row>
    <row r="49" spans="1:1" x14ac:dyDescent="0.3">
      <c r="A49">
        <v>255</v>
      </c>
    </row>
    <row r="50" spans="1:1" x14ac:dyDescent="0.3">
      <c r="A50">
        <v>260</v>
      </c>
    </row>
    <row r="51" spans="1:1" x14ac:dyDescent="0.3">
      <c r="A51">
        <v>265</v>
      </c>
    </row>
    <row r="52" spans="1:1" x14ac:dyDescent="0.3">
      <c r="A52">
        <v>270</v>
      </c>
    </row>
    <row r="53" spans="1:1" x14ac:dyDescent="0.3">
      <c r="A53">
        <v>275</v>
      </c>
    </row>
    <row r="54" spans="1:1" x14ac:dyDescent="0.3">
      <c r="A54">
        <v>280</v>
      </c>
    </row>
    <row r="55" spans="1:1" x14ac:dyDescent="0.3">
      <c r="A55">
        <v>285</v>
      </c>
    </row>
    <row r="56" spans="1:1" x14ac:dyDescent="0.3">
      <c r="A56">
        <v>290</v>
      </c>
    </row>
    <row r="57" spans="1:1" x14ac:dyDescent="0.3">
      <c r="A57">
        <v>295</v>
      </c>
    </row>
    <row r="58" spans="1:1" x14ac:dyDescent="0.3">
      <c r="A58">
        <v>300</v>
      </c>
    </row>
    <row r="59" spans="1:1" x14ac:dyDescent="0.3">
      <c r="A59">
        <v>305</v>
      </c>
    </row>
    <row r="60" spans="1:1" x14ac:dyDescent="0.3">
      <c r="A60">
        <v>310</v>
      </c>
    </row>
    <row r="61" spans="1:1" x14ac:dyDescent="0.3">
      <c r="A61">
        <v>315</v>
      </c>
    </row>
    <row r="62" spans="1:1" x14ac:dyDescent="0.3">
      <c r="A62">
        <v>320</v>
      </c>
    </row>
    <row r="63" spans="1:1" x14ac:dyDescent="0.3">
      <c r="A63">
        <v>325</v>
      </c>
    </row>
    <row r="64" spans="1:1" x14ac:dyDescent="0.3">
      <c r="A64">
        <v>330</v>
      </c>
    </row>
    <row r="65" spans="1:1" x14ac:dyDescent="0.3">
      <c r="A65">
        <v>335</v>
      </c>
    </row>
    <row r="66" spans="1:1" x14ac:dyDescent="0.3">
      <c r="A66">
        <v>340</v>
      </c>
    </row>
    <row r="67" spans="1:1" x14ac:dyDescent="0.3">
      <c r="A67">
        <v>345</v>
      </c>
    </row>
    <row r="68" spans="1:1" x14ac:dyDescent="0.3">
      <c r="A68">
        <v>350</v>
      </c>
    </row>
    <row r="69" spans="1:1" x14ac:dyDescent="0.3">
      <c r="A69">
        <v>355</v>
      </c>
    </row>
    <row r="70" spans="1:1" x14ac:dyDescent="0.3">
      <c r="A70">
        <v>360</v>
      </c>
    </row>
    <row r="71" spans="1:1" x14ac:dyDescent="0.3">
      <c r="A71">
        <v>365</v>
      </c>
    </row>
    <row r="72" spans="1:1" x14ac:dyDescent="0.3">
      <c r="A72">
        <v>370</v>
      </c>
    </row>
    <row r="73" spans="1:1" x14ac:dyDescent="0.3">
      <c r="A73">
        <v>375</v>
      </c>
    </row>
    <row r="74" spans="1:1" x14ac:dyDescent="0.3">
      <c r="A74">
        <v>380</v>
      </c>
    </row>
    <row r="75" spans="1:1" x14ac:dyDescent="0.3">
      <c r="A75">
        <v>385</v>
      </c>
    </row>
    <row r="76" spans="1:1" x14ac:dyDescent="0.3">
      <c r="A76">
        <v>390</v>
      </c>
    </row>
    <row r="77" spans="1:1" x14ac:dyDescent="0.3">
      <c r="A77">
        <v>395</v>
      </c>
    </row>
    <row r="78" spans="1:1" x14ac:dyDescent="0.3">
      <c r="A78">
        <v>400</v>
      </c>
    </row>
    <row r="79" spans="1:1" x14ac:dyDescent="0.3">
      <c r="A79">
        <v>405</v>
      </c>
    </row>
    <row r="80" spans="1:1" x14ac:dyDescent="0.3">
      <c r="A80">
        <v>410</v>
      </c>
    </row>
    <row r="81" spans="1:1" x14ac:dyDescent="0.3">
      <c r="A81">
        <v>415</v>
      </c>
    </row>
    <row r="82" spans="1:1" x14ac:dyDescent="0.3">
      <c r="A82">
        <v>420</v>
      </c>
    </row>
    <row r="83" spans="1:1" x14ac:dyDescent="0.3">
      <c r="A83">
        <v>425</v>
      </c>
    </row>
    <row r="84" spans="1:1" x14ac:dyDescent="0.3">
      <c r="A84">
        <v>430</v>
      </c>
    </row>
    <row r="85" spans="1:1" x14ac:dyDescent="0.3">
      <c r="A85">
        <v>435</v>
      </c>
    </row>
    <row r="86" spans="1:1" x14ac:dyDescent="0.3">
      <c r="A86">
        <v>440</v>
      </c>
    </row>
    <row r="87" spans="1:1" x14ac:dyDescent="0.3">
      <c r="A87">
        <v>445</v>
      </c>
    </row>
    <row r="88" spans="1:1" x14ac:dyDescent="0.3">
      <c r="A88">
        <v>450</v>
      </c>
    </row>
    <row r="89" spans="1:1" x14ac:dyDescent="0.3">
      <c r="A89">
        <v>455</v>
      </c>
    </row>
    <row r="90" spans="1:1" x14ac:dyDescent="0.3">
      <c r="A90">
        <v>460</v>
      </c>
    </row>
    <row r="91" spans="1:1" x14ac:dyDescent="0.3">
      <c r="A91">
        <v>465</v>
      </c>
    </row>
    <row r="92" spans="1:1" x14ac:dyDescent="0.3">
      <c r="A92">
        <v>470</v>
      </c>
    </row>
    <row r="93" spans="1:1" x14ac:dyDescent="0.3">
      <c r="A93">
        <v>475</v>
      </c>
    </row>
    <row r="94" spans="1:1" x14ac:dyDescent="0.3">
      <c r="A94">
        <v>480</v>
      </c>
    </row>
    <row r="95" spans="1:1" x14ac:dyDescent="0.3">
      <c r="A95">
        <v>485</v>
      </c>
    </row>
    <row r="96" spans="1:1" x14ac:dyDescent="0.3">
      <c r="A96">
        <v>490</v>
      </c>
    </row>
    <row r="97" spans="1:1" x14ac:dyDescent="0.3">
      <c r="A97">
        <v>495</v>
      </c>
    </row>
    <row r="98" spans="1:1" x14ac:dyDescent="0.3">
      <c r="A98">
        <v>500</v>
      </c>
    </row>
    <row r="99" spans="1:1" x14ac:dyDescent="0.3">
      <c r="A99">
        <v>505</v>
      </c>
    </row>
    <row r="100" spans="1:1" x14ac:dyDescent="0.3">
      <c r="A100">
        <v>510</v>
      </c>
    </row>
    <row r="101" spans="1:1" x14ac:dyDescent="0.3">
      <c r="A101">
        <v>515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C8219-764C-4CD1-AD0E-82E8F85A34E1}">
  <dimension ref="A1:D111"/>
  <sheetViews>
    <sheetView workbookViewId="0">
      <selection activeCell="C3" sqref="C3:C9"/>
    </sheetView>
  </sheetViews>
  <sheetFormatPr defaultRowHeight="14.4" x14ac:dyDescent="0.3"/>
  <cols>
    <col min="3" max="3" width="17" bestFit="1" customWidth="1"/>
  </cols>
  <sheetData>
    <row r="1" spans="1:4" x14ac:dyDescent="0.3">
      <c r="A1" t="s">
        <v>74</v>
      </c>
    </row>
    <row r="2" spans="1:4" x14ac:dyDescent="0.3">
      <c r="A2">
        <v>20</v>
      </c>
    </row>
    <row r="3" spans="1:4" x14ac:dyDescent="0.3">
      <c r="A3">
        <v>25</v>
      </c>
      <c r="C3" t="s">
        <v>126</v>
      </c>
      <c r="D3">
        <f>_xlfn.QUARTILE.EXC(A2:A111,1)</f>
        <v>153.75</v>
      </c>
    </row>
    <row r="4" spans="1:4" x14ac:dyDescent="0.3">
      <c r="A4">
        <v>30</v>
      </c>
      <c r="C4" t="s">
        <v>127</v>
      </c>
      <c r="D4">
        <f>_xlfn.QUARTILE.EXC(A2:A111,2)</f>
        <v>292.5</v>
      </c>
    </row>
    <row r="5" spans="1:4" x14ac:dyDescent="0.3">
      <c r="A5">
        <v>35</v>
      </c>
      <c r="C5" t="s">
        <v>128</v>
      </c>
      <c r="D5">
        <f>_xlfn.QUARTILE.EXC(A2:A111,3)</f>
        <v>431.25</v>
      </c>
    </row>
    <row r="6" spans="1:4" x14ac:dyDescent="0.3">
      <c r="A6">
        <v>40</v>
      </c>
    </row>
    <row r="7" spans="1:4" x14ac:dyDescent="0.3">
      <c r="A7">
        <v>45</v>
      </c>
      <c r="C7" t="s">
        <v>137</v>
      </c>
      <c r="D7">
        <f>_xlfn.PERCENTILE.EXC(A2:A111,0.2)</f>
        <v>126.00000000000001</v>
      </c>
    </row>
    <row r="8" spans="1:4" x14ac:dyDescent="0.3">
      <c r="A8">
        <v>50</v>
      </c>
      <c r="C8" t="s">
        <v>138</v>
      </c>
      <c r="D8">
        <f>_xlfn.PERCENTILE.EXC(A2:A111,0.4)</f>
        <v>237.00000000000003</v>
      </c>
    </row>
    <row r="9" spans="1:4" x14ac:dyDescent="0.3">
      <c r="A9">
        <v>55</v>
      </c>
      <c r="C9" t="s">
        <v>139</v>
      </c>
      <c r="D9">
        <f>_xlfn.PERCENTILE.EXC(A2:A111,0.8)</f>
        <v>459.00000000000006</v>
      </c>
    </row>
    <row r="10" spans="1:4" x14ac:dyDescent="0.3">
      <c r="A10">
        <v>60</v>
      </c>
    </row>
    <row r="11" spans="1:4" x14ac:dyDescent="0.3">
      <c r="A11">
        <v>65</v>
      </c>
    </row>
    <row r="12" spans="1:4" x14ac:dyDescent="0.3">
      <c r="A12">
        <v>70</v>
      </c>
    </row>
    <row r="13" spans="1:4" x14ac:dyDescent="0.3">
      <c r="A13">
        <v>75</v>
      </c>
    </row>
    <row r="14" spans="1:4" x14ac:dyDescent="0.3">
      <c r="A14">
        <v>80</v>
      </c>
    </row>
    <row r="15" spans="1:4" x14ac:dyDescent="0.3">
      <c r="A15">
        <v>85</v>
      </c>
    </row>
    <row r="16" spans="1:4" x14ac:dyDescent="0.3">
      <c r="A16">
        <v>90</v>
      </c>
    </row>
    <row r="17" spans="1:1" x14ac:dyDescent="0.3">
      <c r="A17">
        <v>95</v>
      </c>
    </row>
    <row r="18" spans="1:1" x14ac:dyDescent="0.3">
      <c r="A18">
        <v>100</v>
      </c>
    </row>
    <row r="19" spans="1:1" x14ac:dyDescent="0.3">
      <c r="A19">
        <v>105</v>
      </c>
    </row>
    <row r="20" spans="1:1" x14ac:dyDescent="0.3">
      <c r="A20">
        <v>110</v>
      </c>
    </row>
    <row r="21" spans="1:1" x14ac:dyDescent="0.3">
      <c r="A21">
        <v>115</v>
      </c>
    </row>
    <row r="22" spans="1:1" x14ac:dyDescent="0.3">
      <c r="A22">
        <v>120</v>
      </c>
    </row>
    <row r="23" spans="1:1" x14ac:dyDescent="0.3">
      <c r="A23">
        <v>125</v>
      </c>
    </row>
    <row r="24" spans="1:1" x14ac:dyDescent="0.3">
      <c r="A24">
        <v>130</v>
      </c>
    </row>
    <row r="25" spans="1:1" x14ac:dyDescent="0.3">
      <c r="A25">
        <v>135</v>
      </c>
    </row>
    <row r="26" spans="1:1" x14ac:dyDescent="0.3">
      <c r="A26">
        <v>140</v>
      </c>
    </row>
    <row r="27" spans="1:1" x14ac:dyDescent="0.3">
      <c r="A27">
        <v>145</v>
      </c>
    </row>
    <row r="28" spans="1:1" x14ac:dyDescent="0.3">
      <c r="A28">
        <v>150</v>
      </c>
    </row>
    <row r="29" spans="1:1" x14ac:dyDescent="0.3">
      <c r="A29">
        <v>155</v>
      </c>
    </row>
    <row r="30" spans="1:1" x14ac:dyDescent="0.3">
      <c r="A30">
        <v>160</v>
      </c>
    </row>
    <row r="31" spans="1:1" x14ac:dyDescent="0.3">
      <c r="A31">
        <v>165</v>
      </c>
    </row>
    <row r="32" spans="1:1" x14ac:dyDescent="0.3">
      <c r="A32">
        <v>170</v>
      </c>
    </row>
    <row r="33" spans="1:1" x14ac:dyDescent="0.3">
      <c r="A33">
        <v>175</v>
      </c>
    </row>
    <row r="34" spans="1:1" x14ac:dyDescent="0.3">
      <c r="A34">
        <v>180</v>
      </c>
    </row>
    <row r="35" spans="1:1" x14ac:dyDescent="0.3">
      <c r="A35">
        <v>185</v>
      </c>
    </row>
    <row r="36" spans="1:1" x14ac:dyDescent="0.3">
      <c r="A36">
        <v>190</v>
      </c>
    </row>
    <row r="37" spans="1:1" x14ac:dyDescent="0.3">
      <c r="A37">
        <v>195</v>
      </c>
    </row>
    <row r="38" spans="1:1" x14ac:dyDescent="0.3">
      <c r="A38">
        <v>200</v>
      </c>
    </row>
    <row r="39" spans="1:1" x14ac:dyDescent="0.3">
      <c r="A39">
        <v>205</v>
      </c>
    </row>
    <row r="40" spans="1:1" x14ac:dyDescent="0.3">
      <c r="A40">
        <v>210</v>
      </c>
    </row>
    <row r="41" spans="1:1" x14ac:dyDescent="0.3">
      <c r="A41">
        <v>215</v>
      </c>
    </row>
    <row r="42" spans="1:1" x14ac:dyDescent="0.3">
      <c r="A42">
        <v>220</v>
      </c>
    </row>
    <row r="43" spans="1:1" x14ac:dyDescent="0.3">
      <c r="A43">
        <v>225</v>
      </c>
    </row>
    <row r="44" spans="1:1" x14ac:dyDescent="0.3">
      <c r="A44">
        <v>230</v>
      </c>
    </row>
    <row r="45" spans="1:1" x14ac:dyDescent="0.3">
      <c r="A45">
        <v>235</v>
      </c>
    </row>
    <row r="46" spans="1:1" x14ac:dyDescent="0.3">
      <c r="A46">
        <v>240</v>
      </c>
    </row>
    <row r="47" spans="1:1" x14ac:dyDescent="0.3">
      <c r="A47">
        <v>245</v>
      </c>
    </row>
    <row r="48" spans="1:1" x14ac:dyDescent="0.3">
      <c r="A48">
        <v>250</v>
      </c>
    </row>
    <row r="49" spans="1:1" x14ac:dyDescent="0.3">
      <c r="A49">
        <v>255</v>
      </c>
    </row>
    <row r="50" spans="1:1" x14ac:dyDescent="0.3">
      <c r="A50">
        <v>260</v>
      </c>
    </row>
    <row r="51" spans="1:1" x14ac:dyDescent="0.3">
      <c r="A51">
        <v>265</v>
      </c>
    </row>
    <row r="52" spans="1:1" x14ac:dyDescent="0.3">
      <c r="A52">
        <v>270</v>
      </c>
    </row>
    <row r="53" spans="1:1" x14ac:dyDescent="0.3">
      <c r="A53">
        <v>275</v>
      </c>
    </row>
    <row r="54" spans="1:1" x14ac:dyDescent="0.3">
      <c r="A54">
        <v>280</v>
      </c>
    </row>
    <row r="55" spans="1:1" x14ac:dyDescent="0.3">
      <c r="A55">
        <v>285</v>
      </c>
    </row>
    <row r="56" spans="1:1" x14ac:dyDescent="0.3">
      <c r="A56">
        <v>290</v>
      </c>
    </row>
    <row r="57" spans="1:1" x14ac:dyDescent="0.3">
      <c r="A57">
        <v>295</v>
      </c>
    </row>
    <row r="58" spans="1:1" x14ac:dyDescent="0.3">
      <c r="A58">
        <v>300</v>
      </c>
    </row>
    <row r="59" spans="1:1" x14ac:dyDescent="0.3">
      <c r="A59">
        <v>305</v>
      </c>
    </row>
    <row r="60" spans="1:1" x14ac:dyDescent="0.3">
      <c r="A60">
        <v>310</v>
      </c>
    </row>
    <row r="61" spans="1:1" x14ac:dyDescent="0.3">
      <c r="A61">
        <v>315</v>
      </c>
    </row>
    <row r="62" spans="1:1" x14ac:dyDescent="0.3">
      <c r="A62">
        <v>320</v>
      </c>
    </row>
    <row r="63" spans="1:1" x14ac:dyDescent="0.3">
      <c r="A63">
        <v>325</v>
      </c>
    </row>
    <row r="64" spans="1:1" x14ac:dyDescent="0.3">
      <c r="A64">
        <v>330</v>
      </c>
    </row>
    <row r="65" spans="1:1" x14ac:dyDescent="0.3">
      <c r="A65">
        <v>335</v>
      </c>
    </row>
    <row r="66" spans="1:1" x14ac:dyDescent="0.3">
      <c r="A66">
        <v>340</v>
      </c>
    </row>
    <row r="67" spans="1:1" x14ac:dyDescent="0.3">
      <c r="A67">
        <v>345</v>
      </c>
    </row>
    <row r="68" spans="1:1" x14ac:dyDescent="0.3">
      <c r="A68">
        <v>350</v>
      </c>
    </row>
    <row r="69" spans="1:1" x14ac:dyDescent="0.3">
      <c r="A69">
        <v>355</v>
      </c>
    </row>
    <row r="70" spans="1:1" x14ac:dyDescent="0.3">
      <c r="A70">
        <v>360</v>
      </c>
    </row>
    <row r="71" spans="1:1" x14ac:dyDescent="0.3">
      <c r="A71">
        <v>365</v>
      </c>
    </row>
    <row r="72" spans="1:1" x14ac:dyDescent="0.3">
      <c r="A72">
        <v>370</v>
      </c>
    </row>
    <row r="73" spans="1:1" x14ac:dyDescent="0.3">
      <c r="A73">
        <v>375</v>
      </c>
    </row>
    <row r="74" spans="1:1" x14ac:dyDescent="0.3">
      <c r="A74">
        <v>380</v>
      </c>
    </row>
    <row r="75" spans="1:1" x14ac:dyDescent="0.3">
      <c r="A75">
        <v>385</v>
      </c>
    </row>
    <row r="76" spans="1:1" x14ac:dyDescent="0.3">
      <c r="A76">
        <v>390</v>
      </c>
    </row>
    <row r="77" spans="1:1" x14ac:dyDescent="0.3">
      <c r="A77">
        <v>395</v>
      </c>
    </row>
    <row r="78" spans="1:1" x14ac:dyDescent="0.3">
      <c r="A78">
        <v>400</v>
      </c>
    </row>
    <row r="79" spans="1:1" x14ac:dyDescent="0.3">
      <c r="A79">
        <v>405</v>
      </c>
    </row>
    <row r="80" spans="1:1" x14ac:dyDescent="0.3">
      <c r="A80">
        <v>410</v>
      </c>
    </row>
    <row r="81" spans="1:1" x14ac:dyDescent="0.3">
      <c r="A81">
        <v>415</v>
      </c>
    </row>
    <row r="82" spans="1:1" x14ac:dyDescent="0.3">
      <c r="A82">
        <v>420</v>
      </c>
    </row>
    <row r="83" spans="1:1" x14ac:dyDescent="0.3">
      <c r="A83">
        <v>425</v>
      </c>
    </row>
    <row r="84" spans="1:1" x14ac:dyDescent="0.3">
      <c r="A84">
        <v>430</v>
      </c>
    </row>
    <row r="85" spans="1:1" x14ac:dyDescent="0.3">
      <c r="A85">
        <v>435</v>
      </c>
    </row>
    <row r="86" spans="1:1" x14ac:dyDescent="0.3">
      <c r="A86">
        <v>440</v>
      </c>
    </row>
    <row r="87" spans="1:1" x14ac:dyDescent="0.3">
      <c r="A87">
        <v>445</v>
      </c>
    </row>
    <row r="88" spans="1:1" x14ac:dyDescent="0.3">
      <c r="A88">
        <v>450</v>
      </c>
    </row>
    <row r="89" spans="1:1" x14ac:dyDescent="0.3">
      <c r="A89">
        <v>455</v>
      </c>
    </row>
    <row r="90" spans="1:1" x14ac:dyDescent="0.3">
      <c r="A90">
        <v>460</v>
      </c>
    </row>
    <row r="91" spans="1:1" x14ac:dyDescent="0.3">
      <c r="A91">
        <v>465</v>
      </c>
    </row>
    <row r="92" spans="1:1" x14ac:dyDescent="0.3">
      <c r="A92">
        <v>470</v>
      </c>
    </row>
    <row r="93" spans="1:1" x14ac:dyDescent="0.3">
      <c r="A93">
        <v>475</v>
      </c>
    </row>
    <row r="94" spans="1:1" x14ac:dyDescent="0.3">
      <c r="A94">
        <v>480</v>
      </c>
    </row>
    <row r="95" spans="1:1" x14ac:dyDescent="0.3">
      <c r="A95">
        <v>485</v>
      </c>
    </row>
    <row r="96" spans="1:1" x14ac:dyDescent="0.3">
      <c r="A96">
        <v>490</v>
      </c>
    </row>
    <row r="97" spans="1:1" x14ac:dyDescent="0.3">
      <c r="A97">
        <v>495</v>
      </c>
    </row>
    <row r="98" spans="1:1" x14ac:dyDescent="0.3">
      <c r="A98">
        <v>500</v>
      </c>
    </row>
    <row r="99" spans="1:1" x14ac:dyDescent="0.3">
      <c r="A99">
        <v>505</v>
      </c>
    </row>
    <row r="100" spans="1:1" x14ac:dyDescent="0.3">
      <c r="A100">
        <v>510</v>
      </c>
    </row>
    <row r="101" spans="1:1" x14ac:dyDescent="0.3">
      <c r="A101">
        <v>515</v>
      </c>
    </row>
    <row r="102" spans="1:1" x14ac:dyDescent="0.3">
      <c r="A102">
        <v>520</v>
      </c>
    </row>
    <row r="103" spans="1:1" x14ac:dyDescent="0.3">
      <c r="A103">
        <v>525</v>
      </c>
    </row>
    <row r="104" spans="1:1" x14ac:dyDescent="0.3">
      <c r="A104">
        <v>530</v>
      </c>
    </row>
    <row r="105" spans="1:1" x14ac:dyDescent="0.3">
      <c r="A105">
        <v>535</v>
      </c>
    </row>
    <row r="106" spans="1:1" x14ac:dyDescent="0.3">
      <c r="A106">
        <v>540</v>
      </c>
    </row>
    <row r="107" spans="1:1" x14ac:dyDescent="0.3">
      <c r="A107">
        <v>545</v>
      </c>
    </row>
    <row r="108" spans="1:1" x14ac:dyDescent="0.3">
      <c r="A108">
        <v>550</v>
      </c>
    </row>
    <row r="109" spans="1:1" x14ac:dyDescent="0.3">
      <c r="A109">
        <v>555</v>
      </c>
    </row>
    <row r="110" spans="1:1" x14ac:dyDescent="0.3">
      <c r="A110">
        <v>560</v>
      </c>
    </row>
    <row r="111" spans="1:1" x14ac:dyDescent="0.3">
      <c r="A111">
        <v>565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3209A-0C80-43DB-9753-3B2FEFD36010}">
  <dimension ref="A1:D121"/>
  <sheetViews>
    <sheetView topLeftCell="A3" workbookViewId="0">
      <selection activeCell="C3" sqref="C3:C9"/>
    </sheetView>
  </sheetViews>
  <sheetFormatPr defaultRowHeight="14.4" x14ac:dyDescent="0.3"/>
  <cols>
    <col min="1" max="1" width="14.33203125" bestFit="1" customWidth="1"/>
    <col min="3" max="3" width="17" bestFit="1" customWidth="1"/>
  </cols>
  <sheetData>
    <row r="1" spans="1:4" x14ac:dyDescent="0.3">
      <c r="A1" s="21" t="s">
        <v>140</v>
      </c>
    </row>
    <row r="2" spans="1:4" x14ac:dyDescent="0.3">
      <c r="A2" s="1">
        <v>15</v>
      </c>
    </row>
    <row r="3" spans="1:4" x14ac:dyDescent="0.3">
      <c r="A3" s="1">
        <v>20</v>
      </c>
      <c r="C3" t="s">
        <v>126</v>
      </c>
      <c r="D3">
        <f>_xlfn.QUARTILE.EXC(A2:A121,1)</f>
        <v>161.25</v>
      </c>
    </row>
    <row r="4" spans="1:4" x14ac:dyDescent="0.3">
      <c r="A4" s="1">
        <v>25</v>
      </c>
      <c r="C4" t="s">
        <v>127</v>
      </c>
      <c r="D4">
        <f>_xlfn.QUARTILE.EXC(A2:A121,2)</f>
        <v>312.5</v>
      </c>
    </row>
    <row r="5" spans="1:4" x14ac:dyDescent="0.3">
      <c r="A5" s="1">
        <v>30</v>
      </c>
      <c r="C5" t="s">
        <v>128</v>
      </c>
      <c r="D5">
        <f>_xlfn.QUARTILE.EXC(A2:A121,3)</f>
        <v>463.75</v>
      </c>
    </row>
    <row r="6" spans="1:4" x14ac:dyDescent="0.3">
      <c r="A6" s="1">
        <v>35</v>
      </c>
    </row>
    <row r="7" spans="1:4" x14ac:dyDescent="0.3">
      <c r="A7" s="1">
        <v>40</v>
      </c>
      <c r="C7" t="s">
        <v>141</v>
      </c>
      <c r="D7">
        <f>_xlfn.PERCENTILE.EXC(A2:A121,0.3)</f>
        <v>191.5</v>
      </c>
    </row>
    <row r="8" spans="1:4" x14ac:dyDescent="0.3">
      <c r="A8" s="1">
        <v>45</v>
      </c>
      <c r="C8" t="s">
        <v>135</v>
      </c>
      <c r="D8">
        <f>_xlfn.PERCENTILE.EXC(A2:A121,0.5)</f>
        <v>312.5</v>
      </c>
    </row>
    <row r="9" spans="1:4" x14ac:dyDescent="0.3">
      <c r="A9" s="1">
        <v>50</v>
      </c>
      <c r="C9" t="s">
        <v>142</v>
      </c>
      <c r="D9">
        <f>_xlfn.PERCENTILE.EXC(A2:A121,0.7)</f>
        <v>433.49999999999994</v>
      </c>
    </row>
    <row r="10" spans="1:4" x14ac:dyDescent="0.3">
      <c r="A10" s="1">
        <v>55</v>
      </c>
    </row>
    <row r="11" spans="1:4" x14ac:dyDescent="0.3">
      <c r="A11" s="1">
        <v>60</v>
      </c>
    </row>
    <row r="12" spans="1:4" x14ac:dyDescent="0.3">
      <c r="A12" s="1">
        <v>65</v>
      </c>
    </row>
    <row r="13" spans="1:4" x14ac:dyDescent="0.3">
      <c r="A13" s="1">
        <v>70</v>
      </c>
    </row>
    <row r="14" spans="1:4" x14ac:dyDescent="0.3">
      <c r="A14" s="1">
        <v>75</v>
      </c>
    </row>
    <row r="15" spans="1:4" x14ac:dyDescent="0.3">
      <c r="A15" s="1">
        <v>80</v>
      </c>
    </row>
    <row r="16" spans="1:4" x14ac:dyDescent="0.3">
      <c r="A16" s="1">
        <v>85</v>
      </c>
    </row>
    <row r="17" spans="1:1" x14ac:dyDescent="0.3">
      <c r="A17" s="1">
        <v>90</v>
      </c>
    </row>
    <row r="18" spans="1:1" x14ac:dyDescent="0.3">
      <c r="A18" s="1">
        <v>95</v>
      </c>
    </row>
    <row r="19" spans="1:1" x14ac:dyDescent="0.3">
      <c r="A19" s="1">
        <v>100</v>
      </c>
    </row>
    <row r="20" spans="1:1" x14ac:dyDescent="0.3">
      <c r="A20" s="1">
        <v>105</v>
      </c>
    </row>
    <row r="21" spans="1:1" x14ac:dyDescent="0.3">
      <c r="A21" s="1">
        <v>110</v>
      </c>
    </row>
    <row r="22" spans="1:1" x14ac:dyDescent="0.3">
      <c r="A22" s="1">
        <v>115</v>
      </c>
    </row>
    <row r="23" spans="1:1" x14ac:dyDescent="0.3">
      <c r="A23" s="1">
        <v>120</v>
      </c>
    </row>
    <row r="24" spans="1:1" x14ac:dyDescent="0.3">
      <c r="A24" s="1">
        <v>125</v>
      </c>
    </row>
    <row r="25" spans="1:1" x14ac:dyDescent="0.3">
      <c r="A25" s="1">
        <v>130</v>
      </c>
    </row>
    <row r="26" spans="1:1" x14ac:dyDescent="0.3">
      <c r="A26" s="1">
        <v>135</v>
      </c>
    </row>
    <row r="27" spans="1:1" x14ac:dyDescent="0.3">
      <c r="A27" s="1">
        <v>140</v>
      </c>
    </row>
    <row r="28" spans="1:1" x14ac:dyDescent="0.3">
      <c r="A28" s="1">
        <v>145</v>
      </c>
    </row>
    <row r="29" spans="1:1" x14ac:dyDescent="0.3">
      <c r="A29" s="1">
        <v>150</v>
      </c>
    </row>
    <row r="30" spans="1:1" x14ac:dyDescent="0.3">
      <c r="A30" s="1">
        <v>155</v>
      </c>
    </row>
    <row r="31" spans="1:1" x14ac:dyDescent="0.3">
      <c r="A31" s="1">
        <v>160</v>
      </c>
    </row>
    <row r="32" spans="1:1" x14ac:dyDescent="0.3">
      <c r="A32" s="1">
        <v>165</v>
      </c>
    </row>
    <row r="33" spans="1:1" x14ac:dyDescent="0.3">
      <c r="A33" s="1">
        <v>170</v>
      </c>
    </row>
    <row r="34" spans="1:1" x14ac:dyDescent="0.3">
      <c r="A34" s="1">
        <v>175</v>
      </c>
    </row>
    <row r="35" spans="1:1" x14ac:dyDescent="0.3">
      <c r="A35" s="1">
        <v>180</v>
      </c>
    </row>
    <row r="36" spans="1:1" x14ac:dyDescent="0.3">
      <c r="A36" s="1">
        <v>185</v>
      </c>
    </row>
    <row r="37" spans="1:1" x14ac:dyDescent="0.3">
      <c r="A37" s="1">
        <v>190</v>
      </c>
    </row>
    <row r="38" spans="1:1" x14ac:dyDescent="0.3">
      <c r="A38" s="1">
        <v>195</v>
      </c>
    </row>
    <row r="39" spans="1:1" x14ac:dyDescent="0.3">
      <c r="A39" s="1">
        <v>200</v>
      </c>
    </row>
    <row r="40" spans="1:1" x14ac:dyDescent="0.3">
      <c r="A40" s="1">
        <v>205</v>
      </c>
    </row>
    <row r="41" spans="1:1" x14ac:dyDescent="0.3">
      <c r="A41" s="1">
        <v>210</v>
      </c>
    </row>
    <row r="42" spans="1:1" x14ac:dyDescent="0.3">
      <c r="A42" s="1">
        <v>215</v>
      </c>
    </row>
    <row r="43" spans="1:1" x14ac:dyDescent="0.3">
      <c r="A43" s="1">
        <v>220</v>
      </c>
    </row>
    <row r="44" spans="1:1" x14ac:dyDescent="0.3">
      <c r="A44" s="1">
        <v>225</v>
      </c>
    </row>
    <row r="45" spans="1:1" x14ac:dyDescent="0.3">
      <c r="A45" s="1">
        <v>230</v>
      </c>
    </row>
    <row r="46" spans="1:1" x14ac:dyDescent="0.3">
      <c r="A46" s="1">
        <v>235</v>
      </c>
    </row>
    <row r="47" spans="1:1" x14ac:dyDescent="0.3">
      <c r="A47" s="1">
        <v>240</v>
      </c>
    </row>
    <row r="48" spans="1:1" x14ac:dyDescent="0.3">
      <c r="A48" s="1">
        <v>245</v>
      </c>
    </row>
    <row r="49" spans="1:1" x14ac:dyDescent="0.3">
      <c r="A49" s="1">
        <v>250</v>
      </c>
    </row>
    <row r="50" spans="1:1" x14ac:dyDescent="0.3">
      <c r="A50" s="1">
        <v>255</v>
      </c>
    </row>
    <row r="51" spans="1:1" x14ac:dyDescent="0.3">
      <c r="A51" s="1">
        <v>260</v>
      </c>
    </row>
    <row r="52" spans="1:1" x14ac:dyDescent="0.3">
      <c r="A52" s="1">
        <v>265</v>
      </c>
    </row>
    <row r="53" spans="1:1" x14ac:dyDescent="0.3">
      <c r="A53" s="1">
        <v>270</v>
      </c>
    </row>
    <row r="54" spans="1:1" x14ac:dyDescent="0.3">
      <c r="A54" s="1">
        <v>275</v>
      </c>
    </row>
    <row r="55" spans="1:1" x14ac:dyDescent="0.3">
      <c r="A55" s="1">
        <v>280</v>
      </c>
    </row>
    <row r="56" spans="1:1" x14ac:dyDescent="0.3">
      <c r="A56" s="1">
        <v>285</v>
      </c>
    </row>
    <row r="57" spans="1:1" x14ac:dyDescent="0.3">
      <c r="A57" s="1">
        <v>290</v>
      </c>
    </row>
    <row r="58" spans="1:1" x14ac:dyDescent="0.3">
      <c r="A58" s="1">
        <v>295</v>
      </c>
    </row>
    <row r="59" spans="1:1" x14ac:dyDescent="0.3">
      <c r="A59" s="1">
        <v>300</v>
      </c>
    </row>
    <row r="60" spans="1:1" x14ac:dyDescent="0.3">
      <c r="A60" s="1">
        <v>305</v>
      </c>
    </row>
    <row r="61" spans="1:1" x14ac:dyDescent="0.3">
      <c r="A61" s="1">
        <v>310</v>
      </c>
    </row>
    <row r="62" spans="1:1" x14ac:dyDescent="0.3">
      <c r="A62" s="1">
        <v>315</v>
      </c>
    </row>
    <row r="63" spans="1:1" x14ac:dyDescent="0.3">
      <c r="A63" s="1">
        <v>320</v>
      </c>
    </row>
    <row r="64" spans="1:1" x14ac:dyDescent="0.3">
      <c r="A64" s="1">
        <v>325</v>
      </c>
    </row>
    <row r="65" spans="1:1" x14ac:dyDescent="0.3">
      <c r="A65" s="1">
        <v>330</v>
      </c>
    </row>
    <row r="66" spans="1:1" x14ac:dyDescent="0.3">
      <c r="A66" s="1">
        <v>335</v>
      </c>
    </row>
    <row r="67" spans="1:1" x14ac:dyDescent="0.3">
      <c r="A67" s="1">
        <v>340</v>
      </c>
    </row>
    <row r="68" spans="1:1" x14ac:dyDescent="0.3">
      <c r="A68" s="1">
        <v>345</v>
      </c>
    </row>
    <row r="69" spans="1:1" x14ac:dyDescent="0.3">
      <c r="A69" s="1">
        <v>350</v>
      </c>
    </row>
    <row r="70" spans="1:1" x14ac:dyDescent="0.3">
      <c r="A70" s="1">
        <v>355</v>
      </c>
    </row>
    <row r="71" spans="1:1" x14ac:dyDescent="0.3">
      <c r="A71" s="1">
        <v>360</v>
      </c>
    </row>
    <row r="72" spans="1:1" x14ac:dyDescent="0.3">
      <c r="A72" s="1">
        <v>365</v>
      </c>
    </row>
    <row r="73" spans="1:1" x14ac:dyDescent="0.3">
      <c r="A73" s="1">
        <v>370</v>
      </c>
    </row>
    <row r="74" spans="1:1" x14ac:dyDescent="0.3">
      <c r="A74" s="1">
        <v>375</v>
      </c>
    </row>
    <row r="75" spans="1:1" x14ac:dyDescent="0.3">
      <c r="A75" s="1">
        <v>380</v>
      </c>
    </row>
    <row r="76" spans="1:1" x14ac:dyDescent="0.3">
      <c r="A76" s="1">
        <v>385</v>
      </c>
    </row>
    <row r="77" spans="1:1" x14ac:dyDescent="0.3">
      <c r="A77" s="1">
        <v>390</v>
      </c>
    </row>
    <row r="78" spans="1:1" x14ac:dyDescent="0.3">
      <c r="A78" s="1">
        <v>395</v>
      </c>
    </row>
    <row r="79" spans="1:1" x14ac:dyDescent="0.3">
      <c r="A79" s="1">
        <v>400</v>
      </c>
    </row>
    <row r="80" spans="1:1" x14ac:dyDescent="0.3">
      <c r="A80" s="1">
        <v>405</v>
      </c>
    </row>
    <row r="81" spans="1:1" x14ac:dyDescent="0.3">
      <c r="A81" s="1">
        <v>410</v>
      </c>
    </row>
    <row r="82" spans="1:1" x14ac:dyDescent="0.3">
      <c r="A82" s="1">
        <v>415</v>
      </c>
    </row>
    <row r="83" spans="1:1" x14ac:dyDescent="0.3">
      <c r="A83" s="1">
        <v>420</v>
      </c>
    </row>
    <row r="84" spans="1:1" x14ac:dyDescent="0.3">
      <c r="A84" s="1">
        <v>425</v>
      </c>
    </row>
    <row r="85" spans="1:1" x14ac:dyDescent="0.3">
      <c r="A85" s="1">
        <v>430</v>
      </c>
    </row>
    <row r="86" spans="1:1" x14ac:dyDescent="0.3">
      <c r="A86" s="1">
        <v>435</v>
      </c>
    </row>
    <row r="87" spans="1:1" x14ac:dyDescent="0.3">
      <c r="A87" s="1">
        <v>440</v>
      </c>
    </row>
    <row r="88" spans="1:1" x14ac:dyDescent="0.3">
      <c r="A88" s="1">
        <v>445</v>
      </c>
    </row>
    <row r="89" spans="1:1" x14ac:dyDescent="0.3">
      <c r="A89" s="1">
        <v>450</v>
      </c>
    </row>
    <row r="90" spans="1:1" x14ac:dyDescent="0.3">
      <c r="A90" s="1">
        <v>455</v>
      </c>
    </row>
    <row r="91" spans="1:1" x14ac:dyDescent="0.3">
      <c r="A91" s="1">
        <v>460</v>
      </c>
    </row>
    <row r="92" spans="1:1" x14ac:dyDescent="0.3">
      <c r="A92" s="1">
        <v>465</v>
      </c>
    </row>
    <row r="93" spans="1:1" x14ac:dyDescent="0.3">
      <c r="A93" s="1">
        <v>470</v>
      </c>
    </row>
    <row r="94" spans="1:1" x14ac:dyDescent="0.3">
      <c r="A94" s="1">
        <v>475</v>
      </c>
    </row>
    <row r="95" spans="1:1" x14ac:dyDescent="0.3">
      <c r="A95" s="1">
        <v>480</v>
      </c>
    </row>
    <row r="96" spans="1:1" x14ac:dyDescent="0.3">
      <c r="A96" s="1">
        <v>485</v>
      </c>
    </row>
    <row r="97" spans="1:1" x14ac:dyDescent="0.3">
      <c r="A97" s="1">
        <v>490</v>
      </c>
    </row>
    <row r="98" spans="1:1" x14ac:dyDescent="0.3">
      <c r="A98" s="1">
        <v>495</v>
      </c>
    </row>
    <row r="99" spans="1:1" x14ac:dyDescent="0.3">
      <c r="A99" s="1">
        <v>500</v>
      </c>
    </row>
    <row r="100" spans="1:1" x14ac:dyDescent="0.3">
      <c r="A100" s="1">
        <v>505</v>
      </c>
    </row>
    <row r="101" spans="1:1" x14ac:dyDescent="0.3">
      <c r="A101" s="1">
        <v>510</v>
      </c>
    </row>
    <row r="102" spans="1:1" x14ac:dyDescent="0.3">
      <c r="A102" s="1">
        <v>515</v>
      </c>
    </row>
    <row r="103" spans="1:1" x14ac:dyDescent="0.3">
      <c r="A103" s="1">
        <v>520</v>
      </c>
    </row>
    <row r="104" spans="1:1" x14ac:dyDescent="0.3">
      <c r="A104" s="1">
        <v>525</v>
      </c>
    </row>
    <row r="105" spans="1:1" x14ac:dyDescent="0.3">
      <c r="A105" s="1">
        <v>530</v>
      </c>
    </row>
    <row r="106" spans="1:1" x14ac:dyDescent="0.3">
      <c r="A106" s="1">
        <v>535</v>
      </c>
    </row>
    <row r="107" spans="1:1" x14ac:dyDescent="0.3">
      <c r="A107" s="1">
        <v>540</v>
      </c>
    </row>
    <row r="108" spans="1:1" x14ac:dyDescent="0.3">
      <c r="A108" s="1">
        <v>545</v>
      </c>
    </row>
    <row r="109" spans="1:1" x14ac:dyDescent="0.3">
      <c r="A109" s="1">
        <v>550</v>
      </c>
    </row>
    <row r="110" spans="1:1" x14ac:dyDescent="0.3">
      <c r="A110" s="1">
        <v>555</v>
      </c>
    </row>
    <row r="111" spans="1:1" x14ac:dyDescent="0.3">
      <c r="A111" s="1">
        <v>560</v>
      </c>
    </row>
    <row r="112" spans="1:1" x14ac:dyDescent="0.3">
      <c r="A112" s="1">
        <v>565</v>
      </c>
    </row>
    <row r="113" spans="1:1" x14ac:dyDescent="0.3">
      <c r="A113" s="1">
        <v>570</v>
      </c>
    </row>
    <row r="114" spans="1:1" x14ac:dyDescent="0.3">
      <c r="A114" s="1">
        <v>575</v>
      </c>
    </row>
    <row r="115" spans="1:1" x14ac:dyDescent="0.3">
      <c r="A115" s="1">
        <v>580</v>
      </c>
    </row>
    <row r="116" spans="1:1" x14ac:dyDescent="0.3">
      <c r="A116" s="1">
        <v>585</v>
      </c>
    </row>
    <row r="117" spans="1:1" x14ac:dyDescent="0.3">
      <c r="A117" s="1">
        <v>590</v>
      </c>
    </row>
    <row r="118" spans="1:1" x14ac:dyDescent="0.3">
      <c r="A118" s="1">
        <v>595</v>
      </c>
    </row>
    <row r="119" spans="1:1" x14ac:dyDescent="0.3">
      <c r="A119" s="1">
        <v>600</v>
      </c>
    </row>
    <row r="120" spans="1:1" x14ac:dyDescent="0.3">
      <c r="A120" s="1">
        <v>605</v>
      </c>
    </row>
    <row r="121" spans="1:1" x14ac:dyDescent="0.3">
      <c r="A121" s="1">
        <v>610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A8B4D-B1D1-4E2C-A383-DFE3E81F8E4B}">
  <dimension ref="A1:D122"/>
  <sheetViews>
    <sheetView workbookViewId="0">
      <selection activeCell="A2" sqref="A2"/>
    </sheetView>
  </sheetViews>
  <sheetFormatPr defaultRowHeight="14.4" x14ac:dyDescent="0.3"/>
  <cols>
    <col min="1" max="1" width="21.77734375" bestFit="1" customWidth="1"/>
    <col min="3" max="3" width="17" bestFit="1" customWidth="1"/>
  </cols>
  <sheetData>
    <row r="1" spans="1:4" x14ac:dyDescent="0.3">
      <c r="A1" s="21" t="s">
        <v>143</v>
      </c>
    </row>
    <row r="2" spans="1:4" x14ac:dyDescent="0.3">
      <c r="A2" s="1">
        <v>0.5</v>
      </c>
      <c r="C2" t="s">
        <v>126</v>
      </c>
      <c r="D2">
        <f>_xlfn.QUARTILE.EXC(A2:A122,1)</f>
        <v>0.4</v>
      </c>
    </row>
    <row r="3" spans="1:4" x14ac:dyDescent="0.3">
      <c r="A3" s="1">
        <v>1</v>
      </c>
      <c r="C3" t="s">
        <v>127</v>
      </c>
      <c r="D3">
        <f>_xlfn.QUARTILE.EXC(A2:A122,2)</f>
        <v>0.7</v>
      </c>
    </row>
    <row r="4" spans="1:4" x14ac:dyDescent="0.3">
      <c r="A4" s="1">
        <v>0.2</v>
      </c>
      <c r="C4" t="s">
        <v>128</v>
      </c>
      <c r="D4">
        <f>_xlfn.QUARTILE.EXC(A2:A122,3)</f>
        <v>0.9</v>
      </c>
    </row>
    <row r="5" spans="1:4" x14ac:dyDescent="0.3">
      <c r="A5" s="1">
        <v>0.7</v>
      </c>
    </row>
    <row r="6" spans="1:4" x14ac:dyDescent="0.3">
      <c r="A6" s="1">
        <v>0.3</v>
      </c>
      <c r="C6" t="s">
        <v>144</v>
      </c>
      <c r="D6">
        <f>_xlfn.PERCENTILE.EXC(A2:A122,0.25)</f>
        <v>0.4</v>
      </c>
    </row>
    <row r="7" spans="1:4" x14ac:dyDescent="0.3">
      <c r="A7" s="1">
        <v>0.9</v>
      </c>
      <c r="C7" t="s">
        <v>135</v>
      </c>
      <c r="D7">
        <f>_xlfn.PERCENTILE.EXC(A2:A122,0.5)</f>
        <v>0.7</v>
      </c>
    </row>
    <row r="8" spans="1:4" x14ac:dyDescent="0.3">
      <c r="A8" s="1">
        <v>1.2</v>
      </c>
      <c r="C8" t="s">
        <v>131</v>
      </c>
      <c r="D8">
        <f>_xlfn.PERCENTILE.EXC(A2:A122,0.75)</f>
        <v>0.9</v>
      </c>
    </row>
    <row r="9" spans="1:4" x14ac:dyDescent="0.3">
      <c r="A9" s="1">
        <v>0.6</v>
      </c>
    </row>
    <row r="10" spans="1:4" x14ac:dyDescent="0.3">
      <c r="A10" s="1">
        <v>0.4</v>
      </c>
    </row>
    <row r="11" spans="1:4" x14ac:dyDescent="0.3">
      <c r="A11" s="1">
        <v>1.1000000000000001</v>
      </c>
    </row>
    <row r="12" spans="1:4" x14ac:dyDescent="0.3">
      <c r="A12" s="1">
        <v>0.8</v>
      </c>
    </row>
    <row r="13" spans="1:4" x14ac:dyDescent="0.3">
      <c r="A13" s="1">
        <v>0.5</v>
      </c>
    </row>
    <row r="14" spans="1:4" x14ac:dyDescent="0.3">
      <c r="A14" s="1">
        <v>0.3</v>
      </c>
    </row>
    <row r="15" spans="1:4" x14ac:dyDescent="0.3">
      <c r="A15" s="1">
        <v>0.6</v>
      </c>
    </row>
    <row r="16" spans="1:4" x14ac:dyDescent="0.3">
      <c r="A16" s="1">
        <v>1</v>
      </c>
    </row>
    <row r="17" spans="1:1" x14ac:dyDescent="0.3">
      <c r="A17" s="1">
        <v>0.4</v>
      </c>
    </row>
    <row r="18" spans="1:1" x14ac:dyDescent="0.3">
      <c r="A18" s="1">
        <v>0.5</v>
      </c>
    </row>
    <row r="19" spans="1:1" x14ac:dyDescent="0.3">
      <c r="A19" s="1">
        <v>0.7</v>
      </c>
    </row>
    <row r="20" spans="1:1" x14ac:dyDescent="0.3">
      <c r="A20" s="1">
        <v>0.9</v>
      </c>
    </row>
    <row r="21" spans="1:1" x14ac:dyDescent="0.3">
      <c r="A21" s="1">
        <v>1.3</v>
      </c>
    </row>
    <row r="22" spans="1:1" x14ac:dyDescent="0.3">
      <c r="A22" s="1">
        <v>0.8</v>
      </c>
    </row>
    <row r="23" spans="1:1" x14ac:dyDescent="0.3">
      <c r="A23" s="1">
        <v>0.6</v>
      </c>
    </row>
    <row r="24" spans="1:1" x14ac:dyDescent="0.3">
      <c r="A24" s="1">
        <v>0.4</v>
      </c>
    </row>
    <row r="25" spans="1:1" x14ac:dyDescent="0.3">
      <c r="A25" s="1">
        <v>0.7</v>
      </c>
    </row>
    <row r="26" spans="1:1" x14ac:dyDescent="0.3">
      <c r="A26" s="1">
        <v>0.9</v>
      </c>
    </row>
    <row r="27" spans="1:1" x14ac:dyDescent="0.3">
      <c r="A27" s="1">
        <v>0.5</v>
      </c>
    </row>
    <row r="28" spans="1:1" x14ac:dyDescent="0.3">
      <c r="A28" s="1">
        <v>0.2</v>
      </c>
    </row>
    <row r="29" spans="1:1" x14ac:dyDescent="0.3">
      <c r="A29" s="1">
        <v>1</v>
      </c>
    </row>
    <row r="30" spans="1:1" x14ac:dyDescent="0.3">
      <c r="A30" s="1">
        <v>0.8</v>
      </c>
    </row>
    <row r="31" spans="1:1" x14ac:dyDescent="0.3">
      <c r="A31" s="1">
        <v>0.3</v>
      </c>
    </row>
    <row r="32" spans="1:1" x14ac:dyDescent="0.3">
      <c r="A32" s="1">
        <v>0.6</v>
      </c>
    </row>
    <row r="33" spans="1:1" x14ac:dyDescent="0.3">
      <c r="A33" s="1">
        <v>0.4</v>
      </c>
    </row>
    <row r="34" spans="1:1" x14ac:dyDescent="0.3">
      <c r="A34" s="1">
        <v>0.7</v>
      </c>
    </row>
    <row r="35" spans="1:1" x14ac:dyDescent="0.3">
      <c r="A35" s="1">
        <v>0.9</v>
      </c>
    </row>
    <row r="36" spans="1:1" x14ac:dyDescent="0.3">
      <c r="A36" s="1">
        <v>1.2</v>
      </c>
    </row>
    <row r="37" spans="1:1" x14ac:dyDescent="0.3">
      <c r="A37" s="1">
        <v>0.8</v>
      </c>
    </row>
    <row r="38" spans="1:1" x14ac:dyDescent="0.3">
      <c r="A38" s="1">
        <v>0.3</v>
      </c>
    </row>
    <row r="39" spans="1:1" x14ac:dyDescent="0.3">
      <c r="A39" s="1">
        <v>0.6</v>
      </c>
    </row>
    <row r="40" spans="1:1" x14ac:dyDescent="0.3">
      <c r="A40" s="1">
        <v>0.5</v>
      </c>
    </row>
    <row r="41" spans="1:1" x14ac:dyDescent="0.3">
      <c r="A41" s="1">
        <v>0.4</v>
      </c>
    </row>
    <row r="42" spans="1:1" x14ac:dyDescent="0.3">
      <c r="A42" s="1">
        <v>0.7</v>
      </c>
    </row>
    <row r="43" spans="1:1" x14ac:dyDescent="0.3">
      <c r="A43" s="1">
        <v>0.9</v>
      </c>
    </row>
    <row r="44" spans="1:1" x14ac:dyDescent="0.3">
      <c r="A44" s="1">
        <v>1.1000000000000001</v>
      </c>
    </row>
    <row r="45" spans="1:1" x14ac:dyDescent="0.3">
      <c r="A45" s="1">
        <v>0.3</v>
      </c>
    </row>
    <row r="46" spans="1:1" x14ac:dyDescent="0.3">
      <c r="A46" s="1">
        <v>1.4</v>
      </c>
    </row>
    <row r="47" spans="1:1" x14ac:dyDescent="0.3">
      <c r="A47" s="1">
        <v>9</v>
      </c>
    </row>
    <row r="48" spans="1:1" x14ac:dyDescent="0.3">
      <c r="A48" s="1">
        <v>0.6</v>
      </c>
    </row>
    <row r="49" spans="1:1" x14ac:dyDescent="0.3">
      <c r="A49" s="1">
        <v>0.2</v>
      </c>
    </row>
    <row r="50" spans="1:1" x14ac:dyDescent="0.3">
      <c r="A50" s="1">
        <v>1.5</v>
      </c>
    </row>
    <row r="51" spans="1:1" x14ac:dyDescent="0.3">
      <c r="A51" s="1">
        <v>1</v>
      </c>
    </row>
    <row r="52" spans="1:1" x14ac:dyDescent="0.3">
      <c r="A52" s="1">
        <v>0.6</v>
      </c>
    </row>
    <row r="53" spans="1:1" x14ac:dyDescent="0.3">
      <c r="A53" s="1">
        <v>0.4</v>
      </c>
    </row>
    <row r="54" spans="1:1" x14ac:dyDescent="0.3">
      <c r="A54" s="1">
        <v>0.7</v>
      </c>
    </row>
    <row r="55" spans="1:1" x14ac:dyDescent="0.3">
      <c r="A55" s="1">
        <v>1</v>
      </c>
    </row>
    <row r="56" spans="1:1" x14ac:dyDescent="0.3">
      <c r="A56" s="1">
        <v>0.8</v>
      </c>
    </row>
    <row r="57" spans="1:1" x14ac:dyDescent="0.3">
      <c r="A57" s="1">
        <v>0.3</v>
      </c>
    </row>
    <row r="58" spans="1:1" x14ac:dyDescent="0.3">
      <c r="A58" s="1">
        <v>0.5</v>
      </c>
    </row>
    <row r="59" spans="1:1" x14ac:dyDescent="0.3">
      <c r="A59" s="1">
        <v>0.8</v>
      </c>
    </row>
    <row r="60" spans="1:1" x14ac:dyDescent="0.3">
      <c r="A60" s="1">
        <v>0.6</v>
      </c>
    </row>
    <row r="61" spans="1:1" x14ac:dyDescent="0.3">
      <c r="A61" s="1">
        <v>0.3</v>
      </c>
    </row>
    <row r="62" spans="1:1" x14ac:dyDescent="0.3">
      <c r="A62" s="1">
        <v>0.9</v>
      </c>
    </row>
    <row r="63" spans="1:1" x14ac:dyDescent="0.3">
      <c r="A63" s="1">
        <v>0.4</v>
      </c>
    </row>
    <row r="64" spans="1:1" x14ac:dyDescent="0.3">
      <c r="A64" s="1">
        <v>0.7</v>
      </c>
    </row>
    <row r="65" spans="1:1" x14ac:dyDescent="0.3">
      <c r="A65" s="1">
        <v>0.9</v>
      </c>
    </row>
    <row r="66" spans="1:1" x14ac:dyDescent="0.3">
      <c r="A66" s="1">
        <v>1</v>
      </c>
    </row>
    <row r="67" spans="1:1" x14ac:dyDescent="0.3">
      <c r="A67" s="1">
        <v>0.8</v>
      </c>
    </row>
    <row r="68" spans="1:1" x14ac:dyDescent="0.3">
      <c r="A68" s="1">
        <v>0.3</v>
      </c>
    </row>
    <row r="69" spans="1:1" x14ac:dyDescent="0.3">
      <c r="A69" s="1">
        <v>0.5</v>
      </c>
    </row>
    <row r="70" spans="1:1" x14ac:dyDescent="0.3">
      <c r="A70" s="1">
        <v>0.6</v>
      </c>
    </row>
    <row r="71" spans="1:1" x14ac:dyDescent="0.3">
      <c r="A71" s="1">
        <v>0.4</v>
      </c>
    </row>
    <row r="72" spans="1:1" x14ac:dyDescent="0.3">
      <c r="A72" s="1">
        <v>0.7</v>
      </c>
    </row>
    <row r="73" spans="1:1" x14ac:dyDescent="0.3">
      <c r="A73" s="1">
        <v>0.9</v>
      </c>
    </row>
    <row r="74" spans="1:1" x14ac:dyDescent="0.3">
      <c r="A74" s="1">
        <v>1.1000000000000001</v>
      </c>
    </row>
    <row r="75" spans="1:1" x14ac:dyDescent="0.3">
      <c r="A75" s="1">
        <v>0.8</v>
      </c>
    </row>
    <row r="76" spans="1:1" x14ac:dyDescent="0.3">
      <c r="A76" s="1">
        <v>0.3</v>
      </c>
    </row>
    <row r="77" spans="1:1" x14ac:dyDescent="0.3">
      <c r="A77" s="1">
        <v>0.5</v>
      </c>
    </row>
    <row r="78" spans="1:1" x14ac:dyDescent="0.3">
      <c r="A78" s="1">
        <v>0.6</v>
      </c>
    </row>
    <row r="79" spans="1:1" x14ac:dyDescent="0.3">
      <c r="A79" s="1">
        <v>0.4</v>
      </c>
    </row>
    <row r="80" spans="1:1" x14ac:dyDescent="0.3">
      <c r="A80" s="1">
        <v>0.7</v>
      </c>
    </row>
    <row r="81" spans="1:1" x14ac:dyDescent="0.3">
      <c r="A81" s="1">
        <v>0.9</v>
      </c>
    </row>
    <row r="82" spans="1:1" x14ac:dyDescent="0.3">
      <c r="A82" s="1">
        <v>1</v>
      </c>
    </row>
    <row r="83" spans="1:1" x14ac:dyDescent="0.3">
      <c r="A83" s="1">
        <v>0.8</v>
      </c>
    </row>
    <row r="84" spans="1:1" x14ac:dyDescent="0.3">
      <c r="A84" s="1">
        <v>0.3</v>
      </c>
    </row>
    <row r="85" spans="1:1" x14ac:dyDescent="0.3">
      <c r="A85" s="1">
        <v>0.5</v>
      </c>
    </row>
    <row r="86" spans="1:1" x14ac:dyDescent="0.3">
      <c r="A86" s="1">
        <v>0.6</v>
      </c>
    </row>
    <row r="87" spans="1:1" x14ac:dyDescent="0.3">
      <c r="A87" s="1">
        <v>0.4</v>
      </c>
    </row>
    <row r="88" spans="1:1" x14ac:dyDescent="0.3">
      <c r="A88" s="1">
        <v>0.7</v>
      </c>
    </row>
    <row r="89" spans="1:1" x14ac:dyDescent="0.3">
      <c r="A89" s="1">
        <v>0.9</v>
      </c>
    </row>
    <row r="90" spans="1:1" x14ac:dyDescent="0.3">
      <c r="A90" s="1">
        <v>1.1000000000000001</v>
      </c>
    </row>
    <row r="91" spans="1:1" x14ac:dyDescent="0.3">
      <c r="A91" s="1">
        <v>0.8</v>
      </c>
    </row>
    <row r="92" spans="1:1" x14ac:dyDescent="0.3">
      <c r="A92" s="1">
        <v>0.3</v>
      </c>
    </row>
    <row r="93" spans="1:1" x14ac:dyDescent="0.3">
      <c r="A93" s="1">
        <v>0.5</v>
      </c>
    </row>
    <row r="94" spans="1:1" x14ac:dyDescent="0.3">
      <c r="A94" s="1">
        <v>0.6</v>
      </c>
    </row>
    <row r="95" spans="1:1" x14ac:dyDescent="0.3">
      <c r="A95" s="1">
        <v>0.4</v>
      </c>
    </row>
    <row r="96" spans="1:1" x14ac:dyDescent="0.3">
      <c r="A96" s="1">
        <v>0.7</v>
      </c>
    </row>
    <row r="97" spans="1:1" x14ac:dyDescent="0.3">
      <c r="A97" s="1">
        <v>0.9</v>
      </c>
    </row>
    <row r="98" spans="1:1" x14ac:dyDescent="0.3">
      <c r="A98" s="1">
        <v>1</v>
      </c>
    </row>
    <row r="99" spans="1:1" x14ac:dyDescent="0.3">
      <c r="A99" s="1">
        <v>0.8</v>
      </c>
    </row>
    <row r="100" spans="1:1" x14ac:dyDescent="0.3">
      <c r="A100" s="1">
        <v>0.3</v>
      </c>
    </row>
    <row r="101" spans="1:1" x14ac:dyDescent="0.3">
      <c r="A101" s="1">
        <v>0.5</v>
      </c>
    </row>
    <row r="102" spans="1:1" x14ac:dyDescent="0.3">
      <c r="A102" s="1">
        <v>0.6</v>
      </c>
    </row>
    <row r="103" spans="1:1" x14ac:dyDescent="0.3">
      <c r="A103" s="1">
        <v>0.4</v>
      </c>
    </row>
    <row r="104" spans="1:1" x14ac:dyDescent="0.3">
      <c r="A104" s="1">
        <v>0.7</v>
      </c>
    </row>
    <row r="105" spans="1:1" x14ac:dyDescent="0.3">
      <c r="A105" s="1">
        <v>0.9</v>
      </c>
    </row>
    <row r="106" spans="1:1" x14ac:dyDescent="0.3">
      <c r="A106" s="1">
        <v>1.1000000000000001</v>
      </c>
    </row>
    <row r="107" spans="1:1" x14ac:dyDescent="0.3">
      <c r="A107" s="1">
        <v>0.8</v>
      </c>
    </row>
    <row r="108" spans="1:1" x14ac:dyDescent="0.3">
      <c r="A108" s="1">
        <v>0.3</v>
      </c>
    </row>
    <row r="109" spans="1:1" x14ac:dyDescent="0.3">
      <c r="A109" s="1">
        <v>0.5</v>
      </c>
    </row>
    <row r="110" spans="1:1" x14ac:dyDescent="0.3">
      <c r="A110" s="1">
        <v>0.6</v>
      </c>
    </row>
    <row r="111" spans="1:1" x14ac:dyDescent="0.3">
      <c r="A111" s="1">
        <v>0.4</v>
      </c>
    </row>
    <row r="112" spans="1:1" x14ac:dyDescent="0.3">
      <c r="A112" s="1">
        <v>0.7</v>
      </c>
    </row>
    <row r="113" spans="1:1" x14ac:dyDescent="0.3">
      <c r="A113" s="1">
        <v>0.9</v>
      </c>
    </row>
    <row r="114" spans="1:1" x14ac:dyDescent="0.3">
      <c r="A114" s="1">
        <v>1</v>
      </c>
    </row>
    <row r="115" spans="1:1" x14ac:dyDescent="0.3">
      <c r="A115" s="1">
        <v>0.8</v>
      </c>
    </row>
    <row r="116" spans="1:1" x14ac:dyDescent="0.3">
      <c r="A116" s="1">
        <v>0.3</v>
      </c>
    </row>
    <row r="117" spans="1:1" x14ac:dyDescent="0.3">
      <c r="A117" s="1">
        <v>0.5</v>
      </c>
    </row>
    <row r="118" spans="1:1" x14ac:dyDescent="0.3">
      <c r="A118" s="1">
        <v>0.6</v>
      </c>
    </row>
    <row r="119" spans="1:1" x14ac:dyDescent="0.3">
      <c r="A119" s="1">
        <v>0.4</v>
      </c>
    </row>
    <row r="120" spans="1:1" x14ac:dyDescent="0.3">
      <c r="A120" s="1">
        <v>0.7</v>
      </c>
    </row>
    <row r="121" spans="1:1" x14ac:dyDescent="0.3">
      <c r="A121" s="1">
        <v>0.9</v>
      </c>
    </row>
    <row r="122" spans="1:1" x14ac:dyDescent="0.3">
      <c r="A122" s="1">
        <v>1.1000000000000001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F1EAB-35E4-44E7-B905-E55DAC66C7BD}">
  <dimension ref="A1:F15"/>
  <sheetViews>
    <sheetView workbookViewId="0">
      <selection activeCell="D13" sqref="D13"/>
    </sheetView>
  </sheetViews>
  <sheetFormatPr defaultRowHeight="14.4" x14ac:dyDescent="0.3"/>
  <cols>
    <col min="1" max="1" width="21.33203125" bestFit="1" customWidth="1"/>
    <col min="2" max="2" width="13.109375" bestFit="1" customWidth="1"/>
    <col min="4" max="4" width="20.21875" bestFit="1" customWidth="1"/>
    <col min="5" max="5" width="21" bestFit="1" customWidth="1"/>
  </cols>
  <sheetData>
    <row r="1" spans="1:6" ht="18" x14ac:dyDescent="0.35">
      <c r="A1" s="27" t="s">
        <v>145</v>
      </c>
    </row>
    <row r="2" spans="1:6" ht="15" thickBot="1" x14ac:dyDescent="0.35"/>
    <row r="3" spans="1:6" x14ac:dyDescent="0.3">
      <c r="A3" s="21" t="s">
        <v>146</v>
      </c>
      <c r="B3" s="21" t="s">
        <v>147</v>
      </c>
      <c r="D3" s="30"/>
      <c r="E3" s="30" t="s">
        <v>146</v>
      </c>
      <c r="F3" s="30" t="s">
        <v>147</v>
      </c>
    </row>
    <row r="4" spans="1:6" x14ac:dyDescent="0.3">
      <c r="A4" s="1">
        <v>10</v>
      </c>
      <c r="B4" s="1">
        <v>60</v>
      </c>
      <c r="D4" s="28" t="s">
        <v>146</v>
      </c>
      <c r="E4" s="28">
        <v>1</v>
      </c>
      <c r="F4" s="28"/>
    </row>
    <row r="5" spans="1:6" ht="15" thickBot="1" x14ac:dyDescent="0.35">
      <c r="A5" s="1">
        <v>12</v>
      </c>
      <c r="B5" s="1">
        <v>55</v>
      </c>
      <c r="D5" s="29" t="s">
        <v>147</v>
      </c>
      <c r="E5" s="29">
        <v>0.98852740995375687</v>
      </c>
      <c r="F5" s="29">
        <v>1</v>
      </c>
    </row>
    <row r="6" spans="1:6" x14ac:dyDescent="0.3">
      <c r="A6" s="1">
        <v>15</v>
      </c>
      <c r="B6" s="1">
        <v>60</v>
      </c>
    </row>
    <row r="7" spans="1:6" x14ac:dyDescent="0.3">
      <c r="A7" s="1">
        <v>18</v>
      </c>
      <c r="B7" s="1">
        <v>65</v>
      </c>
    </row>
    <row r="8" spans="1:6" x14ac:dyDescent="0.3">
      <c r="A8" s="1">
        <v>20</v>
      </c>
      <c r="B8" s="1">
        <v>70</v>
      </c>
    </row>
    <row r="9" spans="1:6" x14ac:dyDescent="0.3">
      <c r="A9" s="1">
        <v>22</v>
      </c>
      <c r="B9" s="1">
        <v>75</v>
      </c>
    </row>
    <row r="10" spans="1:6" x14ac:dyDescent="0.3">
      <c r="A10" s="1">
        <v>25</v>
      </c>
      <c r="B10" s="1">
        <v>80</v>
      </c>
    </row>
    <row r="11" spans="1:6" x14ac:dyDescent="0.3">
      <c r="A11" s="1">
        <v>28</v>
      </c>
      <c r="B11" s="1">
        <v>85</v>
      </c>
    </row>
    <row r="12" spans="1:6" x14ac:dyDescent="0.3">
      <c r="A12" s="1">
        <v>30</v>
      </c>
      <c r="B12" s="1">
        <v>90</v>
      </c>
    </row>
    <row r="13" spans="1:6" x14ac:dyDescent="0.3">
      <c r="A13" s="1">
        <v>32</v>
      </c>
      <c r="B13" s="1">
        <v>95</v>
      </c>
    </row>
    <row r="14" spans="1:6" x14ac:dyDescent="0.3">
      <c r="A14" s="1">
        <v>35</v>
      </c>
      <c r="B14" s="1">
        <v>100</v>
      </c>
    </row>
    <row r="15" spans="1:6" x14ac:dyDescent="0.3">
      <c r="A15" s="1">
        <v>38</v>
      </c>
      <c r="B15" s="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7F4DD-3B7E-44C1-9AA2-EBB1160835F5}">
  <dimension ref="A1:F21"/>
  <sheetViews>
    <sheetView workbookViewId="0">
      <selection activeCell="C4" sqref="C4"/>
    </sheetView>
  </sheetViews>
  <sheetFormatPr defaultRowHeight="14.4" x14ac:dyDescent="0.3"/>
  <cols>
    <col min="1" max="1" width="29.5546875" bestFit="1" customWidth="1"/>
    <col min="2" max="2" width="29.33203125" bestFit="1" customWidth="1"/>
    <col min="4" max="5" width="28.109375" bestFit="1" customWidth="1"/>
  </cols>
  <sheetData>
    <row r="1" spans="1:6" ht="15" thickBot="1" x14ac:dyDescent="0.35">
      <c r="A1" s="21" t="s">
        <v>148</v>
      </c>
      <c r="B1" s="21" t="s">
        <v>149</v>
      </c>
    </row>
    <row r="2" spans="1:6" x14ac:dyDescent="0.3">
      <c r="A2" s="1">
        <v>45</v>
      </c>
      <c r="B2" s="1">
        <v>52</v>
      </c>
      <c r="D2" s="30"/>
      <c r="E2" s="30" t="s">
        <v>148</v>
      </c>
      <c r="F2" s="30" t="s">
        <v>149</v>
      </c>
    </row>
    <row r="3" spans="1:6" x14ac:dyDescent="0.3">
      <c r="A3" s="1">
        <v>47</v>
      </c>
      <c r="B3" s="1">
        <v>54</v>
      </c>
      <c r="D3" s="28" t="s">
        <v>148</v>
      </c>
      <c r="E3" s="28">
        <f>VARP('question 29'!$A$2:$A$21)</f>
        <v>96.8</v>
      </c>
      <c r="F3" s="28"/>
    </row>
    <row r="4" spans="1:6" ht="15" thickBot="1" x14ac:dyDescent="0.35">
      <c r="A4" s="1">
        <v>48</v>
      </c>
      <c r="B4" s="1">
        <v>55</v>
      </c>
      <c r="D4" s="29" t="s">
        <v>149</v>
      </c>
      <c r="E4" s="29">
        <v>92.65</v>
      </c>
      <c r="F4" s="29">
        <f>VARP('question 29'!$B$2:$B$21)</f>
        <v>88.927499999999995</v>
      </c>
    </row>
    <row r="5" spans="1:6" x14ac:dyDescent="0.3">
      <c r="A5" s="1">
        <v>50</v>
      </c>
      <c r="B5" s="1">
        <v>57</v>
      </c>
    </row>
    <row r="6" spans="1:6" x14ac:dyDescent="0.3">
      <c r="A6" s="1">
        <v>52</v>
      </c>
      <c r="B6" s="1">
        <v>59</v>
      </c>
    </row>
    <row r="7" spans="1:6" x14ac:dyDescent="0.3">
      <c r="A7" s="1">
        <v>53</v>
      </c>
      <c r="B7" s="1">
        <v>60</v>
      </c>
    </row>
    <row r="8" spans="1:6" x14ac:dyDescent="0.3">
      <c r="A8" s="1">
        <v>55</v>
      </c>
      <c r="B8" s="1">
        <v>61</v>
      </c>
    </row>
    <row r="9" spans="1:6" x14ac:dyDescent="0.3">
      <c r="A9" s="1">
        <v>56</v>
      </c>
      <c r="B9" s="1">
        <v>62</v>
      </c>
    </row>
    <row r="10" spans="1:6" x14ac:dyDescent="0.3">
      <c r="A10" s="1">
        <v>58</v>
      </c>
      <c r="B10" s="1">
        <v>64</v>
      </c>
    </row>
    <row r="11" spans="1:6" x14ac:dyDescent="0.3">
      <c r="A11" s="1">
        <v>60</v>
      </c>
      <c r="B11" s="1">
        <v>66</v>
      </c>
    </row>
    <row r="12" spans="1:6" x14ac:dyDescent="0.3">
      <c r="A12" s="1">
        <v>62</v>
      </c>
      <c r="B12" s="1">
        <v>67</v>
      </c>
    </row>
    <row r="13" spans="1:6" x14ac:dyDescent="0.3">
      <c r="A13" s="1">
        <v>64</v>
      </c>
      <c r="B13" s="1">
        <v>69</v>
      </c>
    </row>
    <row r="14" spans="1:6" x14ac:dyDescent="0.3">
      <c r="A14" s="1">
        <v>65</v>
      </c>
      <c r="B14" s="1">
        <v>71</v>
      </c>
    </row>
    <row r="15" spans="1:6" x14ac:dyDescent="0.3">
      <c r="A15" s="1">
        <v>67</v>
      </c>
      <c r="B15" s="1">
        <v>73</v>
      </c>
    </row>
    <row r="16" spans="1:6" x14ac:dyDescent="0.3">
      <c r="A16" s="1">
        <v>69</v>
      </c>
      <c r="B16" s="1">
        <v>74</v>
      </c>
    </row>
    <row r="17" spans="1:2" x14ac:dyDescent="0.3">
      <c r="A17" s="1">
        <v>70</v>
      </c>
      <c r="B17" s="1">
        <v>76</v>
      </c>
    </row>
    <row r="18" spans="1:2" x14ac:dyDescent="0.3">
      <c r="A18" s="1">
        <v>72</v>
      </c>
      <c r="B18" s="1">
        <v>78</v>
      </c>
    </row>
    <row r="19" spans="1:2" x14ac:dyDescent="0.3">
      <c r="A19" s="1">
        <v>74</v>
      </c>
      <c r="B19" s="1">
        <v>80</v>
      </c>
    </row>
    <row r="20" spans="1:2" x14ac:dyDescent="0.3">
      <c r="A20" s="1">
        <v>76</v>
      </c>
      <c r="B20" s="1">
        <v>82</v>
      </c>
    </row>
    <row r="21" spans="1:2" x14ac:dyDescent="0.3">
      <c r="A21" s="1">
        <v>77</v>
      </c>
      <c r="B21" s="1">
        <v>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6022A-5903-4C4E-8443-5183C67BF4D7}">
  <dimension ref="A1:G31"/>
  <sheetViews>
    <sheetView workbookViewId="0">
      <selection activeCell="M5" sqref="M5"/>
    </sheetView>
  </sheetViews>
  <sheetFormatPr defaultRowHeight="14.4" x14ac:dyDescent="0.3"/>
  <cols>
    <col min="1" max="1" width="19.33203125" bestFit="1" customWidth="1"/>
    <col min="2" max="2" width="11.44140625" bestFit="1" customWidth="1"/>
    <col min="5" max="5" width="18.21875" bestFit="1" customWidth="1"/>
    <col min="6" max="6" width="18.88671875" bestFit="1" customWidth="1"/>
  </cols>
  <sheetData>
    <row r="1" spans="1:7" x14ac:dyDescent="0.3">
      <c r="A1" s="21" t="s">
        <v>150</v>
      </c>
      <c r="B1" s="21" t="s">
        <v>151</v>
      </c>
    </row>
    <row r="2" spans="1:7" x14ac:dyDescent="0.3">
      <c r="A2" s="1">
        <v>10</v>
      </c>
      <c r="B2" s="1">
        <v>60</v>
      </c>
    </row>
    <row r="3" spans="1:7" ht="15" thickBot="1" x14ac:dyDescent="0.35">
      <c r="A3" s="1">
        <v>12</v>
      </c>
      <c r="B3" s="1">
        <v>65</v>
      </c>
    </row>
    <row r="4" spans="1:7" x14ac:dyDescent="0.3">
      <c r="A4" s="1">
        <v>15</v>
      </c>
      <c r="B4" s="1">
        <v>70</v>
      </c>
      <c r="E4" s="30"/>
      <c r="F4" s="30" t="s">
        <v>150</v>
      </c>
      <c r="G4" s="30" t="s">
        <v>151</v>
      </c>
    </row>
    <row r="5" spans="1:7" x14ac:dyDescent="0.3">
      <c r="A5" s="1">
        <v>18</v>
      </c>
      <c r="B5" s="1">
        <v>75</v>
      </c>
      <c r="E5" s="28" t="s">
        <v>150</v>
      </c>
      <c r="F5" s="28">
        <v>1</v>
      </c>
      <c r="G5" s="28"/>
    </row>
    <row r="6" spans="1:7" ht="15" thickBot="1" x14ac:dyDescent="0.35">
      <c r="A6" s="1">
        <v>20</v>
      </c>
      <c r="B6" s="1">
        <v>80</v>
      </c>
      <c r="E6" s="29" t="s">
        <v>151</v>
      </c>
      <c r="F6" s="29">
        <v>0.97729508301867352</v>
      </c>
      <c r="G6" s="29">
        <v>1</v>
      </c>
    </row>
    <row r="7" spans="1:7" x14ac:dyDescent="0.3">
      <c r="A7" s="1">
        <v>22</v>
      </c>
      <c r="B7" s="1">
        <v>82</v>
      </c>
    </row>
    <row r="8" spans="1:7" x14ac:dyDescent="0.3">
      <c r="A8" s="1">
        <v>25</v>
      </c>
      <c r="B8" s="1">
        <v>85</v>
      </c>
    </row>
    <row r="9" spans="1:7" x14ac:dyDescent="0.3">
      <c r="A9" s="1">
        <v>28</v>
      </c>
      <c r="B9" s="1">
        <v>88</v>
      </c>
    </row>
    <row r="10" spans="1:7" x14ac:dyDescent="0.3">
      <c r="A10" s="1">
        <v>30</v>
      </c>
      <c r="B10" s="1">
        <v>90</v>
      </c>
    </row>
    <row r="11" spans="1:7" x14ac:dyDescent="0.3">
      <c r="A11" s="1">
        <v>32</v>
      </c>
      <c r="B11" s="1">
        <v>92</v>
      </c>
    </row>
    <row r="12" spans="1:7" x14ac:dyDescent="0.3">
      <c r="A12" s="1">
        <v>35</v>
      </c>
      <c r="B12" s="1">
        <v>93</v>
      </c>
    </row>
    <row r="13" spans="1:7" x14ac:dyDescent="0.3">
      <c r="A13" s="1">
        <v>38</v>
      </c>
      <c r="B13" s="1">
        <v>95</v>
      </c>
    </row>
    <row r="14" spans="1:7" x14ac:dyDescent="0.3">
      <c r="A14" s="1">
        <v>40</v>
      </c>
      <c r="B14" s="1">
        <v>96</v>
      </c>
    </row>
    <row r="15" spans="1:7" x14ac:dyDescent="0.3">
      <c r="A15" s="1">
        <v>42</v>
      </c>
      <c r="B15" s="1">
        <v>97</v>
      </c>
    </row>
    <row r="16" spans="1:7" x14ac:dyDescent="0.3">
      <c r="A16" s="1">
        <v>45</v>
      </c>
      <c r="B16" s="1">
        <v>98</v>
      </c>
    </row>
    <row r="17" spans="1:2" x14ac:dyDescent="0.3">
      <c r="A17" s="1">
        <v>48</v>
      </c>
      <c r="B17" s="1">
        <v>99</v>
      </c>
    </row>
    <row r="18" spans="1:2" x14ac:dyDescent="0.3">
      <c r="A18" s="1">
        <v>50</v>
      </c>
      <c r="B18" s="1">
        <v>100</v>
      </c>
    </row>
    <row r="19" spans="1:2" x14ac:dyDescent="0.3">
      <c r="A19" s="1">
        <v>52</v>
      </c>
      <c r="B19" s="1">
        <v>102</v>
      </c>
    </row>
    <row r="20" spans="1:2" x14ac:dyDescent="0.3">
      <c r="A20" s="1">
        <v>55</v>
      </c>
      <c r="B20" s="1">
        <v>105</v>
      </c>
    </row>
    <row r="21" spans="1:2" x14ac:dyDescent="0.3">
      <c r="A21" s="1">
        <v>58</v>
      </c>
      <c r="B21" s="1">
        <v>106</v>
      </c>
    </row>
    <row r="22" spans="1:2" x14ac:dyDescent="0.3">
      <c r="A22" s="1">
        <v>60</v>
      </c>
      <c r="B22" s="1">
        <v>107</v>
      </c>
    </row>
    <row r="23" spans="1:2" x14ac:dyDescent="0.3">
      <c r="A23" s="1">
        <v>62</v>
      </c>
      <c r="B23" s="1">
        <v>108</v>
      </c>
    </row>
    <row r="24" spans="1:2" x14ac:dyDescent="0.3">
      <c r="A24" s="1">
        <v>65</v>
      </c>
      <c r="B24" s="1">
        <v>110</v>
      </c>
    </row>
    <row r="25" spans="1:2" x14ac:dyDescent="0.3">
      <c r="A25" s="1">
        <v>68</v>
      </c>
      <c r="B25" s="1">
        <v>112</v>
      </c>
    </row>
    <row r="26" spans="1:2" x14ac:dyDescent="0.3">
      <c r="A26" s="1">
        <v>70</v>
      </c>
      <c r="B26" s="1">
        <v>114</v>
      </c>
    </row>
    <row r="27" spans="1:2" x14ac:dyDescent="0.3">
      <c r="A27" s="1">
        <v>72</v>
      </c>
      <c r="B27" s="1">
        <v>115</v>
      </c>
    </row>
    <row r="28" spans="1:2" x14ac:dyDescent="0.3">
      <c r="A28" s="1">
        <v>75</v>
      </c>
      <c r="B28" s="1">
        <v>116</v>
      </c>
    </row>
    <row r="29" spans="1:2" x14ac:dyDescent="0.3">
      <c r="A29" s="1">
        <v>78</v>
      </c>
      <c r="B29" s="1">
        <v>118</v>
      </c>
    </row>
    <row r="30" spans="1:2" x14ac:dyDescent="0.3">
      <c r="A30" s="1">
        <v>80</v>
      </c>
      <c r="B30" s="1">
        <v>120</v>
      </c>
    </row>
    <row r="31" spans="1:2" x14ac:dyDescent="0.3">
      <c r="A31" s="1">
        <v>82</v>
      </c>
      <c r="B31" s="1">
        <v>122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51E9E7E-481D-4D61-8823-F9427E0578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Question 1</vt:lpstr>
      <vt:lpstr>Question 2</vt:lpstr>
      <vt:lpstr>question 3</vt:lpstr>
      <vt:lpstr>question 4</vt:lpstr>
      <vt:lpstr>question 5</vt:lpstr>
      <vt:lpstr>question 6</vt:lpstr>
      <vt:lpstr>question 7</vt:lpstr>
      <vt:lpstr>question 8</vt:lpstr>
      <vt:lpstr>question 9</vt:lpstr>
      <vt:lpstr>question 10</vt:lpstr>
      <vt:lpstr>Question 11</vt:lpstr>
      <vt:lpstr>question 12</vt:lpstr>
      <vt:lpstr>question 13</vt:lpstr>
      <vt:lpstr>question 14</vt:lpstr>
      <vt:lpstr>question 15</vt:lpstr>
      <vt:lpstr>question 16</vt:lpstr>
      <vt:lpstr>question 17</vt:lpstr>
      <vt:lpstr>question 18</vt:lpstr>
      <vt:lpstr>question 19</vt:lpstr>
      <vt:lpstr>question 20</vt:lpstr>
      <vt:lpstr>question 21</vt:lpstr>
      <vt:lpstr>question 22</vt:lpstr>
      <vt:lpstr>question 23</vt:lpstr>
      <vt:lpstr>Question 24</vt:lpstr>
      <vt:lpstr>question 25</vt:lpstr>
      <vt:lpstr>Question 26</vt:lpstr>
      <vt:lpstr>question 27</vt:lpstr>
      <vt:lpstr>question 28</vt:lpstr>
      <vt:lpstr>question 29</vt:lpstr>
      <vt:lpstr>question 30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 Prajapati</dc:creator>
  <cp:lastModifiedBy>Mihir Prajapati</cp:lastModifiedBy>
  <dcterms:created xsi:type="dcterms:W3CDTF">2024-01-21T04:24:43Z</dcterms:created>
  <dcterms:modified xsi:type="dcterms:W3CDTF">2024-01-30T16:48:34Z</dcterms:modified>
</cp:coreProperties>
</file>