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ACFA98F-211F-4FB2-A13F-3880160A387F}" xr6:coauthVersionLast="41" xr6:coauthVersionMax="41" xr10:uidLastSave="{00000000-0000-0000-0000-000000000000}"/>
  <bookViews>
    <workbookView xWindow="-108" yWindow="-108" windowWidth="23256" windowHeight="12720" activeTab="3" xr2:uid="{00000000-000D-0000-FFFF-FFFF00000000}"/>
  </bookViews>
  <sheets>
    <sheet name="Parts for PDU" sheetId="1" r:id="rId1"/>
    <sheet name="Current Inventory - 3-5-2014" sheetId="2" r:id="rId2"/>
    <sheet name="Purchase Order 3-5-2014" sheetId="3" r:id="rId3"/>
    <sheet name="Totals for order" sheetId="4" r:id="rId4"/>
  </sheets>
  <calcPr calcId="181029"/>
</workbook>
</file>

<file path=xl/calcChain.xml><?xml version="1.0" encoding="utf-8"?>
<calcChain xmlns="http://schemas.openxmlformats.org/spreadsheetml/2006/main">
  <c r="T21" i="4" l="1"/>
  <c r="Q3" i="4"/>
  <c r="N19" i="4"/>
  <c r="Q19" i="4" s="1"/>
  <c r="N18" i="4"/>
  <c r="Q18" i="4" s="1"/>
  <c r="N17" i="4"/>
  <c r="Q17" i="4" s="1"/>
  <c r="N16" i="4"/>
  <c r="Q16" i="4" s="1"/>
  <c r="N15" i="4"/>
  <c r="Q15" i="4" s="1"/>
  <c r="N14" i="4"/>
  <c r="Q14" i="4" s="1"/>
  <c r="N13" i="4"/>
  <c r="Q13" i="4" s="1"/>
  <c r="N12" i="4"/>
  <c r="Q12" i="4" s="1"/>
  <c r="N11" i="4"/>
  <c r="Q11" i="4" s="1"/>
  <c r="N10" i="4"/>
  <c r="Q10" i="4" s="1"/>
  <c r="N9" i="4"/>
  <c r="Q9" i="4" s="1"/>
  <c r="N8" i="4"/>
  <c r="Q8" i="4" s="1"/>
  <c r="N7" i="4"/>
  <c r="Q7" i="4" s="1"/>
  <c r="N6" i="4"/>
  <c r="Q6" i="4" s="1"/>
  <c r="N5" i="4"/>
  <c r="Q5" i="4" s="1"/>
  <c r="N4" i="4"/>
  <c r="Q4" i="4" s="1"/>
  <c r="N3" i="4"/>
  <c r="N18" i="1"/>
  <c r="N17" i="1"/>
  <c r="N19" i="1"/>
  <c r="N20" i="1"/>
  <c r="N22" i="1"/>
  <c r="N23" i="1"/>
  <c r="N11" i="1"/>
  <c r="N10" i="1"/>
  <c r="N9" i="1"/>
  <c r="N12" i="1"/>
  <c r="N13" i="1"/>
  <c r="N14" i="1"/>
  <c r="N15" i="1"/>
  <c r="N16" i="1"/>
  <c r="N21" i="1"/>
  <c r="N24" i="1"/>
  <c r="N25" i="1"/>
</calcChain>
</file>

<file path=xl/sharedStrings.xml><?xml version="1.0" encoding="utf-8"?>
<sst xmlns="http://schemas.openxmlformats.org/spreadsheetml/2006/main" count="240" uniqueCount="79">
  <si>
    <t>Created By</t>
  </si>
  <si>
    <t>Brian Kwan</t>
  </si>
  <si>
    <t>Parts List</t>
  </si>
  <si>
    <t>Checked By</t>
  </si>
  <si>
    <t>Date</t>
  </si>
  <si>
    <t>Name</t>
  </si>
  <si>
    <t>2014_PDU</t>
  </si>
  <si>
    <t>Rev</t>
  </si>
  <si>
    <t>item Number</t>
  </si>
  <si>
    <t>Part Number</t>
  </si>
  <si>
    <t>Part Name</t>
  </si>
  <si>
    <t>Quantity</t>
  </si>
  <si>
    <t>Unit of Measure</t>
  </si>
  <si>
    <t>Ref</t>
  </si>
  <si>
    <t>Notes</t>
  </si>
  <si>
    <t>ER3JB-TP</t>
  </si>
  <si>
    <t>Diode, Surface Mount</t>
  </si>
  <si>
    <t>each</t>
  </si>
  <si>
    <t>Purchase from Digikey</t>
  </si>
  <si>
    <t>CRCW201010K0JNEF</t>
  </si>
  <si>
    <t>Resistor, 10k, SMD</t>
  </si>
  <si>
    <t>DDZ20C-7</t>
  </si>
  <si>
    <t>Diode, Zener, 20V</t>
  </si>
  <si>
    <t>39-30-1160</t>
  </si>
  <si>
    <t>39-01-2160</t>
  </si>
  <si>
    <t>IXTP24P085T</t>
  </si>
  <si>
    <t>MOSFET, P-Channel, Thru Hole</t>
  </si>
  <si>
    <t>597-6001-607F</t>
  </si>
  <si>
    <t>LED, SMD, RED</t>
  </si>
  <si>
    <t>TO-220 Mounting Hardware</t>
  </si>
  <si>
    <t>Insulator, screw, rubber washer, nut, washer</t>
  </si>
  <si>
    <t>39-30-1240</t>
  </si>
  <si>
    <t>Molex Board Connector, 16 POS</t>
  </si>
  <si>
    <t>Molex Board Connector, 24 POS</t>
  </si>
  <si>
    <t>Mates with Item 11</t>
  </si>
  <si>
    <t>Mates with Item 12</t>
  </si>
  <si>
    <t>Molex Connector, 16 POS</t>
  </si>
  <si>
    <t>Molex Connector, 24 POS</t>
  </si>
  <si>
    <t>Fuse Holder</t>
  </si>
  <si>
    <t>Use with item 16</t>
  </si>
  <si>
    <t>Fuses, 20 Amps</t>
  </si>
  <si>
    <t>178.6165.0002</t>
  </si>
  <si>
    <t>Resistor, 500, SMD</t>
  </si>
  <si>
    <t>42820-4223</t>
  </si>
  <si>
    <t>Molex Board Power Connector</t>
  </si>
  <si>
    <t>Buy from Mouser</t>
  </si>
  <si>
    <t>YOU NEED TO FIND AND ORDER THE MATE TO THE POWER CONNECTOR, ITEM 9 AS WELL</t>
  </si>
  <si>
    <t>CRCW2010499RFKEFHP</t>
  </si>
  <si>
    <t>Stock</t>
  </si>
  <si>
    <t>42816-0412</t>
  </si>
  <si>
    <t>Molex 4 Pin Power Receptacle</t>
  </si>
  <si>
    <t>Buy from Mouser, mates with Item 10</t>
  </si>
  <si>
    <t>Molex Connector, 16 POS Recp</t>
  </si>
  <si>
    <t>Molex Connector, 24 POS Recp</t>
  </si>
  <si>
    <t>Need for 3 Boards</t>
  </si>
  <si>
    <t>Digikey</t>
  </si>
  <si>
    <t>Mouser</t>
  </si>
  <si>
    <t>Inventory</t>
  </si>
  <si>
    <t>Needed</t>
  </si>
  <si>
    <t>8341-10ml</t>
  </si>
  <si>
    <t>No clean Flux paste</t>
  </si>
  <si>
    <t>y</t>
  </si>
  <si>
    <t>Price</t>
  </si>
  <si>
    <t>If we use 25 price break it is cheaper</t>
  </si>
  <si>
    <t>Have to order in 10s, so we get 30</t>
  </si>
  <si>
    <t>Have to order in 10s, so we must get 10</t>
  </si>
  <si>
    <t>n</t>
  </si>
  <si>
    <t>Has lead time at digikey</t>
  </si>
  <si>
    <t>DIGIKEY SHOPPING CART</t>
  </si>
  <si>
    <t>Web ID</t>
  </si>
  <si>
    <t>Access ID</t>
  </si>
  <si>
    <t>Mouser cart</t>
  </si>
  <si>
    <t>89908ec7a8</t>
  </si>
  <si>
    <t>Cart #</t>
  </si>
  <si>
    <t>URL Link</t>
  </si>
  <si>
    <r>
      <t>http://www.mouser.com/ProjectManager/ProjectDetail.aspx?AccessID=89908ec7a8</t>
    </r>
    <r>
      <rPr>
        <sz val="9"/>
        <color rgb="FF333333"/>
        <rFont val="Arial"/>
        <family val="2"/>
      </rPr>
      <t> </t>
    </r>
  </si>
  <si>
    <t>Digikey total  : $130.88</t>
  </si>
  <si>
    <t>Mouser Price : $84.31</t>
  </si>
  <si>
    <t>http://www.molex.com/molex/products/family?key=minifit_sr&amp;channel=products&amp;chanName=family&amp;pageTitle=Introduction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</si>
</sst>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4A85"/>
      <name val="Arial"/>
      <family val="2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3" applyNumberFormat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/>
    <xf numFmtId="0" fontId="4" fillId="4" borderId="0" xfId="2"/>
    <xf numFmtId="164" fontId="0" fillId="0" borderId="0" xfId="1" applyFont="1"/>
    <xf numFmtId="0" fontId="5" fillId="5" borderId="0" xfId="3"/>
    <xf numFmtId="164" fontId="0" fillId="0" borderId="0" xfId="0" applyNumberFormat="1"/>
    <xf numFmtId="0" fontId="8" fillId="0" borderId="0" xfId="5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/>
    <xf numFmtId="0" fontId="6" fillId="6" borderId="13" xfId="4"/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6">
    <cellStyle name="Bad" xfId="3" builtinId="27"/>
    <cellStyle name="Currency" xfId="1" builtinId="4"/>
    <cellStyle name="Good" xfId="2" builtinId="26"/>
    <cellStyle name="Hyperlink" xfId="5" builtinId="8"/>
    <cellStyle name="Input" xfId="4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digikey.com/classic/Help.aspx?id=Web%20ID/Access%20ID%20Help" TargetMode="External"/><Relationship Id="rId1" Type="http://schemas.openxmlformats.org/officeDocument/2006/relationships/hyperlink" Target="http://www.digikey.com/classic/Help.aspx?id=Web%20ID/Access%20ID%20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zoomScale="85" zoomScaleNormal="85" workbookViewId="0">
      <selection activeCell="N25" sqref="A7:O25"/>
    </sheetView>
  </sheetViews>
  <sheetFormatPr defaultRowHeight="14.4" x14ac:dyDescent="0.3"/>
  <sheetData>
    <row r="1" spans="1:16" x14ac:dyDescent="0.3">
      <c r="A1" s="1" t="s">
        <v>0</v>
      </c>
      <c r="B1" s="23" t="s">
        <v>1</v>
      </c>
      <c r="C1" s="23"/>
      <c r="D1" s="2"/>
      <c r="F1" s="24" t="s">
        <v>2</v>
      </c>
      <c r="G1" s="25"/>
      <c r="H1" s="25"/>
      <c r="I1" s="26"/>
    </row>
    <row r="2" spans="1:16" x14ac:dyDescent="0.3">
      <c r="A2" s="1" t="s">
        <v>3</v>
      </c>
      <c r="B2" s="27"/>
      <c r="C2" s="27"/>
      <c r="D2" s="2"/>
    </row>
    <row r="3" spans="1:16" x14ac:dyDescent="0.3">
      <c r="A3" s="1" t="s">
        <v>4</v>
      </c>
      <c r="B3" s="28">
        <v>41686</v>
      </c>
      <c r="C3" s="23"/>
      <c r="D3" s="2"/>
      <c r="E3" s="2"/>
      <c r="J3" s="2"/>
      <c r="K3" s="2"/>
      <c r="L3" s="2"/>
      <c r="M3" s="2"/>
    </row>
    <row r="4" spans="1:16" x14ac:dyDescent="0.3">
      <c r="A4" s="2"/>
      <c r="B4" s="2"/>
      <c r="C4" s="2"/>
      <c r="D4" s="2"/>
      <c r="E4" s="2"/>
      <c r="F4" s="1" t="s">
        <v>5</v>
      </c>
      <c r="G4" s="23" t="s">
        <v>6</v>
      </c>
      <c r="H4" s="23"/>
      <c r="I4" s="23"/>
      <c r="J4" s="2"/>
    </row>
    <row r="5" spans="1:16" x14ac:dyDescent="0.3">
      <c r="A5" s="2"/>
      <c r="B5" s="2"/>
      <c r="C5" s="2"/>
      <c r="D5" s="2"/>
      <c r="E5" s="2"/>
      <c r="F5" s="1" t="s">
        <v>7</v>
      </c>
      <c r="G5" s="23">
        <v>6.2</v>
      </c>
      <c r="H5" s="23"/>
      <c r="I5" s="23"/>
      <c r="J5" s="2"/>
      <c r="K5" s="2"/>
      <c r="L5" s="2"/>
      <c r="M5" s="2"/>
    </row>
    <row r="6" spans="1:1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6" x14ac:dyDescent="0.3">
      <c r="A7" s="15" t="s">
        <v>8</v>
      </c>
      <c r="B7" s="17" t="s">
        <v>9</v>
      </c>
      <c r="C7" s="18"/>
      <c r="D7" s="17" t="s">
        <v>10</v>
      </c>
      <c r="E7" s="21"/>
      <c r="F7" s="18"/>
      <c r="G7" s="15" t="s">
        <v>11</v>
      </c>
      <c r="H7" s="17" t="s">
        <v>12</v>
      </c>
      <c r="I7" s="18"/>
      <c r="J7" s="15" t="s">
        <v>13</v>
      </c>
      <c r="K7" s="17" t="s">
        <v>14</v>
      </c>
      <c r="L7" s="21"/>
      <c r="M7" s="18"/>
      <c r="N7" s="17" t="s">
        <v>54</v>
      </c>
      <c r="O7" s="18"/>
    </row>
    <row r="8" spans="1:16" x14ac:dyDescent="0.3">
      <c r="A8" s="16"/>
      <c r="B8" s="19"/>
      <c r="C8" s="20"/>
      <c r="D8" s="19"/>
      <c r="E8" s="22"/>
      <c r="F8" s="20"/>
      <c r="G8" s="16"/>
      <c r="H8" s="19"/>
      <c r="I8" s="20"/>
      <c r="J8" s="16"/>
      <c r="K8" s="19"/>
      <c r="L8" s="22"/>
      <c r="M8" s="20"/>
      <c r="N8" s="19"/>
      <c r="O8" s="20"/>
    </row>
    <row r="9" spans="1:16" x14ac:dyDescent="0.3">
      <c r="A9" s="3">
        <v>1</v>
      </c>
      <c r="B9" s="29" t="s">
        <v>15</v>
      </c>
      <c r="C9" s="30"/>
      <c r="D9" s="29" t="s">
        <v>16</v>
      </c>
      <c r="E9" s="31"/>
      <c r="F9" s="30"/>
      <c r="G9" s="3">
        <v>14</v>
      </c>
      <c r="H9" s="29" t="s">
        <v>17</v>
      </c>
      <c r="I9" s="30"/>
      <c r="J9" s="3"/>
      <c r="K9" s="29"/>
      <c r="L9" s="31"/>
      <c r="M9" s="30"/>
      <c r="N9" s="29">
        <f>G9*3+3</f>
        <v>45</v>
      </c>
      <c r="O9" s="30"/>
      <c r="P9" s="6" t="s">
        <v>46</v>
      </c>
    </row>
    <row r="10" spans="1:16" x14ac:dyDescent="0.3">
      <c r="A10" s="4">
        <v>2</v>
      </c>
      <c r="B10" s="32" t="s">
        <v>25</v>
      </c>
      <c r="C10" s="33"/>
      <c r="D10" s="32" t="s">
        <v>26</v>
      </c>
      <c r="E10" s="34"/>
      <c r="F10" s="33"/>
      <c r="G10" s="4">
        <v>7</v>
      </c>
      <c r="H10" s="32" t="s">
        <v>17</v>
      </c>
      <c r="I10" s="33"/>
      <c r="J10" s="4"/>
      <c r="K10" s="32"/>
      <c r="L10" s="34"/>
      <c r="M10" s="33"/>
      <c r="N10" s="32">
        <f>G10*3+3</f>
        <v>24</v>
      </c>
      <c r="O10" s="33"/>
    </row>
    <row r="11" spans="1:16" x14ac:dyDescent="0.3">
      <c r="A11" s="3">
        <v>3</v>
      </c>
      <c r="B11" s="29" t="s">
        <v>19</v>
      </c>
      <c r="C11" s="30"/>
      <c r="D11" s="29" t="s">
        <v>20</v>
      </c>
      <c r="E11" s="31"/>
      <c r="F11" s="30"/>
      <c r="G11" s="3">
        <v>7</v>
      </c>
      <c r="H11" s="29" t="s">
        <v>17</v>
      </c>
      <c r="I11" s="30"/>
      <c r="J11" s="3"/>
      <c r="K11" s="29"/>
      <c r="L11" s="31"/>
      <c r="M11" s="30"/>
      <c r="N11" s="29">
        <f>G11*3+3</f>
        <v>24</v>
      </c>
      <c r="O11" s="30"/>
    </row>
    <row r="12" spans="1:16" x14ac:dyDescent="0.3">
      <c r="A12" s="4">
        <v>4</v>
      </c>
      <c r="B12" s="32" t="s">
        <v>47</v>
      </c>
      <c r="C12" s="33"/>
      <c r="D12" s="32" t="s">
        <v>42</v>
      </c>
      <c r="E12" s="34"/>
      <c r="F12" s="33"/>
      <c r="G12" s="4">
        <v>1</v>
      </c>
      <c r="H12" s="32" t="s">
        <v>17</v>
      </c>
      <c r="I12" s="33"/>
      <c r="J12" s="4"/>
      <c r="K12" s="32"/>
      <c r="L12" s="34"/>
      <c r="M12" s="33"/>
      <c r="N12" s="32">
        <f t="shared" ref="N12:N25" si="0">G12*3</f>
        <v>3</v>
      </c>
      <c r="O12" s="33"/>
    </row>
    <row r="13" spans="1:16" x14ac:dyDescent="0.3">
      <c r="A13" s="3">
        <v>5</v>
      </c>
      <c r="B13" s="29"/>
      <c r="C13" s="30"/>
      <c r="D13" s="29"/>
      <c r="E13" s="31"/>
      <c r="F13" s="30"/>
      <c r="G13" s="3"/>
      <c r="H13" s="29"/>
      <c r="I13" s="30"/>
      <c r="J13" s="3"/>
      <c r="K13" s="29"/>
      <c r="L13" s="31"/>
      <c r="M13" s="30"/>
      <c r="N13" s="29">
        <f t="shared" si="0"/>
        <v>0</v>
      </c>
      <c r="O13" s="30"/>
    </row>
    <row r="14" spans="1:16" x14ac:dyDescent="0.3">
      <c r="A14" s="4">
        <v>6</v>
      </c>
      <c r="B14" s="32" t="s">
        <v>21</v>
      </c>
      <c r="C14" s="33"/>
      <c r="D14" s="32" t="s">
        <v>22</v>
      </c>
      <c r="E14" s="34"/>
      <c r="F14" s="33"/>
      <c r="G14" s="4">
        <v>1</v>
      </c>
      <c r="H14" s="32" t="s">
        <v>17</v>
      </c>
      <c r="I14" s="33"/>
      <c r="J14" s="4"/>
      <c r="K14" s="32" t="s">
        <v>18</v>
      </c>
      <c r="L14" s="34"/>
      <c r="M14" s="33"/>
      <c r="N14" s="32">
        <f t="shared" si="0"/>
        <v>3</v>
      </c>
      <c r="O14" s="33"/>
    </row>
    <row r="15" spans="1:16" x14ac:dyDescent="0.3">
      <c r="A15" s="3">
        <v>7</v>
      </c>
      <c r="B15" s="29" t="s">
        <v>27</v>
      </c>
      <c r="C15" s="30"/>
      <c r="D15" s="29" t="s">
        <v>28</v>
      </c>
      <c r="E15" s="31"/>
      <c r="F15" s="30"/>
      <c r="G15" s="3">
        <v>1</v>
      </c>
      <c r="H15" s="29" t="s">
        <v>17</v>
      </c>
      <c r="I15" s="30"/>
      <c r="J15" s="3"/>
      <c r="K15" s="29"/>
      <c r="L15" s="31"/>
      <c r="M15" s="30"/>
      <c r="N15" s="29">
        <f t="shared" si="0"/>
        <v>3</v>
      </c>
      <c r="O15" s="30"/>
    </row>
    <row r="16" spans="1:16" ht="25.95" customHeight="1" x14ac:dyDescent="0.3">
      <c r="A16" s="4">
        <v>8</v>
      </c>
      <c r="B16" s="32">
        <v>4724</v>
      </c>
      <c r="C16" s="33"/>
      <c r="D16" s="32" t="s">
        <v>29</v>
      </c>
      <c r="E16" s="34"/>
      <c r="F16" s="33"/>
      <c r="G16" s="4">
        <v>8</v>
      </c>
      <c r="H16" s="32" t="s">
        <v>17</v>
      </c>
      <c r="I16" s="33"/>
      <c r="J16" s="5"/>
      <c r="K16" s="35" t="s">
        <v>30</v>
      </c>
      <c r="L16" s="36"/>
      <c r="M16" s="37"/>
      <c r="N16" s="32">
        <f t="shared" si="0"/>
        <v>24</v>
      </c>
      <c r="O16" s="33"/>
    </row>
    <row r="17" spans="1:15" x14ac:dyDescent="0.3">
      <c r="A17" s="3">
        <v>9</v>
      </c>
      <c r="B17" s="29" t="s">
        <v>43</v>
      </c>
      <c r="C17" s="30"/>
      <c r="D17" s="29" t="s">
        <v>44</v>
      </c>
      <c r="E17" s="31"/>
      <c r="F17" s="30"/>
      <c r="G17" s="3">
        <v>1</v>
      </c>
      <c r="H17" s="29" t="s">
        <v>17</v>
      </c>
      <c r="I17" s="30"/>
      <c r="J17" s="3"/>
      <c r="K17" s="29" t="s">
        <v>45</v>
      </c>
      <c r="L17" s="31"/>
      <c r="M17" s="30"/>
      <c r="N17" s="29">
        <f>G17*3+1</f>
        <v>4</v>
      </c>
      <c r="O17" s="30"/>
    </row>
    <row r="18" spans="1:15" x14ac:dyDescent="0.3">
      <c r="A18" s="4">
        <v>10</v>
      </c>
      <c r="B18" s="32" t="s">
        <v>49</v>
      </c>
      <c r="C18" s="33"/>
      <c r="D18" s="32" t="s">
        <v>50</v>
      </c>
      <c r="E18" s="34"/>
      <c r="F18" s="33"/>
      <c r="G18" s="4">
        <v>1</v>
      </c>
      <c r="H18" s="32" t="s">
        <v>17</v>
      </c>
      <c r="I18" s="33"/>
      <c r="J18" s="4"/>
      <c r="K18" s="32" t="s">
        <v>51</v>
      </c>
      <c r="L18" s="34"/>
      <c r="M18" s="33"/>
      <c r="N18" s="32">
        <f>G18*3+1</f>
        <v>4</v>
      </c>
      <c r="O18" s="33"/>
    </row>
    <row r="19" spans="1:15" x14ac:dyDescent="0.3">
      <c r="A19" s="3">
        <v>11</v>
      </c>
      <c r="B19" s="29" t="s">
        <v>23</v>
      </c>
      <c r="C19" s="30"/>
      <c r="D19" s="29" t="s">
        <v>32</v>
      </c>
      <c r="E19" s="31"/>
      <c r="F19" s="30"/>
      <c r="G19" s="3">
        <v>1</v>
      </c>
      <c r="H19" s="29" t="s">
        <v>17</v>
      </c>
      <c r="I19" s="30"/>
      <c r="J19" s="3"/>
      <c r="K19" s="29"/>
      <c r="L19" s="31"/>
      <c r="M19" s="30"/>
      <c r="N19" s="29">
        <f>G19*3+1</f>
        <v>4</v>
      </c>
      <c r="O19" s="30"/>
    </row>
    <row r="20" spans="1:15" x14ac:dyDescent="0.3">
      <c r="A20" s="4">
        <v>12</v>
      </c>
      <c r="B20" s="32" t="s">
        <v>31</v>
      </c>
      <c r="C20" s="33"/>
      <c r="D20" s="32" t="s">
        <v>33</v>
      </c>
      <c r="E20" s="34"/>
      <c r="F20" s="33"/>
      <c r="G20" s="4">
        <v>1</v>
      </c>
      <c r="H20" s="32" t="s">
        <v>17</v>
      </c>
      <c r="I20" s="33"/>
      <c r="J20" s="4"/>
      <c r="K20" s="32"/>
      <c r="L20" s="34"/>
      <c r="M20" s="33"/>
      <c r="N20" s="32">
        <f>G20*3+1</f>
        <v>4</v>
      </c>
      <c r="O20" s="33"/>
    </row>
    <row r="21" spans="1:15" x14ac:dyDescent="0.3">
      <c r="A21" s="3"/>
      <c r="B21" s="38"/>
      <c r="C21" s="38"/>
      <c r="D21" s="29"/>
      <c r="E21" s="31"/>
      <c r="F21" s="30"/>
      <c r="G21" s="3"/>
      <c r="H21" s="29"/>
      <c r="I21" s="30"/>
      <c r="J21" s="3"/>
      <c r="K21" s="29"/>
      <c r="L21" s="31"/>
      <c r="M21" s="30"/>
      <c r="N21" s="29">
        <f t="shared" si="0"/>
        <v>0</v>
      </c>
      <c r="O21" s="30"/>
    </row>
    <row r="22" spans="1:15" x14ac:dyDescent="0.3">
      <c r="A22" s="4">
        <v>14</v>
      </c>
      <c r="B22" s="39" t="s">
        <v>24</v>
      </c>
      <c r="C22" s="39"/>
      <c r="D22" s="32" t="s">
        <v>52</v>
      </c>
      <c r="E22" s="34"/>
      <c r="F22" s="33"/>
      <c r="G22" s="4">
        <v>1</v>
      </c>
      <c r="H22" s="32" t="s">
        <v>17</v>
      </c>
      <c r="I22" s="33"/>
      <c r="J22" s="4"/>
      <c r="K22" s="32" t="s">
        <v>34</v>
      </c>
      <c r="L22" s="34"/>
      <c r="M22" s="33"/>
      <c r="N22" s="32">
        <f t="shared" si="0"/>
        <v>3</v>
      </c>
      <c r="O22" s="33"/>
    </row>
    <row r="23" spans="1:15" x14ac:dyDescent="0.3">
      <c r="A23" s="3">
        <v>15</v>
      </c>
      <c r="B23" s="29">
        <v>39012240</v>
      </c>
      <c r="C23" s="30"/>
      <c r="D23" s="29" t="s">
        <v>53</v>
      </c>
      <c r="E23" s="31"/>
      <c r="F23" s="30"/>
      <c r="G23" s="3">
        <v>1</v>
      </c>
      <c r="H23" s="29" t="s">
        <v>17</v>
      </c>
      <c r="I23" s="30"/>
      <c r="J23" s="3"/>
      <c r="K23" s="29" t="s">
        <v>35</v>
      </c>
      <c r="L23" s="31"/>
      <c r="M23" s="30"/>
      <c r="N23" s="29">
        <f>G23*3+1</f>
        <v>4</v>
      </c>
      <c r="O23" s="30"/>
    </row>
    <row r="24" spans="1:15" x14ac:dyDescent="0.3">
      <c r="A24" s="4">
        <v>16</v>
      </c>
      <c r="B24" s="32" t="s">
        <v>41</v>
      </c>
      <c r="C24" s="33"/>
      <c r="D24" s="32" t="s">
        <v>38</v>
      </c>
      <c r="E24" s="34"/>
      <c r="F24" s="33"/>
      <c r="G24" s="4">
        <v>2</v>
      </c>
      <c r="H24" s="32" t="s">
        <v>17</v>
      </c>
      <c r="I24" s="33"/>
      <c r="J24" s="4"/>
      <c r="K24" s="32"/>
      <c r="L24" s="34"/>
      <c r="M24" s="33"/>
      <c r="N24" s="32">
        <f t="shared" si="0"/>
        <v>6</v>
      </c>
      <c r="O24" s="33"/>
    </row>
    <row r="25" spans="1:15" x14ac:dyDescent="0.3">
      <c r="A25" s="3"/>
      <c r="B25" s="29"/>
      <c r="C25" s="30"/>
      <c r="D25" s="29" t="s">
        <v>40</v>
      </c>
      <c r="E25" s="31"/>
      <c r="F25" s="30"/>
      <c r="G25" s="3">
        <v>2</v>
      </c>
      <c r="H25" s="29" t="s">
        <v>17</v>
      </c>
      <c r="I25" s="30"/>
      <c r="J25" s="3"/>
      <c r="K25" s="29" t="s">
        <v>39</v>
      </c>
      <c r="L25" s="31"/>
      <c r="M25" s="30"/>
      <c r="N25" s="29">
        <f t="shared" si="0"/>
        <v>6</v>
      </c>
      <c r="O25" s="30"/>
    </row>
    <row r="26" spans="1:15" x14ac:dyDescent="0.3">
      <c r="A26" s="4"/>
      <c r="B26" s="32"/>
      <c r="C26" s="33"/>
      <c r="D26" s="32"/>
      <c r="E26" s="34"/>
      <c r="F26" s="33"/>
      <c r="G26" s="4"/>
      <c r="H26" s="32"/>
      <c r="I26" s="33"/>
      <c r="J26" s="4"/>
      <c r="K26" s="32"/>
      <c r="L26" s="34"/>
      <c r="M26" s="33"/>
      <c r="N26" s="32"/>
      <c r="O26" s="33"/>
    </row>
    <row r="27" spans="1:15" x14ac:dyDescent="0.3">
      <c r="A27" s="3"/>
      <c r="B27" s="29"/>
      <c r="C27" s="30"/>
      <c r="D27" s="29"/>
      <c r="E27" s="31"/>
      <c r="F27" s="30"/>
      <c r="G27" s="3"/>
      <c r="H27" s="29"/>
      <c r="I27" s="30"/>
      <c r="J27" s="3"/>
      <c r="K27" s="29"/>
      <c r="L27" s="31"/>
      <c r="M27" s="30"/>
      <c r="N27" s="29"/>
      <c r="O27" s="30"/>
    </row>
    <row r="28" spans="1:15" x14ac:dyDescent="0.3">
      <c r="A28" s="4"/>
      <c r="B28" s="32"/>
      <c r="C28" s="33"/>
      <c r="D28" s="32"/>
      <c r="E28" s="34"/>
      <c r="F28" s="33"/>
      <c r="G28" s="4"/>
      <c r="H28" s="32"/>
      <c r="I28" s="33"/>
      <c r="J28" s="4"/>
      <c r="K28" s="32"/>
      <c r="L28" s="34"/>
      <c r="M28" s="33"/>
      <c r="N28" s="32"/>
      <c r="O28" s="33"/>
    </row>
    <row r="29" spans="1:15" x14ac:dyDescent="0.3">
      <c r="A29" s="3"/>
      <c r="B29" s="29"/>
      <c r="C29" s="30"/>
      <c r="D29" s="29"/>
      <c r="E29" s="31"/>
      <c r="F29" s="30"/>
      <c r="G29" s="3"/>
      <c r="H29" s="29"/>
      <c r="I29" s="30"/>
      <c r="J29" s="3"/>
      <c r="K29" s="29"/>
      <c r="L29" s="31"/>
      <c r="M29" s="30"/>
      <c r="N29" s="29"/>
      <c r="O29" s="30"/>
    </row>
    <row r="30" spans="1:15" x14ac:dyDescent="0.3">
      <c r="A30" s="4"/>
      <c r="B30" s="32"/>
      <c r="C30" s="33"/>
      <c r="D30" s="32"/>
      <c r="E30" s="34"/>
      <c r="F30" s="33"/>
      <c r="G30" s="4"/>
      <c r="H30" s="32"/>
      <c r="I30" s="33"/>
      <c r="J30" s="4"/>
      <c r="K30" s="32"/>
      <c r="L30" s="34"/>
      <c r="M30" s="33"/>
      <c r="N30" s="32"/>
      <c r="O30" s="33"/>
    </row>
    <row r="31" spans="1:15" x14ac:dyDescent="0.3">
      <c r="A31" s="3"/>
      <c r="B31" s="29"/>
      <c r="C31" s="30"/>
      <c r="D31" s="29"/>
      <c r="E31" s="31"/>
      <c r="F31" s="30"/>
      <c r="G31" s="3"/>
      <c r="H31" s="29"/>
      <c r="I31" s="30"/>
      <c r="J31" s="3"/>
      <c r="K31" s="29"/>
      <c r="L31" s="31"/>
      <c r="M31" s="30"/>
      <c r="N31" s="29"/>
      <c r="O31" s="30"/>
    </row>
    <row r="32" spans="1:15" x14ac:dyDescent="0.3">
      <c r="A32" s="4"/>
      <c r="B32" s="32"/>
      <c r="C32" s="33"/>
      <c r="D32" s="32"/>
      <c r="E32" s="34"/>
      <c r="F32" s="33"/>
      <c r="G32" s="4"/>
      <c r="H32" s="32"/>
      <c r="I32" s="33"/>
      <c r="J32" s="4"/>
      <c r="K32" s="32"/>
      <c r="L32" s="34"/>
      <c r="M32" s="33"/>
      <c r="N32" s="32"/>
      <c r="O32" s="33"/>
    </row>
    <row r="33" spans="1:15" x14ac:dyDescent="0.3">
      <c r="A33" s="3"/>
      <c r="B33" s="29"/>
      <c r="C33" s="30"/>
      <c r="D33" s="29"/>
      <c r="E33" s="31"/>
      <c r="F33" s="30"/>
      <c r="G33" s="3"/>
      <c r="H33" s="29"/>
      <c r="I33" s="30"/>
      <c r="J33" s="3"/>
      <c r="K33" s="29"/>
      <c r="L33" s="31"/>
      <c r="M33" s="30"/>
      <c r="N33" s="29"/>
      <c r="O33" s="30"/>
    </row>
    <row r="34" spans="1:15" x14ac:dyDescent="0.3">
      <c r="A34" s="4"/>
      <c r="B34" s="32"/>
      <c r="C34" s="33"/>
      <c r="D34" s="32"/>
      <c r="E34" s="34"/>
      <c r="F34" s="33"/>
      <c r="G34" s="4"/>
      <c r="H34" s="32"/>
      <c r="I34" s="33"/>
      <c r="J34" s="4"/>
      <c r="K34" s="32"/>
      <c r="L34" s="34"/>
      <c r="M34" s="33"/>
      <c r="N34" s="32"/>
      <c r="O34" s="33"/>
    </row>
  </sheetData>
  <mergeCells count="144">
    <mergeCell ref="N34:O3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7:O8"/>
    <mergeCell ref="N9:O9"/>
    <mergeCell ref="N10:O10"/>
    <mergeCell ref="N11:O11"/>
    <mergeCell ref="N12:O12"/>
    <mergeCell ref="N13:O13"/>
    <mergeCell ref="N14:O14"/>
    <mergeCell ref="N15:O15"/>
    <mergeCell ref="B33:C33"/>
    <mergeCell ref="D33:F33"/>
    <mergeCell ref="H33:I33"/>
    <mergeCell ref="K33:M33"/>
    <mergeCell ref="B29:C29"/>
    <mergeCell ref="D29:F29"/>
    <mergeCell ref="H29:I29"/>
    <mergeCell ref="K29:M29"/>
    <mergeCell ref="B30:C30"/>
    <mergeCell ref="D30:F30"/>
    <mergeCell ref="H30:I30"/>
    <mergeCell ref="K30:M30"/>
    <mergeCell ref="B27:C27"/>
    <mergeCell ref="D27:F27"/>
    <mergeCell ref="H27:I27"/>
    <mergeCell ref="K27:M27"/>
    <mergeCell ref="B34:C34"/>
    <mergeCell ref="D34:F34"/>
    <mergeCell ref="H34:I34"/>
    <mergeCell ref="K34:M34"/>
    <mergeCell ref="B31:C31"/>
    <mergeCell ref="D31:F31"/>
    <mergeCell ref="H31:I31"/>
    <mergeCell ref="K31:M31"/>
    <mergeCell ref="B32:C32"/>
    <mergeCell ref="D32:F32"/>
    <mergeCell ref="H32:I32"/>
    <mergeCell ref="K32:M32"/>
    <mergeCell ref="B28:C28"/>
    <mergeCell ref="D28:F28"/>
    <mergeCell ref="H28:I28"/>
    <mergeCell ref="K28:M28"/>
    <mergeCell ref="B25:C25"/>
    <mergeCell ref="D25:F25"/>
    <mergeCell ref="H25:I25"/>
    <mergeCell ref="K25:M25"/>
    <mergeCell ref="B26:C26"/>
    <mergeCell ref="D26:F26"/>
    <mergeCell ref="H26:I26"/>
    <mergeCell ref="K26:M26"/>
    <mergeCell ref="B23:C23"/>
    <mergeCell ref="D23:F23"/>
    <mergeCell ref="H23:I23"/>
    <mergeCell ref="K23:M23"/>
    <mergeCell ref="B24:C24"/>
    <mergeCell ref="D24:F24"/>
    <mergeCell ref="H24:I24"/>
    <mergeCell ref="K24:M24"/>
    <mergeCell ref="B21:C21"/>
    <mergeCell ref="D21:F21"/>
    <mergeCell ref="H21:I21"/>
    <mergeCell ref="K21:M21"/>
    <mergeCell ref="B22:C22"/>
    <mergeCell ref="D22:F22"/>
    <mergeCell ref="H22:I22"/>
    <mergeCell ref="K22:M22"/>
    <mergeCell ref="B19:C19"/>
    <mergeCell ref="D19:F19"/>
    <mergeCell ref="H19:I19"/>
    <mergeCell ref="K19:M19"/>
    <mergeCell ref="B20:C20"/>
    <mergeCell ref="D20:F20"/>
    <mergeCell ref="H20:I20"/>
    <mergeCell ref="K20:M20"/>
    <mergeCell ref="B17:C17"/>
    <mergeCell ref="D17:F17"/>
    <mergeCell ref="H17:I17"/>
    <mergeCell ref="K17:M17"/>
    <mergeCell ref="B18:C18"/>
    <mergeCell ref="D18:F18"/>
    <mergeCell ref="H18:I18"/>
    <mergeCell ref="K18:M18"/>
    <mergeCell ref="B15:C15"/>
    <mergeCell ref="D15:F15"/>
    <mergeCell ref="H15:I15"/>
    <mergeCell ref="K15:M15"/>
    <mergeCell ref="B16:C16"/>
    <mergeCell ref="D16:F16"/>
    <mergeCell ref="H16:I16"/>
    <mergeCell ref="K16:M16"/>
    <mergeCell ref="B13:C13"/>
    <mergeCell ref="D13:F13"/>
    <mergeCell ref="H13:I13"/>
    <mergeCell ref="K13:M13"/>
    <mergeCell ref="B14:C14"/>
    <mergeCell ref="D14:F14"/>
    <mergeCell ref="H14:I14"/>
    <mergeCell ref="K14:M14"/>
    <mergeCell ref="B11:C11"/>
    <mergeCell ref="D11:F11"/>
    <mergeCell ref="H11:I11"/>
    <mergeCell ref="K11:M11"/>
    <mergeCell ref="B12:C12"/>
    <mergeCell ref="D12:F12"/>
    <mergeCell ref="H12:I12"/>
    <mergeCell ref="K12:M12"/>
    <mergeCell ref="K7:M8"/>
    <mergeCell ref="B9:C9"/>
    <mergeCell ref="D9:F9"/>
    <mergeCell ref="H9:I9"/>
    <mergeCell ref="K9:M9"/>
    <mergeCell ref="B10:C10"/>
    <mergeCell ref="D10:F10"/>
    <mergeCell ref="H10:I10"/>
    <mergeCell ref="K10:M10"/>
    <mergeCell ref="A7:A8"/>
    <mergeCell ref="B7:C8"/>
    <mergeCell ref="D7:F8"/>
    <mergeCell ref="G7:G8"/>
    <mergeCell ref="H7:I8"/>
    <mergeCell ref="J7:J8"/>
    <mergeCell ref="B1:C1"/>
    <mergeCell ref="F1:I1"/>
    <mergeCell ref="B2:C2"/>
    <mergeCell ref="B3:C3"/>
    <mergeCell ref="G4:I4"/>
    <mergeCell ref="G5:I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sqref="A1:G19"/>
    </sheetView>
  </sheetViews>
  <sheetFormatPr defaultRowHeight="14.4" x14ac:dyDescent="0.3"/>
  <cols>
    <col min="1" max="1" width="9.88671875" bestFit="1" customWidth="1"/>
  </cols>
  <sheetData>
    <row r="1" spans="1:7" x14ac:dyDescent="0.3">
      <c r="A1" s="15" t="s">
        <v>8</v>
      </c>
      <c r="B1" s="17" t="s">
        <v>9</v>
      </c>
      <c r="C1" s="18"/>
      <c r="D1" s="17" t="s">
        <v>10</v>
      </c>
      <c r="E1" s="21"/>
      <c r="F1" s="18"/>
      <c r="G1" s="15" t="s">
        <v>48</v>
      </c>
    </row>
    <row r="2" spans="1:7" x14ac:dyDescent="0.3">
      <c r="A2" s="16"/>
      <c r="B2" s="19"/>
      <c r="C2" s="20"/>
      <c r="D2" s="19"/>
      <c r="E2" s="22"/>
      <c r="F2" s="20"/>
      <c r="G2" s="16"/>
    </row>
    <row r="3" spans="1:7" x14ac:dyDescent="0.3">
      <c r="A3" s="3">
        <v>1</v>
      </c>
      <c r="B3" s="29" t="s">
        <v>15</v>
      </c>
      <c r="C3" s="30"/>
      <c r="D3" s="29" t="s">
        <v>16</v>
      </c>
      <c r="E3" s="31"/>
      <c r="F3" s="30"/>
      <c r="G3" s="3"/>
    </row>
    <row r="4" spans="1:7" x14ac:dyDescent="0.3">
      <c r="A4" s="4">
        <v>2</v>
      </c>
      <c r="B4" s="32" t="s">
        <v>25</v>
      </c>
      <c r="C4" s="33"/>
      <c r="D4" s="32" t="s">
        <v>26</v>
      </c>
      <c r="E4" s="34"/>
      <c r="F4" s="33"/>
      <c r="G4" s="4"/>
    </row>
    <row r="5" spans="1:7" x14ac:dyDescent="0.3">
      <c r="A5" s="3">
        <v>3</v>
      </c>
      <c r="B5" s="29" t="s">
        <v>19</v>
      </c>
      <c r="C5" s="30"/>
      <c r="D5" s="29" t="s">
        <v>20</v>
      </c>
      <c r="E5" s="31"/>
      <c r="F5" s="30"/>
      <c r="G5" s="3"/>
    </row>
    <row r="6" spans="1:7" x14ac:dyDescent="0.3">
      <c r="A6" s="4">
        <v>4</v>
      </c>
      <c r="B6" s="32" t="s">
        <v>47</v>
      </c>
      <c r="C6" s="33"/>
      <c r="D6" s="32" t="s">
        <v>42</v>
      </c>
      <c r="E6" s="34"/>
      <c r="F6" s="33"/>
      <c r="G6" s="4"/>
    </row>
    <row r="7" spans="1:7" x14ac:dyDescent="0.3">
      <c r="A7" s="3">
        <v>5</v>
      </c>
      <c r="B7" s="29"/>
      <c r="C7" s="30"/>
      <c r="D7" s="29"/>
      <c r="E7" s="31"/>
      <c r="F7" s="30"/>
      <c r="G7" s="3"/>
    </row>
    <row r="8" spans="1:7" x14ac:dyDescent="0.3">
      <c r="A8" s="4">
        <v>6</v>
      </c>
      <c r="B8" s="32" t="s">
        <v>21</v>
      </c>
      <c r="C8" s="33"/>
      <c r="D8" s="32" t="s">
        <v>22</v>
      </c>
      <c r="E8" s="34"/>
      <c r="F8" s="33"/>
      <c r="G8" s="4"/>
    </row>
    <row r="9" spans="1:7" x14ac:dyDescent="0.3">
      <c r="A9" s="3">
        <v>7</v>
      </c>
      <c r="B9" s="29" t="s">
        <v>27</v>
      </c>
      <c r="C9" s="30"/>
      <c r="D9" s="29" t="s">
        <v>28</v>
      </c>
      <c r="E9" s="31"/>
      <c r="F9" s="30"/>
      <c r="G9" s="3"/>
    </row>
    <row r="10" spans="1:7" x14ac:dyDescent="0.3">
      <c r="A10" s="4">
        <v>8</v>
      </c>
      <c r="B10" s="32">
        <v>4724</v>
      </c>
      <c r="C10" s="33"/>
      <c r="D10" s="32" t="s">
        <v>29</v>
      </c>
      <c r="E10" s="34"/>
      <c r="F10" s="33"/>
      <c r="G10" s="4"/>
    </row>
    <row r="11" spans="1:7" x14ac:dyDescent="0.3">
      <c r="A11" s="3">
        <v>9</v>
      </c>
      <c r="B11" s="29" t="s">
        <v>43</v>
      </c>
      <c r="C11" s="30"/>
      <c r="D11" s="29" t="s">
        <v>44</v>
      </c>
      <c r="E11" s="31"/>
      <c r="F11" s="30"/>
      <c r="G11" s="3">
        <v>0</v>
      </c>
    </row>
    <row r="12" spans="1:7" x14ac:dyDescent="0.3">
      <c r="A12" s="4"/>
      <c r="B12" s="32"/>
      <c r="C12" s="33"/>
      <c r="D12" s="32"/>
      <c r="E12" s="34"/>
      <c r="F12" s="33"/>
      <c r="G12" s="4"/>
    </row>
    <row r="13" spans="1:7" x14ac:dyDescent="0.3">
      <c r="A13" s="3">
        <v>11</v>
      </c>
      <c r="B13" s="29" t="s">
        <v>23</v>
      </c>
      <c r="C13" s="30"/>
      <c r="D13" s="29" t="s">
        <v>32</v>
      </c>
      <c r="E13" s="31"/>
      <c r="F13" s="30"/>
      <c r="G13" s="3"/>
    </row>
    <row r="14" spans="1:7" x14ac:dyDescent="0.3">
      <c r="A14" s="4">
        <v>12</v>
      </c>
      <c r="B14" s="32" t="s">
        <v>31</v>
      </c>
      <c r="C14" s="33"/>
      <c r="D14" s="32" t="s">
        <v>33</v>
      </c>
      <c r="E14" s="34"/>
      <c r="F14" s="33"/>
      <c r="G14" s="4"/>
    </row>
    <row r="15" spans="1:7" x14ac:dyDescent="0.3">
      <c r="A15" s="3"/>
      <c r="B15" s="38"/>
      <c r="C15" s="38"/>
      <c r="D15" s="29"/>
      <c r="E15" s="31"/>
      <c r="F15" s="30"/>
      <c r="G15" s="3"/>
    </row>
    <row r="16" spans="1:7" x14ac:dyDescent="0.3">
      <c r="A16" s="4">
        <v>14</v>
      </c>
      <c r="B16" s="39" t="s">
        <v>24</v>
      </c>
      <c r="C16" s="39"/>
      <c r="D16" s="32" t="s">
        <v>36</v>
      </c>
      <c r="E16" s="34"/>
      <c r="F16" s="33"/>
      <c r="G16" s="4"/>
    </row>
    <row r="17" spans="1:7" x14ac:dyDescent="0.3">
      <c r="A17" s="3">
        <v>15</v>
      </c>
      <c r="B17" s="29">
        <v>39012240</v>
      </c>
      <c r="C17" s="30"/>
      <c r="D17" s="29" t="s">
        <v>37</v>
      </c>
      <c r="E17" s="31"/>
      <c r="F17" s="30"/>
      <c r="G17" s="3"/>
    </row>
    <row r="18" spans="1:7" x14ac:dyDescent="0.3">
      <c r="A18" s="4">
        <v>16</v>
      </c>
      <c r="B18" s="32" t="s">
        <v>41</v>
      </c>
      <c r="C18" s="33"/>
      <c r="D18" s="32" t="s">
        <v>38</v>
      </c>
      <c r="E18" s="34"/>
      <c r="F18" s="33"/>
      <c r="G18" s="4"/>
    </row>
    <row r="19" spans="1:7" x14ac:dyDescent="0.3">
      <c r="A19" s="3"/>
      <c r="B19" s="29"/>
      <c r="C19" s="30"/>
      <c r="D19" s="29" t="s">
        <v>40</v>
      </c>
      <c r="E19" s="31"/>
      <c r="F19" s="30"/>
      <c r="G19" s="3"/>
    </row>
  </sheetData>
  <mergeCells count="38">
    <mergeCell ref="B19:C19"/>
    <mergeCell ref="D19:F19"/>
    <mergeCell ref="B16:C16"/>
    <mergeCell ref="D16:F16"/>
    <mergeCell ref="B17:C17"/>
    <mergeCell ref="D17:F17"/>
    <mergeCell ref="B18:C18"/>
    <mergeCell ref="D18:F18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4:C4"/>
    <mergeCell ref="D4:F4"/>
    <mergeCell ref="B5:C5"/>
    <mergeCell ref="D5:F5"/>
    <mergeCell ref="B6:C6"/>
    <mergeCell ref="D6:F6"/>
    <mergeCell ref="A1:A2"/>
    <mergeCell ref="B1:C2"/>
    <mergeCell ref="D1:F2"/>
    <mergeCell ref="G1:G2"/>
    <mergeCell ref="B3:C3"/>
    <mergeCell ref="D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J30" sqref="J30"/>
    </sheetView>
  </sheetViews>
  <sheetFormatPr defaultRowHeight="14.4" x14ac:dyDescent="0.3"/>
  <sheetData>
    <row r="1" spans="1:13" x14ac:dyDescent="0.3">
      <c r="A1" s="3">
        <v>1</v>
      </c>
      <c r="B1" s="29" t="s">
        <v>15</v>
      </c>
      <c r="C1" s="30"/>
      <c r="D1" s="29" t="s">
        <v>16</v>
      </c>
      <c r="E1" s="31"/>
      <c r="F1" s="30"/>
      <c r="G1" s="3">
        <v>14</v>
      </c>
      <c r="H1" s="29" t="s">
        <v>17</v>
      </c>
      <c r="I1" s="30"/>
      <c r="J1" s="3"/>
      <c r="K1" s="29"/>
      <c r="L1" s="31"/>
      <c r="M1" s="30"/>
    </row>
    <row r="2" spans="1:13" x14ac:dyDescent="0.3">
      <c r="A2" s="4">
        <v>2</v>
      </c>
      <c r="B2" s="32" t="s">
        <v>25</v>
      </c>
      <c r="C2" s="33"/>
      <c r="D2" s="32" t="s">
        <v>26</v>
      </c>
      <c r="E2" s="34"/>
      <c r="F2" s="33"/>
      <c r="G2" s="4">
        <v>7</v>
      </c>
      <c r="H2" s="32" t="s">
        <v>17</v>
      </c>
      <c r="I2" s="33"/>
      <c r="J2" s="4"/>
      <c r="K2" s="32"/>
      <c r="L2" s="34"/>
      <c r="M2" s="33"/>
    </row>
    <row r="3" spans="1:13" x14ac:dyDescent="0.3">
      <c r="A3" s="3">
        <v>3</v>
      </c>
      <c r="B3" s="29" t="s">
        <v>19</v>
      </c>
      <c r="C3" s="30"/>
      <c r="D3" s="29" t="s">
        <v>20</v>
      </c>
      <c r="E3" s="31"/>
      <c r="F3" s="30"/>
      <c r="G3" s="3">
        <v>7</v>
      </c>
      <c r="H3" s="29" t="s">
        <v>17</v>
      </c>
      <c r="I3" s="30"/>
      <c r="J3" s="3"/>
      <c r="K3" s="29"/>
      <c r="L3" s="31"/>
      <c r="M3" s="30"/>
    </row>
    <row r="4" spans="1:13" x14ac:dyDescent="0.3">
      <c r="A4" s="4">
        <v>4</v>
      </c>
      <c r="B4" s="32" t="s">
        <v>47</v>
      </c>
      <c r="C4" s="33"/>
      <c r="D4" s="32" t="s">
        <v>42</v>
      </c>
      <c r="E4" s="34"/>
      <c r="F4" s="33"/>
      <c r="G4" s="4">
        <v>1</v>
      </c>
      <c r="H4" s="32" t="s">
        <v>17</v>
      </c>
      <c r="I4" s="33"/>
      <c r="J4" s="4"/>
      <c r="K4" s="32"/>
      <c r="L4" s="34"/>
      <c r="M4" s="33"/>
    </row>
    <row r="5" spans="1:13" x14ac:dyDescent="0.3">
      <c r="A5" s="3">
        <v>5</v>
      </c>
      <c r="B5" s="29"/>
      <c r="C5" s="30"/>
      <c r="D5" s="29"/>
      <c r="E5" s="31"/>
      <c r="F5" s="30"/>
      <c r="G5" s="3"/>
      <c r="H5" s="29"/>
      <c r="I5" s="30"/>
      <c r="J5" s="3"/>
      <c r="K5" s="29"/>
      <c r="L5" s="31"/>
      <c r="M5" s="30"/>
    </row>
    <row r="6" spans="1:13" x14ac:dyDescent="0.3">
      <c r="A6" s="4">
        <v>6</v>
      </c>
      <c r="B6" s="32" t="s">
        <v>21</v>
      </c>
      <c r="C6" s="33"/>
      <c r="D6" s="32" t="s">
        <v>22</v>
      </c>
      <c r="E6" s="34"/>
      <c r="F6" s="33"/>
      <c r="G6" s="4">
        <v>1</v>
      </c>
      <c r="H6" s="32" t="s">
        <v>17</v>
      </c>
      <c r="I6" s="33"/>
      <c r="J6" s="4"/>
      <c r="K6" s="32" t="s">
        <v>18</v>
      </c>
      <c r="L6" s="34"/>
      <c r="M6" s="33"/>
    </row>
    <row r="7" spans="1:13" x14ac:dyDescent="0.3">
      <c r="A7" s="3">
        <v>7</v>
      </c>
      <c r="B7" s="29" t="s">
        <v>27</v>
      </c>
      <c r="C7" s="30"/>
      <c r="D7" s="29" t="s">
        <v>28</v>
      </c>
      <c r="E7" s="31"/>
      <c r="F7" s="30"/>
      <c r="G7" s="3">
        <v>1</v>
      </c>
      <c r="H7" s="29" t="s">
        <v>17</v>
      </c>
      <c r="I7" s="30"/>
      <c r="J7" s="3"/>
      <c r="K7" s="29"/>
      <c r="L7" s="31"/>
      <c r="M7" s="30"/>
    </row>
    <row r="8" spans="1:13" x14ac:dyDescent="0.3">
      <c r="A8" s="4">
        <v>8</v>
      </c>
      <c r="B8" s="32">
        <v>4724</v>
      </c>
      <c r="C8" s="33"/>
      <c r="D8" s="32" t="s">
        <v>29</v>
      </c>
      <c r="E8" s="34"/>
      <c r="F8" s="33"/>
      <c r="G8" s="4">
        <v>8</v>
      </c>
      <c r="H8" s="32" t="s">
        <v>17</v>
      </c>
      <c r="I8" s="33"/>
      <c r="J8" s="5"/>
      <c r="K8" s="35" t="s">
        <v>30</v>
      </c>
      <c r="L8" s="36"/>
      <c r="M8" s="37"/>
    </row>
    <row r="9" spans="1:13" x14ac:dyDescent="0.3">
      <c r="A9" s="3">
        <v>9</v>
      </c>
      <c r="B9" s="29" t="s">
        <v>43</v>
      </c>
      <c r="C9" s="30"/>
      <c r="D9" s="29" t="s">
        <v>44</v>
      </c>
      <c r="E9" s="31"/>
      <c r="F9" s="30"/>
      <c r="G9" s="3">
        <v>1</v>
      </c>
      <c r="H9" s="29" t="s">
        <v>17</v>
      </c>
      <c r="I9" s="30"/>
      <c r="J9" s="3"/>
      <c r="K9" s="29" t="s">
        <v>45</v>
      </c>
      <c r="L9" s="31"/>
      <c r="M9" s="30"/>
    </row>
    <row r="10" spans="1:13" x14ac:dyDescent="0.3">
      <c r="A10" s="4"/>
      <c r="B10" s="32"/>
      <c r="C10" s="33"/>
      <c r="D10" s="32"/>
      <c r="E10" s="34"/>
      <c r="F10" s="33"/>
      <c r="G10" s="4"/>
      <c r="H10" s="32"/>
      <c r="I10" s="33"/>
      <c r="J10" s="4"/>
      <c r="K10" s="32"/>
      <c r="L10" s="34"/>
      <c r="M10" s="33"/>
    </row>
    <row r="11" spans="1:13" x14ac:dyDescent="0.3">
      <c r="A11" s="3">
        <v>11</v>
      </c>
      <c r="B11" s="29" t="s">
        <v>23</v>
      </c>
      <c r="C11" s="30"/>
      <c r="D11" s="29" t="s">
        <v>32</v>
      </c>
      <c r="E11" s="31"/>
      <c r="F11" s="30"/>
      <c r="G11" s="3">
        <v>1</v>
      </c>
      <c r="H11" s="29" t="s">
        <v>17</v>
      </c>
      <c r="I11" s="30"/>
      <c r="J11" s="3"/>
      <c r="K11" s="29"/>
      <c r="L11" s="31"/>
      <c r="M11" s="30"/>
    </row>
    <row r="12" spans="1:13" x14ac:dyDescent="0.3">
      <c r="A12" s="4">
        <v>12</v>
      </c>
      <c r="B12" s="32" t="s">
        <v>31</v>
      </c>
      <c r="C12" s="33"/>
      <c r="D12" s="32" t="s">
        <v>33</v>
      </c>
      <c r="E12" s="34"/>
      <c r="F12" s="33"/>
      <c r="G12" s="4">
        <v>1</v>
      </c>
      <c r="H12" s="32" t="s">
        <v>17</v>
      </c>
      <c r="I12" s="33"/>
      <c r="J12" s="4"/>
      <c r="K12" s="32"/>
      <c r="L12" s="34"/>
      <c r="M12" s="33"/>
    </row>
    <row r="13" spans="1:13" x14ac:dyDescent="0.3">
      <c r="A13" s="3"/>
      <c r="B13" s="38"/>
      <c r="C13" s="38"/>
      <c r="D13" s="29"/>
      <c r="E13" s="31"/>
      <c r="F13" s="30"/>
      <c r="G13" s="3"/>
      <c r="H13" s="29"/>
      <c r="I13" s="30"/>
      <c r="J13" s="3"/>
      <c r="K13" s="29"/>
      <c r="L13" s="31"/>
      <c r="M13" s="30"/>
    </row>
    <row r="14" spans="1:13" x14ac:dyDescent="0.3">
      <c r="A14" s="4">
        <v>14</v>
      </c>
      <c r="B14" s="39" t="s">
        <v>24</v>
      </c>
      <c r="C14" s="39"/>
      <c r="D14" s="32" t="s">
        <v>36</v>
      </c>
      <c r="E14" s="34"/>
      <c r="F14" s="33"/>
      <c r="G14" s="4">
        <v>1</v>
      </c>
      <c r="H14" s="32" t="s">
        <v>17</v>
      </c>
      <c r="I14" s="33"/>
      <c r="J14" s="4"/>
      <c r="K14" s="32" t="s">
        <v>34</v>
      </c>
      <c r="L14" s="34"/>
      <c r="M14" s="33"/>
    </row>
    <row r="15" spans="1:13" x14ac:dyDescent="0.3">
      <c r="A15" s="3">
        <v>15</v>
      </c>
      <c r="B15" s="29">
        <v>39012240</v>
      </c>
      <c r="C15" s="30"/>
      <c r="D15" s="29" t="s">
        <v>37</v>
      </c>
      <c r="E15" s="31"/>
      <c r="F15" s="30"/>
      <c r="G15" s="3">
        <v>1</v>
      </c>
      <c r="H15" s="29" t="s">
        <v>17</v>
      </c>
      <c r="I15" s="30"/>
      <c r="J15" s="3"/>
      <c r="K15" s="29" t="s">
        <v>35</v>
      </c>
      <c r="L15" s="31"/>
      <c r="M15" s="30"/>
    </row>
    <row r="16" spans="1:13" x14ac:dyDescent="0.3">
      <c r="A16" s="4">
        <v>16</v>
      </c>
      <c r="B16" s="32" t="s">
        <v>41</v>
      </c>
      <c r="C16" s="33"/>
      <c r="D16" s="32" t="s">
        <v>38</v>
      </c>
      <c r="E16" s="34"/>
      <c r="F16" s="33"/>
      <c r="G16" s="4">
        <v>2</v>
      </c>
      <c r="H16" s="32" t="s">
        <v>17</v>
      </c>
      <c r="I16" s="33"/>
      <c r="J16" s="4"/>
      <c r="K16" s="32"/>
      <c r="L16" s="34"/>
      <c r="M16" s="33"/>
    </row>
    <row r="17" spans="1:13" x14ac:dyDescent="0.3">
      <c r="A17" s="3"/>
      <c r="B17" s="29"/>
      <c r="C17" s="30"/>
      <c r="D17" s="29" t="s">
        <v>40</v>
      </c>
      <c r="E17" s="31"/>
      <c r="F17" s="30"/>
      <c r="G17" s="3">
        <v>2</v>
      </c>
      <c r="H17" s="29" t="s">
        <v>17</v>
      </c>
      <c r="I17" s="30"/>
      <c r="J17" s="3"/>
      <c r="K17" s="29" t="s">
        <v>39</v>
      </c>
      <c r="L17" s="31"/>
      <c r="M17" s="30"/>
    </row>
  </sheetData>
  <mergeCells count="68">
    <mergeCell ref="B17:C17"/>
    <mergeCell ref="D17:F17"/>
    <mergeCell ref="H17:I17"/>
    <mergeCell ref="K17:M17"/>
    <mergeCell ref="B15:C15"/>
    <mergeCell ref="D15:F15"/>
    <mergeCell ref="H15:I15"/>
    <mergeCell ref="K15:M15"/>
    <mergeCell ref="B16:C16"/>
    <mergeCell ref="D16:F16"/>
    <mergeCell ref="H16:I16"/>
    <mergeCell ref="K16:M16"/>
    <mergeCell ref="B13:C13"/>
    <mergeCell ref="D13:F13"/>
    <mergeCell ref="H13:I13"/>
    <mergeCell ref="K13:M13"/>
    <mergeCell ref="B14:C14"/>
    <mergeCell ref="D14:F14"/>
    <mergeCell ref="H14:I14"/>
    <mergeCell ref="K14:M14"/>
    <mergeCell ref="B11:C11"/>
    <mergeCell ref="D11:F11"/>
    <mergeCell ref="H11:I11"/>
    <mergeCell ref="K11:M11"/>
    <mergeCell ref="B12:C12"/>
    <mergeCell ref="D12:F12"/>
    <mergeCell ref="H12:I12"/>
    <mergeCell ref="K12:M12"/>
    <mergeCell ref="B9:C9"/>
    <mergeCell ref="D9:F9"/>
    <mergeCell ref="H9:I9"/>
    <mergeCell ref="K9:M9"/>
    <mergeCell ref="B10:C10"/>
    <mergeCell ref="D10:F10"/>
    <mergeCell ref="H10:I10"/>
    <mergeCell ref="K10:M10"/>
    <mergeCell ref="B7:C7"/>
    <mergeCell ref="D7:F7"/>
    <mergeCell ref="H7:I7"/>
    <mergeCell ref="K7:M7"/>
    <mergeCell ref="B8:C8"/>
    <mergeCell ref="D8:F8"/>
    <mergeCell ref="H8:I8"/>
    <mergeCell ref="K8:M8"/>
    <mergeCell ref="B5:C5"/>
    <mergeCell ref="D5:F5"/>
    <mergeCell ref="H5:I5"/>
    <mergeCell ref="K5:M5"/>
    <mergeCell ref="B6:C6"/>
    <mergeCell ref="D6:F6"/>
    <mergeCell ref="H6:I6"/>
    <mergeCell ref="K6:M6"/>
    <mergeCell ref="B3:C3"/>
    <mergeCell ref="D3:F3"/>
    <mergeCell ref="H3:I3"/>
    <mergeCell ref="K3:M3"/>
    <mergeCell ref="B4:C4"/>
    <mergeCell ref="D4:F4"/>
    <mergeCell ref="H4:I4"/>
    <mergeCell ref="K4:M4"/>
    <mergeCell ref="B1:C1"/>
    <mergeCell ref="D1:F1"/>
    <mergeCell ref="H1:I1"/>
    <mergeCell ref="K1:M1"/>
    <mergeCell ref="B2:C2"/>
    <mergeCell ref="D2:F2"/>
    <mergeCell ref="H2:I2"/>
    <mergeCell ref="K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7"/>
  <sheetViews>
    <sheetView tabSelected="1" workbookViewId="0">
      <selection activeCell="J24" sqref="J24"/>
    </sheetView>
  </sheetViews>
  <sheetFormatPr defaultRowHeight="14.4" x14ac:dyDescent="0.3"/>
  <cols>
    <col min="16" max="16" width="16.6640625" customWidth="1"/>
    <col min="18" max="18" width="14.109375" customWidth="1"/>
    <col min="19" max="20" width="14.88671875" customWidth="1"/>
    <col min="21" max="21" width="36.109375" customWidth="1"/>
  </cols>
  <sheetData>
    <row r="1" spans="1:21" x14ac:dyDescent="0.3">
      <c r="A1" s="15" t="s">
        <v>8</v>
      </c>
      <c r="B1" s="17" t="s">
        <v>9</v>
      </c>
      <c r="C1" s="18"/>
      <c r="D1" s="17" t="s">
        <v>10</v>
      </c>
      <c r="E1" s="21"/>
      <c r="F1" s="18"/>
      <c r="G1" s="15" t="s">
        <v>11</v>
      </c>
      <c r="H1" s="17" t="s">
        <v>12</v>
      </c>
      <c r="I1" s="18"/>
      <c r="J1" s="15" t="s">
        <v>13</v>
      </c>
      <c r="K1" s="17" t="s">
        <v>14</v>
      </c>
      <c r="L1" s="21"/>
      <c r="M1" s="18"/>
      <c r="N1" s="17" t="s">
        <v>54</v>
      </c>
      <c r="O1" s="18"/>
    </row>
    <row r="2" spans="1:21" x14ac:dyDescent="0.3">
      <c r="A2" s="16"/>
      <c r="B2" s="19"/>
      <c r="C2" s="20"/>
      <c r="D2" s="19"/>
      <c r="E2" s="22"/>
      <c r="F2" s="20"/>
      <c r="G2" s="16"/>
      <c r="H2" s="19"/>
      <c r="I2" s="20"/>
      <c r="J2" s="16"/>
      <c r="K2" s="19"/>
      <c r="L2" s="22"/>
      <c r="M2" s="20"/>
      <c r="N2" s="19"/>
      <c r="O2" s="20"/>
      <c r="P2" t="s">
        <v>57</v>
      </c>
      <c r="Q2" t="s">
        <v>58</v>
      </c>
      <c r="R2" t="s">
        <v>55</v>
      </c>
      <c r="S2" t="s">
        <v>56</v>
      </c>
      <c r="T2" t="s">
        <v>62</v>
      </c>
      <c r="U2" t="s">
        <v>14</v>
      </c>
    </row>
    <row r="3" spans="1:21" x14ac:dyDescent="0.3">
      <c r="A3" s="3">
        <v>1</v>
      </c>
      <c r="B3" s="29" t="s">
        <v>15</v>
      </c>
      <c r="C3" s="30"/>
      <c r="D3" s="29" t="s">
        <v>16</v>
      </c>
      <c r="E3" s="31"/>
      <c r="F3" s="30"/>
      <c r="G3" s="3">
        <v>14</v>
      </c>
      <c r="H3" s="29" t="s">
        <v>17</v>
      </c>
      <c r="I3" s="30"/>
      <c r="J3" s="3"/>
      <c r="K3" s="29"/>
      <c r="L3" s="31"/>
      <c r="M3" s="30"/>
      <c r="N3" s="29">
        <f>G3*3+3</f>
        <v>45</v>
      </c>
      <c r="O3" s="30"/>
      <c r="P3">
        <v>18</v>
      </c>
      <c r="Q3" s="14">
        <f>N3-P3</f>
        <v>27</v>
      </c>
      <c r="R3" s="7" t="s">
        <v>61</v>
      </c>
      <c r="T3" s="8">
        <v>9.57</v>
      </c>
    </row>
    <row r="4" spans="1:21" x14ac:dyDescent="0.3">
      <c r="A4" s="4">
        <v>2</v>
      </c>
      <c r="B4" s="32" t="s">
        <v>25</v>
      </c>
      <c r="C4" s="33"/>
      <c r="D4" s="32" t="s">
        <v>26</v>
      </c>
      <c r="E4" s="34"/>
      <c r="F4" s="33"/>
      <c r="G4" s="4">
        <v>7</v>
      </c>
      <c r="H4" s="32" t="s">
        <v>17</v>
      </c>
      <c r="I4" s="33"/>
      <c r="J4" s="4"/>
      <c r="K4" s="32"/>
      <c r="L4" s="34"/>
      <c r="M4" s="33"/>
      <c r="N4" s="32">
        <f>G4*3+3</f>
        <v>24</v>
      </c>
      <c r="O4" s="33"/>
      <c r="P4">
        <v>0</v>
      </c>
      <c r="Q4" s="14">
        <f>N4-P4</f>
        <v>24</v>
      </c>
      <c r="R4" s="7" t="s">
        <v>61</v>
      </c>
      <c r="T4" s="8">
        <v>37.5</v>
      </c>
      <c r="U4" t="s">
        <v>63</v>
      </c>
    </row>
    <row r="5" spans="1:21" x14ac:dyDescent="0.3">
      <c r="A5" s="3">
        <v>3</v>
      </c>
      <c r="B5" s="29" t="s">
        <v>19</v>
      </c>
      <c r="C5" s="30"/>
      <c r="D5" s="29" t="s">
        <v>20</v>
      </c>
      <c r="E5" s="31"/>
      <c r="F5" s="30"/>
      <c r="G5" s="3">
        <v>7</v>
      </c>
      <c r="H5" s="29" t="s">
        <v>17</v>
      </c>
      <c r="I5" s="30"/>
      <c r="J5" s="3"/>
      <c r="K5" s="29"/>
      <c r="L5" s="31"/>
      <c r="M5" s="30"/>
      <c r="N5" s="29">
        <f>G5*3+3</f>
        <v>24</v>
      </c>
      <c r="O5" s="30"/>
      <c r="P5">
        <v>0</v>
      </c>
      <c r="Q5" s="14">
        <f t="shared" ref="Q5:Q19" si="0">N5-P5</f>
        <v>24</v>
      </c>
      <c r="R5" s="7" t="s">
        <v>61</v>
      </c>
      <c r="T5" s="8">
        <v>9.9</v>
      </c>
      <c r="U5" t="s">
        <v>64</v>
      </c>
    </row>
    <row r="6" spans="1:21" x14ac:dyDescent="0.3">
      <c r="A6" s="4">
        <v>4</v>
      </c>
      <c r="B6" s="32" t="s">
        <v>47</v>
      </c>
      <c r="C6" s="33"/>
      <c r="D6" s="32" t="s">
        <v>42</v>
      </c>
      <c r="E6" s="34"/>
      <c r="F6" s="33"/>
      <c r="G6" s="4">
        <v>1</v>
      </c>
      <c r="H6" s="32" t="s">
        <v>17</v>
      </c>
      <c r="I6" s="33"/>
      <c r="J6" s="4"/>
      <c r="K6" s="32"/>
      <c r="L6" s="34"/>
      <c r="M6" s="33"/>
      <c r="N6" s="32">
        <f t="shared" ref="N6:N19" si="1">G6*3</f>
        <v>3</v>
      </c>
      <c r="O6" s="33"/>
      <c r="P6">
        <v>0</v>
      </c>
      <c r="Q6" s="14">
        <f t="shared" si="0"/>
        <v>3</v>
      </c>
      <c r="R6" s="7" t="s">
        <v>61</v>
      </c>
      <c r="T6" s="8">
        <v>13.06</v>
      </c>
      <c r="U6" t="s">
        <v>65</v>
      </c>
    </row>
    <row r="7" spans="1:21" x14ac:dyDescent="0.3">
      <c r="A7" s="3">
        <v>5</v>
      </c>
      <c r="B7" s="29"/>
      <c r="C7" s="30"/>
      <c r="D7" s="29"/>
      <c r="E7" s="31"/>
      <c r="F7" s="30"/>
      <c r="G7" s="3"/>
      <c r="H7" s="29"/>
      <c r="I7" s="30"/>
      <c r="J7" s="3"/>
      <c r="K7" s="29"/>
      <c r="L7" s="31"/>
      <c r="M7" s="30"/>
      <c r="N7" s="29">
        <f t="shared" si="1"/>
        <v>0</v>
      </c>
      <c r="O7" s="30"/>
      <c r="P7">
        <v>0</v>
      </c>
      <c r="Q7" s="14">
        <f t="shared" si="0"/>
        <v>0</v>
      </c>
    </row>
    <row r="8" spans="1:21" x14ac:dyDescent="0.3">
      <c r="A8" s="4">
        <v>6</v>
      </c>
      <c r="B8" s="32" t="s">
        <v>21</v>
      </c>
      <c r="C8" s="33"/>
      <c r="D8" s="32" t="s">
        <v>22</v>
      </c>
      <c r="E8" s="34"/>
      <c r="F8" s="33"/>
      <c r="G8" s="4">
        <v>1</v>
      </c>
      <c r="H8" s="32" t="s">
        <v>17</v>
      </c>
      <c r="I8" s="33"/>
      <c r="J8" s="4"/>
      <c r="K8" s="32" t="s">
        <v>18</v>
      </c>
      <c r="L8" s="34"/>
      <c r="M8" s="33"/>
      <c r="N8" s="32">
        <f t="shared" si="1"/>
        <v>3</v>
      </c>
      <c r="O8" s="33"/>
      <c r="P8">
        <v>2</v>
      </c>
      <c r="Q8" s="14">
        <f t="shared" si="0"/>
        <v>1</v>
      </c>
      <c r="R8" s="7" t="s">
        <v>61</v>
      </c>
      <c r="T8" s="8">
        <v>0.25</v>
      </c>
    </row>
    <row r="9" spans="1:21" x14ac:dyDescent="0.3">
      <c r="A9" s="3">
        <v>7</v>
      </c>
      <c r="B9" s="29" t="s">
        <v>27</v>
      </c>
      <c r="C9" s="30"/>
      <c r="D9" s="29" t="s">
        <v>28</v>
      </c>
      <c r="E9" s="31"/>
      <c r="F9" s="30"/>
      <c r="G9" s="3">
        <v>1</v>
      </c>
      <c r="H9" s="29" t="s">
        <v>17</v>
      </c>
      <c r="I9" s="30"/>
      <c r="J9" s="3"/>
      <c r="K9" s="29"/>
      <c r="L9" s="31"/>
      <c r="M9" s="30"/>
      <c r="N9" s="29">
        <f t="shared" si="1"/>
        <v>3</v>
      </c>
      <c r="O9" s="30"/>
      <c r="P9">
        <v>0</v>
      </c>
      <c r="Q9" s="14">
        <f t="shared" si="0"/>
        <v>3</v>
      </c>
      <c r="R9" s="7" t="s">
        <v>61</v>
      </c>
      <c r="T9" s="8">
        <v>2.4</v>
      </c>
    </row>
    <row r="10" spans="1:21" x14ac:dyDescent="0.3">
      <c r="A10" s="4">
        <v>8</v>
      </c>
      <c r="B10" s="32">
        <v>4724</v>
      </c>
      <c r="C10" s="33"/>
      <c r="D10" s="32" t="s">
        <v>29</v>
      </c>
      <c r="E10" s="34"/>
      <c r="F10" s="33"/>
      <c r="G10" s="4">
        <v>8</v>
      </c>
      <c r="H10" s="32" t="s">
        <v>17</v>
      </c>
      <c r="I10" s="33"/>
      <c r="J10" s="5"/>
      <c r="K10" s="35" t="s">
        <v>30</v>
      </c>
      <c r="L10" s="36"/>
      <c r="M10" s="37"/>
      <c r="N10" s="32">
        <f t="shared" si="1"/>
        <v>24</v>
      </c>
      <c r="O10" s="33"/>
      <c r="P10">
        <v>0</v>
      </c>
      <c r="Q10" s="14">
        <f t="shared" si="0"/>
        <v>24</v>
      </c>
      <c r="R10" s="7" t="s">
        <v>61</v>
      </c>
      <c r="T10" s="8">
        <v>38.64</v>
      </c>
    </row>
    <row r="11" spans="1:21" x14ac:dyDescent="0.3">
      <c r="A11" s="3">
        <v>9</v>
      </c>
      <c r="B11" s="29" t="s">
        <v>43</v>
      </c>
      <c r="C11" s="30"/>
      <c r="D11" s="29" t="s">
        <v>44</v>
      </c>
      <c r="E11" s="31"/>
      <c r="F11" s="30"/>
      <c r="G11" s="3">
        <v>1</v>
      </c>
      <c r="H11" s="29" t="s">
        <v>17</v>
      </c>
      <c r="I11" s="30"/>
      <c r="J11" s="3"/>
      <c r="K11" s="29" t="s">
        <v>45</v>
      </c>
      <c r="L11" s="31"/>
      <c r="M11" s="30"/>
      <c r="N11" s="29">
        <f>G11*3+1</f>
        <v>4</v>
      </c>
      <c r="O11" s="30"/>
      <c r="P11">
        <v>-3</v>
      </c>
      <c r="Q11" s="14">
        <f t="shared" si="0"/>
        <v>7</v>
      </c>
      <c r="R11" s="9" t="s">
        <v>66</v>
      </c>
      <c r="S11" s="7" t="s">
        <v>61</v>
      </c>
      <c r="T11" s="8">
        <v>41.72</v>
      </c>
    </row>
    <row r="12" spans="1:21" x14ac:dyDescent="0.3">
      <c r="A12" s="4">
        <v>10</v>
      </c>
      <c r="B12" s="32" t="s">
        <v>49</v>
      </c>
      <c r="C12" s="33"/>
      <c r="D12" s="32" t="s">
        <v>50</v>
      </c>
      <c r="E12" s="34"/>
      <c r="F12" s="33"/>
      <c r="G12" s="4">
        <v>1</v>
      </c>
      <c r="H12" s="32" t="s">
        <v>17</v>
      </c>
      <c r="I12" s="33"/>
      <c r="J12" s="4"/>
      <c r="K12" s="32" t="s">
        <v>51</v>
      </c>
      <c r="L12" s="34"/>
      <c r="M12" s="33"/>
      <c r="N12" s="32">
        <f>G12*3+1</f>
        <v>4</v>
      </c>
      <c r="O12" s="33"/>
      <c r="P12">
        <v>-6</v>
      </c>
      <c r="Q12" s="14">
        <f t="shared" si="0"/>
        <v>10</v>
      </c>
      <c r="R12" s="9" t="s">
        <v>66</v>
      </c>
      <c r="S12" s="7" t="s">
        <v>61</v>
      </c>
      <c r="T12" s="8">
        <v>18.600000000000001</v>
      </c>
    </row>
    <row r="13" spans="1:21" x14ac:dyDescent="0.3">
      <c r="A13" s="3">
        <v>11</v>
      </c>
      <c r="B13" s="29" t="s">
        <v>23</v>
      </c>
      <c r="C13" s="30"/>
      <c r="D13" s="29" t="s">
        <v>32</v>
      </c>
      <c r="E13" s="31"/>
      <c r="F13" s="30"/>
      <c r="G13" s="3">
        <v>1</v>
      </c>
      <c r="H13" s="29" t="s">
        <v>17</v>
      </c>
      <c r="I13" s="30"/>
      <c r="J13" s="3"/>
      <c r="K13" s="29"/>
      <c r="L13" s="31"/>
      <c r="M13" s="30"/>
      <c r="N13" s="29">
        <f>G13*3+1</f>
        <v>4</v>
      </c>
      <c r="O13" s="30"/>
      <c r="P13">
        <v>3</v>
      </c>
      <c r="Q13" s="14">
        <f t="shared" si="0"/>
        <v>1</v>
      </c>
      <c r="R13" s="7" t="s">
        <v>61</v>
      </c>
      <c r="T13" s="8">
        <v>2.2599999999999998</v>
      </c>
    </row>
    <row r="14" spans="1:21" x14ac:dyDescent="0.3">
      <c r="A14" s="4">
        <v>12</v>
      </c>
      <c r="B14" s="32" t="s">
        <v>31</v>
      </c>
      <c r="C14" s="33"/>
      <c r="D14" s="32" t="s">
        <v>33</v>
      </c>
      <c r="E14" s="34"/>
      <c r="F14" s="33"/>
      <c r="G14" s="4">
        <v>1</v>
      </c>
      <c r="H14" s="32" t="s">
        <v>17</v>
      </c>
      <c r="I14" s="33"/>
      <c r="J14" s="4"/>
      <c r="K14" s="32"/>
      <c r="L14" s="34"/>
      <c r="M14" s="33"/>
      <c r="N14" s="32">
        <f>G14*3+1</f>
        <v>4</v>
      </c>
      <c r="O14" s="33"/>
      <c r="P14">
        <v>0</v>
      </c>
      <c r="Q14" s="14">
        <f t="shared" si="0"/>
        <v>4</v>
      </c>
      <c r="R14" s="9" t="s">
        <v>66</v>
      </c>
      <c r="S14" s="7" t="s">
        <v>61</v>
      </c>
      <c r="T14" s="8">
        <v>14.24</v>
      </c>
      <c r="U14" t="s">
        <v>67</v>
      </c>
    </row>
    <row r="15" spans="1:21" x14ac:dyDescent="0.3">
      <c r="A15" s="3"/>
      <c r="B15" s="38"/>
      <c r="C15" s="38"/>
      <c r="D15" s="29"/>
      <c r="E15" s="31"/>
      <c r="F15" s="30"/>
      <c r="G15" s="3"/>
      <c r="H15" s="29"/>
      <c r="I15" s="30"/>
      <c r="J15" s="3"/>
      <c r="K15" s="29"/>
      <c r="L15" s="31"/>
      <c r="M15" s="30"/>
      <c r="N15" s="29">
        <f t="shared" si="1"/>
        <v>0</v>
      </c>
      <c r="O15" s="30"/>
      <c r="P15">
        <v>0</v>
      </c>
      <c r="Q15" s="14">
        <f t="shared" si="0"/>
        <v>0</v>
      </c>
      <c r="T15" s="8"/>
    </row>
    <row r="16" spans="1:21" x14ac:dyDescent="0.3">
      <c r="A16" s="4">
        <v>14</v>
      </c>
      <c r="B16" s="39" t="s">
        <v>24</v>
      </c>
      <c r="C16" s="39"/>
      <c r="D16" s="32" t="s">
        <v>52</v>
      </c>
      <c r="E16" s="34"/>
      <c r="F16" s="33"/>
      <c r="G16" s="4">
        <v>1</v>
      </c>
      <c r="H16" s="32" t="s">
        <v>17</v>
      </c>
      <c r="I16" s="33"/>
      <c r="J16" s="4"/>
      <c r="K16" s="32" t="s">
        <v>34</v>
      </c>
      <c r="L16" s="34"/>
      <c r="M16" s="33"/>
      <c r="N16" s="32">
        <f t="shared" si="1"/>
        <v>3</v>
      </c>
      <c r="O16" s="33"/>
      <c r="P16">
        <v>19</v>
      </c>
      <c r="Q16" s="14">
        <f t="shared" si="0"/>
        <v>-16</v>
      </c>
      <c r="T16" s="8"/>
    </row>
    <row r="17" spans="1:24" x14ac:dyDescent="0.3">
      <c r="A17" s="3">
        <v>15</v>
      </c>
      <c r="B17" s="29">
        <v>39012240</v>
      </c>
      <c r="C17" s="30"/>
      <c r="D17" s="29" t="s">
        <v>53</v>
      </c>
      <c r="E17" s="31"/>
      <c r="F17" s="30"/>
      <c r="G17" s="3">
        <v>1</v>
      </c>
      <c r="H17" s="29" t="s">
        <v>17</v>
      </c>
      <c r="I17" s="30"/>
      <c r="J17" s="3"/>
      <c r="K17" s="29" t="s">
        <v>35</v>
      </c>
      <c r="L17" s="31"/>
      <c r="M17" s="30"/>
      <c r="N17" s="29">
        <f>G17*3+1</f>
        <v>4</v>
      </c>
      <c r="O17" s="30"/>
      <c r="P17">
        <v>1</v>
      </c>
      <c r="Q17" s="14">
        <f t="shared" si="0"/>
        <v>3</v>
      </c>
      <c r="R17" s="7" t="s">
        <v>61</v>
      </c>
      <c r="T17" s="8">
        <v>3.09</v>
      </c>
    </row>
    <row r="18" spans="1:24" x14ac:dyDescent="0.3">
      <c r="A18" s="4">
        <v>16</v>
      </c>
      <c r="B18" s="32" t="s">
        <v>41</v>
      </c>
      <c r="C18" s="33"/>
      <c r="D18" s="32" t="s">
        <v>38</v>
      </c>
      <c r="E18" s="34"/>
      <c r="F18" s="33"/>
      <c r="G18" s="4">
        <v>2</v>
      </c>
      <c r="H18" s="32" t="s">
        <v>17</v>
      </c>
      <c r="I18" s="33"/>
      <c r="J18" s="4"/>
      <c r="K18" s="32"/>
      <c r="L18" s="34"/>
      <c r="M18" s="33"/>
      <c r="N18" s="32">
        <f t="shared" si="1"/>
        <v>6</v>
      </c>
      <c r="O18" s="33"/>
      <c r="P18">
        <v>2</v>
      </c>
      <c r="Q18" s="14">
        <f t="shared" si="0"/>
        <v>4</v>
      </c>
      <c r="R18" s="7" t="s">
        <v>61</v>
      </c>
      <c r="T18" s="8">
        <v>12.32</v>
      </c>
    </row>
    <row r="19" spans="1:24" x14ac:dyDescent="0.3">
      <c r="A19" s="3"/>
      <c r="B19" s="29"/>
      <c r="C19" s="30"/>
      <c r="D19" s="29" t="s">
        <v>40</v>
      </c>
      <c r="E19" s="31"/>
      <c r="F19" s="30"/>
      <c r="G19" s="3">
        <v>2</v>
      </c>
      <c r="H19" s="29" t="s">
        <v>17</v>
      </c>
      <c r="I19" s="30"/>
      <c r="J19" s="3"/>
      <c r="K19" s="29" t="s">
        <v>39</v>
      </c>
      <c r="L19" s="31"/>
      <c r="M19" s="30"/>
      <c r="N19" s="29">
        <f t="shared" si="1"/>
        <v>6</v>
      </c>
      <c r="O19" s="30"/>
      <c r="P19">
        <v>5</v>
      </c>
      <c r="Q19" s="14">
        <f t="shared" si="0"/>
        <v>1</v>
      </c>
      <c r="R19" s="7" t="s">
        <v>61</v>
      </c>
      <c r="T19" s="8">
        <v>1.89</v>
      </c>
    </row>
    <row r="20" spans="1:24" x14ac:dyDescent="0.3">
      <c r="A20" s="4">
        <v>17</v>
      </c>
      <c r="B20" s="39" t="s">
        <v>59</v>
      </c>
      <c r="C20" s="39"/>
      <c r="D20" s="39" t="s">
        <v>60</v>
      </c>
      <c r="E20" s="39"/>
      <c r="F20" s="39"/>
      <c r="G20" s="4">
        <v>1</v>
      </c>
      <c r="H20" s="39" t="s">
        <v>17</v>
      </c>
      <c r="I20" s="39"/>
      <c r="J20" s="4"/>
      <c r="K20" s="39"/>
      <c r="L20" s="39"/>
      <c r="M20" s="39"/>
      <c r="N20" s="39">
        <v>1</v>
      </c>
      <c r="O20" s="39"/>
      <c r="P20">
        <v>0</v>
      </c>
      <c r="Q20" s="14">
        <v>1</v>
      </c>
      <c r="R20" s="9" t="s">
        <v>66</v>
      </c>
      <c r="S20" s="7" t="s">
        <v>61</v>
      </c>
      <c r="T20" s="8">
        <v>9.75</v>
      </c>
    </row>
    <row r="21" spans="1:24" x14ac:dyDescent="0.3">
      <c r="T21" s="10">
        <f>SUM(T3:T20)</f>
        <v>215.19</v>
      </c>
    </row>
    <row r="24" spans="1:24" ht="15" x14ac:dyDescent="0.3">
      <c r="P24" t="s">
        <v>68</v>
      </c>
      <c r="Q24" s="11" t="s">
        <v>69</v>
      </c>
      <c r="R24" s="12">
        <v>103064140</v>
      </c>
      <c r="S24" s="11" t="s">
        <v>70</v>
      </c>
      <c r="T24" s="12">
        <v>2979</v>
      </c>
      <c r="U24" t="s">
        <v>76</v>
      </c>
      <c r="V24" s="12"/>
      <c r="X24" s="12"/>
    </row>
    <row r="25" spans="1:24" x14ac:dyDescent="0.3">
      <c r="P25" t="s">
        <v>71</v>
      </c>
      <c r="Q25" t="s">
        <v>73</v>
      </c>
      <c r="R25" s="13" t="s">
        <v>72</v>
      </c>
      <c r="S25" t="s">
        <v>74</v>
      </c>
      <c r="T25" s="13" t="s">
        <v>75</v>
      </c>
      <c r="U25" t="s">
        <v>77</v>
      </c>
    </row>
    <row r="27" spans="1:24" x14ac:dyDescent="0.3">
      <c r="P27" t="s">
        <v>78</v>
      </c>
    </row>
  </sheetData>
  <mergeCells count="98">
    <mergeCell ref="B20:C20"/>
    <mergeCell ref="D20:F20"/>
    <mergeCell ref="H20:I20"/>
    <mergeCell ref="K20:M20"/>
    <mergeCell ref="N20:O20"/>
    <mergeCell ref="B18:C18"/>
    <mergeCell ref="D18:F18"/>
    <mergeCell ref="H18:I18"/>
    <mergeCell ref="K18:M18"/>
    <mergeCell ref="N18:O18"/>
    <mergeCell ref="B19:C19"/>
    <mergeCell ref="D19:F19"/>
    <mergeCell ref="H19:I19"/>
    <mergeCell ref="K19:M19"/>
    <mergeCell ref="N19:O19"/>
    <mergeCell ref="B16:C16"/>
    <mergeCell ref="D16:F16"/>
    <mergeCell ref="H16:I16"/>
    <mergeCell ref="K16:M16"/>
    <mergeCell ref="N16:O16"/>
    <mergeCell ref="B17:C17"/>
    <mergeCell ref="D17:F17"/>
    <mergeCell ref="H17:I17"/>
    <mergeCell ref="K17:M17"/>
    <mergeCell ref="N17:O17"/>
    <mergeCell ref="B14:C14"/>
    <mergeCell ref="D14:F14"/>
    <mergeCell ref="H14:I14"/>
    <mergeCell ref="K14:M14"/>
    <mergeCell ref="N14:O14"/>
    <mergeCell ref="B15:C15"/>
    <mergeCell ref="D15:F15"/>
    <mergeCell ref="H15:I15"/>
    <mergeCell ref="K15:M15"/>
    <mergeCell ref="N15:O15"/>
    <mergeCell ref="B12:C12"/>
    <mergeCell ref="D12:F12"/>
    <mergeCell ref="H12:I12"/>
    <mergeCell ref="K12:M12"/>
    <mergeCell ref="N12:O12"/>
    <mergeCell ref="B13:C13"/>
    <mergeCell ref="D13:F13"/>
    <mergeCell ref="H13:I13"/>
    <mergeCell ref="K13:M13"/>
    <mergeCell ref="N13:O13"/>
    <mergeCell ref="B10:C10"/>
    <mergeCell ref="D10:F10"/>
    <mergeCell ref="H10:I10"/>
    <mergeCell ref="K10:M10"/>
    <mergeCell ref="N10:O10"/>
    <mergeCell ref="B11:C11"/>
    <mergeCell ref="D11:F11"/>
    <mergeCell ref="H11:I11"/>
    <mergeCell ref="K11:M11"/>
    <mergeCell ref="N11:O11"/>
    <mergeCell ref="B8:C8"/>
    <mergeCell ref="D8:F8"/>
    <mergeCell ref="H8:I8"/>
    <mergeCell ref="K8:M8"/>
    <mergeCell ref="N8:O8"/>
    <mergeCell ref="B9:C9"/>
    <mergeCell ref="D9:F9"/>
    <mergeCell ref="H9:I9"/>
    <mergeCell ref="K9:M9"/>
    <mergeCell ref="N9:O9"/>
    <mergeCell ref="B6:C6"/>
    <mergeCell ref="D6:F6"/>
    <mergeCell ref="H6:I6"/>
    <mergeCell ref="K6:M6"/>
    <mergeCell ref="N6:O6"/>
    <mergeCell ref="B7:C7"/>
    <mergeCell ref="D7:F7"/>
    <mergeCell ref="H7:I7"/>
    <mergeCell ref="K7:M7"/>
    <mergeCell ref="N7:O7"/>
    <mergeCell ref="B4:C4"/>
    <mergeCell ref="D4:F4"/>
    <mergeCell ref="H4:I4"/>
    <mergeCell ref="K4:M4"/>
    <mergeCell ref="N4:O4"/>
    <mergeCell ref="B5:C5"/>
    <mergeCell ref="D5:F5"/>
    <mergeCell ref="H5:I5"/>
    <mergeCell ref="K5:M5"/>
    <mergeCell ref="N5:O5"/>
    <mergeCell ref="K1:M2"/>
    <mergeCell ref="N1:O2"/>
    <mergeCell ref="B3:C3"/>
    <mergeCell ref="D3:F3"/>
    <mergeCell ref="H3:I3"/>
    <mergeCell ref="K3:M3"/>
    <mergeCell ref="N3:O3"/>
    <mergeCell ref="J1:J2"/>
    <mergeCell ref="A1:A2"/>
    <mergeCell ref="B1:C2"/>
    <mergeCell ref="D1:F2"/>
    <mergeCell ref="G1:G2"/>
    <mergeCell ref="H1:I2"/>
  </mergeCells>
  <hyperlinks>
    <hyperlink ref="Q24" r:id="rId1" display="http://www.digikey.com/classic/Help.aspx?id=Web%20ID/Access%20ID%20Help" xr:uid="{00000000-0004-0000-0300-000000000000}"/>
    <hyperlink ref="S24" r:id="rId2" display="http://www.digikey.com/classic/Help.aspx?id=Web%20ID/Access%20ID%20Help" xr:uid="{00000000-0004-0000-03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 for PDU</vt:lpstr>
      <vt:lpstr>Current Inventory - 3-5-2014</vt:lpstr>
      <vt:lpstr>Purchase Order 3-5-2014</vt:lpstr>
      <vt:lpstr>Totals for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2019-04-02T21:22:41Z</dcterms:modified>
</cp:coreProperties>
</file>