
<file path=[Content_Types].xml><?xml version="1.0" encoding="utf-8"?>
<Types xmlns="http://schemas.openxmlformats.org/package/2006/content-types">
  <Default Extension="bin" ContentType="application/vnd.openxmlformats-officedocument.spreadsheetml.printerSettings"/>
  <Default Extension="png" ContentType="image/png"/>
  <Default Extension="svg" ContentType="image/svg+xml"/>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drawings/drawing3.xml" ContentType="application/vnd.openxmlformats-officedocument.drawingml.chartshapes+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drawings/drawing4.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5.xml" ContentType="application/vnd.openxmlformats-officedocument.drawing+xml"/>
  <Override PartName="/xl/pivotTables/pivotTable3.xml" ContentType="application/vnd.openxmlformats-officedocument.spreadsheetml.pivotTable+xml"/>
  <Override PartName="/xl/drawings/drawing6.xml" ContentType="application/vnd.openxmlformats-officedocument.drawing+xml"/>
  <Override PartName="/xl/pivotTables/pivotTable4.xml" ContentType="application/vnd.openxmlformats-officedocument.spreadsheetml.pivotTable+xml"/>
  <Override PartName="/xl/drawings/drawing7.xml" ContentType="application/vnd.openxmlformats-officedocument.drawing+xml"/>
  <Override PartName="/xl/pivotTables/pivotTable5.xml" ContentType="application/vnd.openxmlformats-officedocument.spreadsheetml.pivotTable+xml"/>
  <Override PartName="/xl/drawings/drawing8.xml" ContentType="application/vnd.openxmlformats-officedocument.drawing+xml"/>
  <Override PartName="/xl/pivotTables/pivotTable6.xml" ContentType="application/vnd.openxmlformats-officedocument.spreadsheetml.pivotTable+xml"/>
  <Override PartName="/xl/drawings/drawing9.xml" ContentType="application/vnd.openxmlformats-officedocument.drawing+xml"/>
  <Override PartName="/xl/pivotTables/pivotTable7.xml" ContentType="application/vnd.openxmlformats-officedocument.spreadsheetml.pivotTable+xml"/>
  <Override PartName="/xl/drawings/drawing10.xml" ContentType="application/vnd.openxmlformats-officedocument.drawing+xml"/>
  <Override PartName="/xl/pivotTables/pivotTable8.xml" ContentType="application/vnd.openxmlformats-officedocument.spreadsheetml.pivotTable+xml"/>
  <Override PartName="/xl/drawings/drawing11.xml" ContentType="application/vnd.openxmlformats-officedocument.drawing+xml"/>
  <Override PartName="/xl/pivotTables/pivotTable9.xml" ContentType="application/vnd.openxmlformats-officedocument.spreadsheetml.pivotTable+xml"/>
  <Override PartName="/xl/drawings/drawing12.xml" ContentType="application/vnd.openxmlformats-officedocument.drawing+xml"/>
  <Override PartName="/xl/pivotTables/pivotTable10.xml" ContentType="application/vnd.openxmlformats-officedocument.spreadsheetml.pivotTable+xml"/>
  <Override PartName="/xl/drawings/drawing1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xl/charts/colors1.xml" ContentType="application/vnd.ms-office.chartcolorstyle+xml"/>
  <Override PartName="/xl/charts/style1.xml" ContentType="application/vnd.ms-office.chartstyle+xml"/>
  <Override PartName="/xl/charts/colors2.xml" ContentType="application/vnd.ms-office.chartcolorstyle+xml"/>
  <Override PartName="/xl/charts/style2.xml" ContentType="application/vnd.ms-office.chartstyle+xml"/>
  <Override PartName="/xl/charts/colors3.xml" ContentType="application/vnd.ms-office.chartcolorstyle+xml"/>
  <Override PartName="/xl/charts/style3.xml" ContentType="application/vnd.ms-office.chartstyle+xml"/>
  <Override PartName="/xl/charts/colors4.xml" ContentType="application/vnd.ms-office.chartcolorstyle+xml"/>
  <Override PartName="/xl/charts/style4.xml" ContentType="application/vnd.ms-office.chartstyle+xml"/>
  <Override PartName="/xl/charts/colors5.xml" ContentType="application/vnd.ms-office.chartcolorstyle+xml"/>
  <Override PartName="/xl/charts/style5.xml" ContentType="application/vnd.ms-office.chartstyle+xml"/>
  <Override PartName="/xl/charts/colors6.xml" ContentType="application/vnd.ms-office.chartcolorstyle+xml"/>
  <Override PartName="/xl/charts/style6.xml" ContentType="application/vnd.ms-office.chartstyle+xml"/>
  <Override PartName="/xl/charts/colors7.xml" ContentType="application/vnd.ms-office.chartcolorstyle+xml"/>
  <Override PartName="/xl/charts/style7.xml" ContentType="application/vnd.ms-office.chartstyle+xml"/>
  <Override PartName="/xl/charts/colors8.xml" ContentType="application/vnd.ms-office.chartcolorstyle+xml"/>
  <Override PartName="/xl/charts/style8.xml" ContentType="application/vnd.ms-office.chartsty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2"/>
  <workbookPr hidePivotFieldList="1"/>
  <bookViews>
    <workbookView xWindow="-110" yWindow="-110" windowWidth="19420" windowHeight="11020"/>
  </bookViews>
  <sheets>
    <sheet name="Index" sheetId="39" r:id="rId1"/>
    <sheet name="Dashboard" sheetId="37" r:id="rId2"/>
    <sheet name="Data" sheetId="2" r:id="rId3"/>
    <sheet name="Headlines" sheetId="5" r:id="rId4"/>
    <sheet name="Headcount by Dept" sheetId="10" r:id="rId5"/>
    <sheet name="Marital Status" sheetId="24" r:id="rId6"/>
    <sheet name="Headcount by Age Group" sheetId="22" r:id="rId7"/>
    <sheet name="Avg. Salary by Gender" sheetId="11" r:id="rId8"/>
    <sheet name="Avg. Salarty by Dept" sheetId="12" r:id="rId9"/>
    <sheet name="Recruitment Source" sheetId="16" r:id="rId10"/>
    <sheet name="Headcount by Per. Level" sheetId="31" r:id="rId11"/>
    <sheet name="Search Bar" sheetId="38" r:id="rId12"/>
  </sheets>
  <definedNames>
    <definedName name="_xlcn.WorksheetConnection_Book1HRDataset" hidden="1">HRDataset[]</definedName>
    <definedName name="ExternalData_1" localSheetId="2" hidden="1">Data!$B$4:$AM$315</definedName>
    <definedName name="Slicer_Department1">#N/A</definedName>
    <definedName name="Slicer_Employment_Status">#N/A</definedName>
    <definedName name="Slicer_Marital_Status">#N/A</definedName>
    <definedName name="Slicer_Sex">#N/A</definedName>
  </definedNames>
  <calcPr calcId="144525"/>
  <pivotCaches>
    <pivotCache cacheId="0" r:id="rId13"/>
    <pivotCache cacheId="1" r:id="rId14"/>
    <pivotCache cacheId="2" r:id="rId15"/>
    <pivotCache cacheId="3" r:id="rId16"/>
    <pivotCache cacheId="4" r:id="rId17"/>
    <pivotCache cacheId="5" r:id="rId18"/>
    <pivotCache cacheId="6" r:id="rId19"/>
    <pivotCache cacheId="7" r:id="rId20"/>
    <pivotCache cacheId="8" r:id="rId21"/>
    <pivotCache cacheId="9" r:id="rId22"/>
  </pivotCaches>
  <extLst>
    <ext xmlns:x14="http://schemas.microsoft.com/office/spreadsheetml/2009/9/main" uri="{876F7934-8845-4945-9796-88D515C7AA90}">
      <x14:pivotCaches>
        <pivotCache cacheId="10" r:id="rId23"/>
      </x14:pivotCaches>
    </ext>
    <ext xmlns:x14="http://schemas.microsoft.com/office/spreadsheetml/2009/9/main" uri="{BBE1A952-AA13-448e-AADC-164F8A28A991}">
      <x14:slicerCaches>
        <x14:slicerCache r:id="rId24"/>
        <x14:slicerCache r:id="rId25"/>
        <x14:slicerCache r:id="rId26"/>
        <x14:slicerCache r:id="rId2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RDataset" name="HRDataset" connection="WorksheetConnection_Book1!HRDataset"/>
        </x15:modelTables>
      </x15:dataModel>
    </ext>
  </extLst>
</workbook>
</file>

<file path=xl/calcChain.xml><?xml version="1.0" encoding="utf-8"?>
<calcChain xmlns="http://schemas.openxmlformats.org/spreadsheetml/2006/main">
  <c r="AN5" i="2" l="1"/>
  <c r="AN6" i="2"/>
  <c r="AN7" i="2"/>
  <c r="AN8" i="2"/>
  <c r="AN9" i="2"/>
  <c r="AN10" i="2"/>
  <c r="AN11" i="2"/>
  <c r="AN12" i="2"/>
  <c r="AN13" i="2"/>
  <c r="AN14" i="2"/>
  <c r="AN15" i="2"/>
  <c r="AN16" i="2"/>
  <c r="AN17" i="2"/>
  <c r="AN18" i="2"/>
  <c r="AN19" i="2"/>
  <c r="AN20" i="2"/>
  <c r="AN21" i="2"/>
  <c r="AN22" i="2"/>
  <c r="AN23" i="2"/>
  <c r="AN24" i="2"/>
  <c r="AN25" i="2"/>
  <c r="AN26" i="2"/>
  <c r="AN27" i="2"/>
  <c r="AN28" i="2"/>
  <c r="AN29" i="2"/>
  <c r="AN30" i="2"/>
  <c r="AN31" i="2"/>
  <c r="AN32" i="2"/>
  <c r="AN33" i="2"/>
  <c r="AN34" i="2"/>
  <c r="AN35" i="2"/>
  <c r="AN36" i="2"/>
  <c r="AN37" i="2"/>
  <c r="AN38" i="2"/>
  <c r="AN39" i="2"/>
  <c r="AN40" i="2"/>
  <c r="AN41" i="2"/>
  <c r="AN42" i="2"/>
  <c r="AN43" i="2"/>
  <c r="AN44" i="2"/>
  <c r="AN45" i="2"/>
  <c r="AN46" i="2"/>
  <c r="AN47" i="2"/>
  <c r="AN48" i="2"/>
  <c r="AN49" i="2"/>
  <c r="AN50" i="2"/>
  <c r="AN51" i="2"/>
  <c r="AN52" i="2"/>
  <c r="AN53" i="2"/>
  <c r="AN54" i="2"/>
  <c r="AN55" i="2"/>
  <c r="AN56" i="2"/>
  <c r="AN57" i="2"/>
  <c r="AN58" i="2"/>
  <c r="AN59" i="2"/>
  <c r="AN60" i="2"/>
  <c r="AN61" i="2"/>
  <c r="AN62" i="2"/>
  <c r="AN63" i="2"/>
  <c r="AN64" i="2"/>
  <c r="AN65" i="2"/>
  <c r="AN66" i="2"/>
  <c r="AN67" i="2"/>
  <c r="AN68" i="2"/>
  <c r="AN69" i="2"/>
  <c r="AN70" i="2"/>
  <c r="AN71" i="2"/>
  <c r="AN72" i="2"/>
  <c r="AN73" i="2"/>
  <c r="AN74" i="2"/>
  <c r="AN75" i="2"/>
  <c r="AN76" i="2"/>
  <c r="AN77" i="2"/>
  <c r="AN78" i="2"/>
  <c r="AN79" i="2"/>
  <c r="AN80" i="2"/>
  <c r="AN81" i="2"/>
  <c r="AN82" i="2"/>
  <c r="AN83" i="2"/>
  <c r="AN84" i="2"/>
  <c r="AN85" i="2"/>
  <c r="AN86" i="2"/>
  <c r="AN87" i="2"/>
  <c r="AN88" i="2"/>
  <c r="AN89" i="2"/>
  <c r="AN90" i="2"/>
  <c r="AN91" i="2"/>
  <c r="AN92" i="2"/>
  <c r="AN93" i="2"/>
  <c r="AN94" i="2"/>
  <c r="AN95" i="2"/>
  <c r="AN96" i="2"/>
  <c r="AN97" i="2"/>
  <c r="AN98" i="2"/>
  <c r="AN99" i="2"/>
  <c r="AN100" i="2"/>
  <c r="AN101" i="2"/>
  <c r="AN102" i="2"/>
  <c r="AN103" i="2"/>
  <c r="AN104" i="2"/>
  <c r="AN105" i="2"/>
  <c r="AN106" i="2"/>
  <c r="AN107" i="2"/>
  <c r="AN108" i="2"/>
  <c r="AN109" i="2"/>
  <c r="AN110" i="2"/>
  <c r="AN111" i="2"/>
  <c r="AN112" i="2"/>
  <c r="AN113" i="2"/>
  <c r="AN114" i="2"/>
  <c r="AN115" i="2"/>
  <c r="AN116" i="2"/>
  <c r="AN117" i="2"/>
  <c r="AN118" i="2"/>
  <c r="AN119" i="2"/>
  <c r="AN120" i="2"/>
  <c r="AN121" i="2"/>
  <c r="AN122" i="2"/>
  <c r="AN123" i="2"/>
  <c r="AN124" i="2"/>
  <c r="AN125" i="2"/>
  <c r="AN126" i="2"/>
  <c r="AN127" i="2"/>
  <c r="AN128" i="2"/>
  <c r="AN129" i="2"/>
  <c r="AN130" i="2"/>
  <c r="AN131" i="2"/>
  <c r="AN132" i="2"/>
  <c r="AN133" i="2"/>
  <c r="AN134" i="2"/>
  <c r="AN135" i="2"/>
  <c r="AN136" i="2"/>
  <c r="AN137" i="2"/>
  <c r="AN138" i="2"/>
  <c r="AN139" i="2"/>
  <c r="AN140" i="2"/>
  <c r="AN141" i="2"/>
  <c r="AN142" i="2"/>
  <c r="AN143" i="2"/>
  <c r="AN144" i="2"/>
  <c r="AN145" i="2"/>
  <c r="AN146" i="2"/>
  <c r="AN147" i="2"/>
  <c r="AN148" i="2"/>
  <c r="AN149" i="2"/>
  <c r="AN150" i="2"/>
  <c r="AN151" i="2"/>
  <c r="AN152" i="2"/>
  <c r="AN153" i="2"/>
  <c r="AN154" i="2"/>
  <c r="AN155" i="2"/>
  <c r="AN156" i="2"/>
  <c r="AN157" i="2"/>
  <c r="AN158" i="2"/>
  <c r="AN159" i="2"/>
  <c r="AN160" i="2"/>
  <c r="AN161" i="2"/>
  <c r="AN162" i="2"/>
  <c r="AN163" i="2"/>
  <c r="AN164" i="2"/>
  <c r="AN165" i="2"/>
  <c r="AN166" i="2"/>
  <c r="AN167" i="2"/>
  <c r="AN168" i="2"/>
  <c r="AN169" i="2"/>
  <c r="AN170" i="2"/>
  <c r="AN171" i="2"/>
  <c r="AN172" i="2"/>
  <c r="AN173" i="2"/>
  <c r="AN174" i="2"/>
  <c r="AN175" i="2"/>
  <c r="AN176" i="2"/>
  <c r="AN177" i="2"/>
  <c r="AN178" i="2"/>
  <c r="AN179" i="2"/>
  <c r="AN180" i="2"/>
  <c r="AN181" i="2"/>
  <c r="AN182" i="2"/>
  <c r="AN183" i="2"/>
  <c r="AN184" i="2"/>
  <c r="AN185" i="2"/>
  <c r="AN186" i="2"/>
  <c r="AN187" i="2"/>
  <c r="AN188" i="2"/>
  <c r="AN189" i="2"/>
  <c r="AN190" i="2"/>
  <c r="AN191" i="2"/>
  <c r="AN192" i="2"/>
  <c r="AN193" i="2"/>
  <c r="AN194" i="2"/>
  <c r="AN195" i="2"/>
  <c r="AN196" i="2"/>
  <c r="AN197" i="2"/>
  <c r="AN198" i="2"/>
  <c r="AN199" i="2"/>
  <c r="AN200" i="2"/>
  <c r="AN201" i="2"/>
  <c r="AN202" i="2"/>
  <c r="AN203" i="2"/>
  <c r="AN204" i="2"/>
  <c r="AN205" i="2"/>
  <c r="AN206" i="2"/>
  <c r="AN207" i="2"/>
  <c r="AN208" i="2"/>
  <c r="AN209" i="2"/>
  <c r="AN210" i="2"/>
  <c r="AN211" i="2"/>
  <c r="AN212" i="2"/>
  <c r="AN213" i="2"/>
  <c r="AN214" i="2"/>
  <c r="AN215" i="2"/>
  <c r="AN216" i="2"/>
  <c r="AN217" i="2"/>
  <c r="AN218" i="2"/>
  <c r="AN219" i="2"/>
  <c r="AN220" i="2"/>
  <c r="AN221" i="2"/>
  <c r="AN222" i="2"/>
  <c r="AN223" i="2"/>
  <c r="AN224" i="2"/>
  <c r="AN225" i="2"/>
  <c r="AN226" i="2"/>
  <c r="AN227" i="2"/>
  <c r="AN228" i="2"/>
  <c r="AN229" i="2"/>
  <c r="AN230" i="2"/>
  <c r="AN231" i="2"/>
  <c r="AN232" i="2"/>
  <c r="AN233" i="2"/>
  <c r="AN234" i="2"/>
  <c r="AN235" i="2"/>
  <c r="AN236" i="2"/>
  <c r="AN237" i="2"/>
  <c r="AN238" i="2"/>
  <c r="AN239" i="2"/>
  <c r="AN240" i="2"/>
  <c r="AN241" i="2"/>
  <c r="AN242" i="2"/>
  <c r="AN243" i="2"/>
  <c r="AN244" i="2"/>
  <c r="AN245" i="2"/>
  <c r="AN246" i="2"/>
  <c r="AN247" i="2"/>
  <c r="AN248" i="2"/>
  <c r="AN249" i="2"/>
  <c r="AN250" i="2"/>
  <c r="AN251" i="2"/>
  <c r="AN252" i="2"/>
  <c r="AN253" i="2"/>
  <c r="AN254" i="2"/>
  <c r="AN255" i="2"/>
  <c r="AN256" i="2"/>
  <c r="AN257" i="2"/>
  <c r="AN258" i="2"/>
  <c r="AN259" i="2"/>
  <c r="AN260" i="2"/>
  <c r="AN261" i="2"/>
  <c r="AN262" i="2"/>
  <c r="AN263" i="2"/>
  <c r="AN264" i="2"/>
  <c r="AN265" i="2"/>
  <c r="AN266" i="2"/>
  <c r="AN267" i="2"/>
  <c r="AN268" i="2"/>
  <c r="AN269" i="2"/>
  <c r="AN270" i="2"/>
  <c r="AN271" i="2"/>
  <c r="AN272" i="2"/>
  <c r="AN273" i="2"/>
  <c r="AN274" i="2"/>
  <c r="AN275" i="2"/>
  <c r="AN276" i="2"/>
  <c r="AN277" i="2"/>
  <c r="AN278" i="2"/>
  <c r="AN279" i="2"/>
  <c r="AN280" i="2"/>
  <c r="AN281" i="2"/>
  <c r="AN282" i="2"/>
  <c r="AN283" i="2"/>
  <c r="AN284" i="2"/>
  <c r="AN285" i="2"/>
  <c r="AN286" i="2"/>
  <c r="AN287" i="2"/>
  <c r="AN288" i="2"/>
  <c r="AN289" i="2"/>
  <c r="AN290" i="2"/>
  <c r="AN291" i="2"/>
  <c r="AN292" i="2"/>
  <c r="AN293" i="2"/>
  <c r="AN294" i="2"/>
  <c r="AN295" i="2"/>
  <c r="AN296" i="2"/>
  <c r="AN297" i="2"/>
  <c r="AN298" i="2"/>
  <c r="AN299" i="2"/>
  <c r="AN300" i="2"/>
  <c r="AN301" i="2"/>
  <c r="AN302" i="2"/>
  <c r="AN303" i="2"/>
  <c r="AN304" i="2"/>
  <c r="AN305" i="2"/>
  <c r="AN306" i="2"/>
  <c r="AN307" i="2"/>
  <c r="AN308" i="2"/>
  <c r="AN309" i="2"/>
  <c r="AN310" i="2"/>
  <c r="AN311" i="2"/>
  <c r="AN312" i="2"/>
  <c r="AN313" i="2"/>
  <c r="AN314" i="2"/>
  <c r="AN315" i="2"/>
  <c r="D13" i="5"/>
  <c r="E13" i="5"/>
  <c r="F13" i="5"/>
  <c r="G13" i="5"/>
  <c r="C13" i="5"/>
  <c r="D12" i="5" l="1"/>
  <c r="E12" i="5"/>
  <c r="F12" i="5"/>
  <c r="G12" i="5"/>
  <c r="C12" i="5"/>
  <c r="D14" i="5"/>
  <c r="E14" i="5"/>
  <c r="F14" i="5"/>
  <c r="G14" i="5"/>
  <c r="C14" i="5"/>
  <c r="F3" i="31" l="1"/>
  <c r="F4" i="31"/>
  <c r="G4" i="31"/>
  <c r="F5" i="31"/>
  <c r="G5" i="31"/>
  <c r="F6" i="31"/>
  <c r="G6" i="31"/>
  <c r="F7" i="31"/>
  <c r="G7" i="31"/>
  <c r="B2" i="38"/>
  <c r="T6" i="38" s="1"/>
  <c r="T7" i="38" s="1"/>
  <c r="S6" i="38" l="1"/>
  <c r="S7" i="38" s="1"/>
  <c r="Q6" i="38"/>
  <c r="Q7" i="38" s="1"/>
  <c r="P6" i="38"/>
  <c r="P7" i="38" s="1"/>
  <c r="R6" i="38"/>
  <c r="R7" i="38" s="1"/>
  <c r="O6" i="38"/>
  <c r="O7" i="38" s="1"/>
  <c r="N6" i="38"/>
  <c r="N7" i="38" s="1"/>
  <c r="M6" i="38"/>
  <c r="M7" i="38" s="1"/>
  <c r="L6" i="38"/>
  <c r="L9" i="38" s="1"/>
  <c r="L8" i="38" l="1"/>
  <c r="L10" i="38" s="1"/>
  <c r="L11" i="38" s="1"/>
  <c r="L14" i="38" s="1"/>
  <c r="L13" i="38" l="1"/>
</calcChain>
</file>

<file path=xl/connections.xml><?xml version="1.0" encoding="utf-8"?>
<connections xmlns="http://schemas.openxmlformats.org/spreadsheetml/2006/main">
  <connection id="1" keepAlive="1" name="Query - HRDataset_v14" description="Connection to the 'HRDataset_v14' query in the workbook." type="5" refreshedVersion="8" background="1" saveData="1">
    <dbPr connection="Provider=Microsoft.Mashup.OleDb.1;Data Source=$Workbook$;Location=HRDataset_v14;Extended Properties=&quot;&quot;" command="SELECT * FROM [HRDataset_v14]"/>
  </connection>
  <connection id="2"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3" name="WorksheetConnection_Book1!HRDataset" type="102" refreshedVersion="8" minRefreshableVersion="5">
    <extLst>
      <ext xmlns:x15="http://schemas.microsoft.com/office/spreadsheetml/2010/11/main" uri="{DE250136-89BD-433C-8126-D09CA5730AF9}">
        <x15:connection id="HRDataset">
          <x15:rangePr sourceName="_xlcn.WorksheetConnection_Book1HRDataset"/>
        </x15:connection>
      </ext>
    </extLst>
  </connection>
</connections>
</file>

<file path=xl/sharedStrings.xml><?xml version="1.0" encoding="utf-8"?>
<sst xmlns="http://schemas.openxmlformats.org/spreadsheetml/2006/main" count="7312" uniqueCount="828">
  <si>
    <t>Employee Name</t>
  </si>
  <si>
    <t>Employee ID</t>
  </si>
  <si>
    <t>Married ID</t>
  </si>
  <si>
    <t>Marital Status ID</t>
  </si>
  <si>
    <t>Gender ID</t>
  </si>
  <si>
    <t>Emp Status ID</t>
  </si>
  <si>
    <t>Dept ID</t>
  </si>
  <si>
    <t>Perf Score ID</t>
  </si>
  <si>
    <t>From Diversity JobFair ID</t>
  </si>
  <si>
    <t>Salary</t>
  </si>
  <si>
    <t>Termd</t>
  </si>
  <si>
    <t>Position ID</t>
  </si>
  <si>
    <t>Position</t>
  </si>
  <si>
    <t>State</t>
  </si>
  <si>
    <t>Zip</t>
  </si>
  <si>
    <t>Date of Birth</t>
  </si>
  <si>
    <t>Sex</t>
  </si>
  <si>
    <t>Marital Status</t>
  </si>
  <si>
    <t>Citizenship</t>
  </si>
  <si>
    <t>Hispanic Latino</t>
  </si>
  <si>
    <t>Race</t>
  </si>
  <si>
    <t>Date of Hire</t>
  </si>
  <si>
    <t>Date of Termination</t>
  </si>
  <si>
    <t>Termination Reason</t>
  </si>
  <si>
    <t>Employment Status</t>
  </si>
  <si>
    <t>Department</t>
  </si>
  <si>
    <t>Manager Name</t>
  </si>
  <si>
    <t>Manager ID</t>
  </si>
  <si>
    <t>Recruitment Source</t>
  </si>
  <si>
    <t>Performance Score</t>
  </si>
  <si>
    <t>Engagement Survey</t>
  </si>
  <si>
    <t>Emp Satisfaction</t>
  </si>
  <si>
    <t>Special Projects Count</t>
  </si>
  <si>
    <t>Last Performance Review Date</t>
  </si>
  <si>
    <t>Days Late</t>
  </si>
  <si>
    <t>Absences</t>
  </si>
  <si>
    <t>Production Technician I</t>
  </si>
  <si>
    <t>MA</t>
  </si>
  <si>
    <t xml:space="preserve">Male </t>
  </si>
  <si>
    <t>Single</t>
  </si>
  <si>
    <t>US Citizen</t>
  </si>
  <si>
    <t>No</t>
  </si>
  <si>
    <t>White</t>
  </si>
  <si>
    <t>Still Employed</t>
  </si>
  <si>
    <t>Active</t>
  </si>
  <si>
    <t xml:space="preserve">Production       </t>
  </si>
  <si>
    <t>Michael Albert</t>
  </si>
  <si>
    <t>LinkedIn</t>
  </si>
  <si>
    <t>Exceeds</t>
  </si>
  <si>
    <t>Sr. DBA</t>
  </si>
  <si>
    <t>Married</t>
  </si>
  <si>
    <t>career change</t>
  </si>
  <si>
    <t>Voluntarily Terminated</t>
  </si>
  <si>
    <t>IT/IS</t>
  </si>
  <si>
    <t>Simon Roup</t>
  </si>
  <si>
    <t>Indeed</t>
  </si>
  <si>
    <t>Fully Meets</t>
  </si>
  <si>
    <t>Production Technician II</t>
  </si>
  <si>
    <t>Female</t>
  </si>
  <si>
    <t>hours</t>
  </si>
  <si>
    <t>Kissy Sullivan</t>
  </si>
  <si>
    <t>Elijiah Gray</t>
  </si>
  <si>
    <t>Divorced</t>
  </si>
  <si>
    <t>return to school</t>
  </si>
  <si>
    <t>Webster Butler</t>
  </si>
  <si>
    <t>Google Search</t>
  </si>
  <si>
    <t>Amy Dunn</t>
  </si>
  <si>
    <t>Software Engineer</t>
  </si>
  <si>
    <t>Software Engineering</t>
  </si>
  <si>
    <t>Alex Sweetwater</t>
  </si>
  <si>
    <t>Widowed</t>
  </si>
  <si>
    <t>Ketsia Liebig</t>
  </si>
  <si>
    <t>Employee Referral</t>
  </si>
  <si>
    <t>Black or African American</t>
  </si>
  <si>
    <t>Brannon Miller</t>
  </si>
  <si>
    <t>Diversity Job Fair</t>
  </si>
  <si>
    <t>IT Support</t>
  </si>
  <si>
    <t>Peter Monroe</t>
  </si>
  <si>
    <t>Yes</t>
  </si>
  <si>
    <t>Another position</t>
  </si>
  <si>
    <t>David Stanley</t>
  </si>
  <si>
    <t>unhappy</t>
  </si>
  <si>
    <t>Data Analyst</t>
  </si>
  <si>
    <t>TX</t>
  </si>
  <si>
    <t>Two or more races</t>
  </si>
  <si>
    <t>Kelley Spirea</t>
  </si>
  <si>
    <t>On-line Web application</t>
  </si>
  <si>
    <t>attendance</t>
  </si>
  <si>
    <t>Terminated for Cause</t>
  </si>
  <si>
    <t>Eligible NonCitizen</t>
  </si>
  <si>
    <t>Database Administrator</t>
  </si>
  <si>
    <t>performance</t>
  </si>
  <si>
    <t>Asian</t>
  </si>
  <si>
    <t>CareerBuilder</t>
  </si>
  <si>
    <t>Needs Improvement</t>
  </si>
  <si>
    <t>Enterprise Architect</t>
  </si>
  <si>
    <t>CT</t>
  </si>
  <si>
    <t>Learned that he is a gangster</t>
  </si>
  <si>
    <t>Sr. Accountant</t>
  </si>
  <si>
    <t>Admin Offices</t>
  </si>
  <si>
    <t>Brandon R. LeBlanc</t>
  </si>
  <si>
    <t>Production Manager</t>
  </si>
  <si>
    <t>retiring</t>
  </si>
  <si>
    <t>Janet King</t>
  </si>
  <si>
    <t>Accountant I</t>
  </si>
  <si>
    <t>Separated</t>
  </si>
  <si>
    <t>Area Sales Manager</t>
  </si>
  <si>
    <t>VA</t>
  </si>
  <si>
    <t>Sales</t>
  </si>
  <si>
    <t>John Smith</t>
  </si>
  <si>
    <t>Software Engineering Manager</t>
  </si>
  <si>
    <t>Jennifer Zamora</t>
  </si>
  <si>
    <t>VT</t>
  </si>
  <si>
    <t>BI Director</t>
  </si>
  <si>
    <t>Lynn Daneault</t>
  </si>
  <si>
    <t>relocation out of area</t>
  </si>
  <si>
    <t>Non-Citizen</t>
  </si>
  <si>
    <t>Eric Dougall</t>
  </si>
  <si>
    <t>Director of Operations</t>
  </si>
  <si>
    <t>Sr. Network Engineer</t>
  </si>
  <si>
    <t>Sales Manager</t>
  </si>
  <si>
    <t>Debra Houlihan</t>
  </si>
  <si>
    <t>AL</t>
  </si>
  <si>
    <t>PIP</t>
  </si>
  <si>
    <t>more money</t>
  </si>
  <si>
    <t>BI Developer</t>
  </si>
  <si>
    <t>Brian Champaigne</t>
  </si>
  <si>
    <t>WA</t>
  </si>
  <si>
    <t>Website</t>
  </si>
  <si>
    <t>IT Manager - Support</t>
  </si>
  <si>
    <t>CA</t>
  </si>
  <si>
    <t>military</t>
  </si>
  <si>
    <t>no-call, no-show</t>
  </si>
  <si>
    <t>Network Engineer</t>
  </si>
  <si>
    <t>Fatal attraction</t>
  </si>
  <si>
    <t>IT Director</t>
  </si>
  <si>
    <t>no</t>
  </si>
  <si>
    <t>Board of Directors</t>
  </si>
  <si>
    <t>Other</t>
  </si>
  <si>
    <t>OH</t>
  </si>
  <si>
    <t>IN</t>
  </si>
  <si>
    <t>American Indian or Alaska Native</t>
  </si>
  <si>
    <t>TN</t>
  </si>
  <si>
    <t>NH</t>
  </si>
  <si>
    <t>Director of Sales</t>
  </si>
  <si>
    <t>RI</t>
  </si>
  <si>
    <t>Administrative Assistant</t>
  </si>
  <si>
    <t>PA</t>
  </si>
  <si>
    <t>maternity leave - did not return</t>
  </si>
  <si>
    <t>CO</t>
  </si>
  <si>
    <t>President &amp; CEO</t>
  </si>
  <si>
    <t>Executive Office</t>
  </si>
  <si>
    <t>NY</t>
  </si>
  <si>
    <t>Senior BI Developer</t>
  </si>
  <si>
    <t>Shared Services Manager</t>
  </si>
  <si>
    <t>UT</t>
  </si>
  <si>
    <t>yes</t>
  </si>
  <si>
    <t>Hispanic</t>
  </si>
  <si>
    <t>IT Manager - Infra</t>
  </si>
  <si>
    <t>GA</t>
  </si>
  <si>
    <t>FL</t>
  </si>
  <si>
    <t>NC</t>
  </si>
  <si>
    <t>medical issues</t>
  </si>
  <si>
    <t>KY</t>
  </si>
  <si>
    <t>ID</t>
  </si>
  <si>
    <t>Principal Data Architect</t>
  </si>
  <si>
    <t>Data Architect</t>
  </si>
  <si>
    <t>IT Manager - DB</t>
  </si>
  <si>
    <t xml:space="preserve">Data Analyst </t>
  </si>
  <si>
    <t>NV</t>
  </si>
  <si>
    <t>MT</t>
  </si>
  <si>
    <t>OR</t>
  </si>
  <si>
    <t>ND</t>
  </si>
  <si>
    <t>AZ</t>
  </si>
  <si>
    <t>ME</t>
  </si>
  <si>
    <t>gross misconduct</t>
  </si>
  <si>
    <t>CIO</t>
  </si>
  <si>
    <t>K Wilson Adinolfi</t>
  </si>
  <si>
    <t>Karthikeyan Ait Sidi</t>
  </si>
  <si>
    <t>Sarah Akinkuolie</t>
  </si>
  <si>
    <t>Alagbe</t>
  </si>
  <si>
    <t>Carol Anderson</t>
  </si>
  <si>
    <t>Linda Anderson</t>
  </si>
  <si>
    <t>Colby Andreola</t>
  </si>
  <si>
    <t>Sam Athwal</t>
  </si>
  <si>
    <t>Linda Bachiochi</t>
  </si>
  <si>
    <t>Alejandro Bacong</t>
  </si>
  <si>
    <t>Rachael Baczenski</t>
  </si>
  <si>
    <t>Thomas Barbara</t>
  </si>
  <si>
    <t>Hector Barbossa</t>
  </si>
  <si>
    <t>A Francesco Barone</t>
  </si>
  <si>
    <t>Nader Barton</t>
  </si>
  <si>
    <t>Norman Bates</t>
  </si>
  <si>
    <t>Kimberly Beak</t>
  </si>
  <si>
    <t>Courtney Beatrice</t>
  </si>
  <si>
    <t>Renee Becker</t>
  </si>
  <si>
    <t>Scott Becker</t>
  </si>
  <si>
    <t>Sean Bernstein</t>
  </si>
  <si>
    <t>M Lowan Biden</t>
  </si>
  <si>
    <t>Helen Billis</t>
  </si>
  <si>
    <t>Dianna Blount</t>
  </si>
  <si>
    <t>Betsy Bondwell</t>
  </si>
  <si>
    <t>Frank Booth</t>
  </si>
  <si>
    <t>Bonalyn Boutwell</t>
  </si>
  <si>
    <t>Charles Bozzi</t>
  </si>
  <si>
    <t>Donna Brill</t>
  </si>
  <si>
    <t>Mia Brown</t>
  </si>
  <si>
    <t>Joseph Buccheri</t>
  </si>
  <si>
    <t>Josephine Bugali</t>
  </si>
  <si>
    <t>Jessica Bunbury</t>
  </si>
  <si>
    <t>Joelle Burke</t>
  </si>
  <si>
    <t>Benjamin Burkett</t>
  </si>
  <si>
    <t>Max Cady</t>
  </si>
  <si>
    <t>Calvin Candie</t>
  </si>
  <si>
    <t>Judith Carabbio</t>
  </si>
  <si>
    <t>Michael Carey</t>
  </si>
  <si>
    <t>N Claudia Carr</t>
  </si>
  <si>
    <t>Michelle Carter</t>
  </si>
  <si>
    <t>Beatrice Chace</t>
  </si>
  <si>
    <t>Lin Chan</t>
  </si>
  <si>
    <t>E Donovan Chang</t>
  </si>
  <si>
    <t>Anton Chigurh</t>
  </si>
  <si>
    <t>Enola Chivukula</t>
  </si>
  <si>
    <t>Caroline Cierpiszewski</t>
  </si>
  <si>
    <t>Rick Clayton</t>
  </si>
  <si>
    <t>Jennifer Cloninger</t>
  </si>
  <si>
    <t>Phil Close</t>
  </si>
  <si>
    <t>Elijian Clukey</t>
  </si>
  <si>
    <t>James Cockel</t>
  </si>
  <si>
    <t>Spencer Cole</t>
  </si>
  <si>
    <t>Michael Corleone</t>
  </si>
  <si>
    <t>Vito Corleone</t>
  </si>
  <si>
    <t>Lisa Cornett</t>
  </si>
  <si>
    <t>Frank Costello</t>
  </si>
  <si>
    <t>Jean Crimmings Crimmings</t>
  </si>
  <si>
    <t>Noah Cross</t>
  </si>
  <si>
    <t>Ann Daniele</t>
  </si>
  <si>
    <t>Jene'ya Darson</t>
  </si>
  <si>
    <t>Daniel Davis</t>
  </si>
  <si>
    <t>Randy Dee</t>
  </si>
  <si>
    <t>James DeGweck DeGweck</t>
  </si>
  <si>
    <t>Keyla Del Bosque</t>
  </si>
  <si>
    <t>Alex Delarge</t>
  </si>
  <si>
    <t>Carla Demita</t>
  </si>
  <si>
    <t>Carl Desimone</t>
  </si>
  <si>
    <t>Tommy DeVito</t>
  </si>
  <si>
    <t>Geoff Dickinson</t>
  </si>
  <si>
    <t>Jenna Dietrich</t>
  </si>
  <si>
    <t>Lily DiNocco</t>
  </si>
  <si>
    <t>S Denisa Dobrin</t>
  </si>
  <si>
    <t>Linda Dolan</t>
  </si>
  <si>
    <t>Elle Driver</t>
  </si>
  <si>
    <t>Amy Dunne</t>
  </si>
  <si>
    <t>Marianne Eaton</t>
  </si>
  <si>
    <t>Jean Engdahl</t>
  </si>
  <si>
    <t>Rex England</t>
  </si>
  <si>
    <t>Angela Erilus</t>
  </si>
  <si>
    <t>Miguel Estremera</t>
  </si>
  <si>
    <t>April Evensen</t>
  </si>
  <si>
    <t>Susan Exantus</t>
  </si>
  <si>
    <t>Megan Faller</t>
  </si>
  <si>
    <t>Nicole Fancett</t>
  </si>
  <si>
    <t>Susan Ferguson</t>
  </si>
  <si>
    <t>Nilson Fernandes</t>
  </si>
  <si>
    <t>Boba Fett</t>
  </si>
  <si>
    <t>Libby Fidelia Fidelia</t>
  </si>
  <si>
    <t>J Michael Fitzpatrick</t>
  </si>
  <si>
    <t>Tanya Foreman</t>
  </si>
  <si>
    <t>Alex Forrest</t>
  </si>
  <si>
    <t>Jason Foss</t>
  </si>
  <si>
    <t>Amy Foster-Baker</t>
  </si>
  <si>
    <t>Maruk Fraval</t>
  </si>
  <si>
    <t>Lisa Galia</t>
  </si>
  <si>
    <t>Raul Garcia</t>
  </si>
  <si>
    <t>Barbara Gaul</t>
  </si>
  <si>
    <t>Mildred Gentry</t>
  </si>
  <si>
    <t>Melisa Gerke</t>
  </si>
  <si>
    <t>Whitney Gill</t>
  </si>
  <si>
    <t>Alex Gilles</t>
  </si>
  <si>
    <t>Evelyn Girifalco</t>
  </si>
  <si>
    <t>Myriam Givens</t>
  </si>
  <si>
    <t>Taisha Goble</t>
  </si>
  <si>
    <t>Amon Goeth</t>
  </si>
  <si>
    <t>Shenice Gold</t>
  </si>
  <si>
    <t>Cayo Gonzalez</t>
  </si>
  <si>
    <t>Juan Gonzalez</t>
  </si>
  <si>
    <t>Maria Gonzalez</t>
  </si>
  <si>
    <t>Susan Good</t>
  </si>
  <si>
    <t>David Gordon</t>
  </si>
  <si>
    <t>Phylicia Gosciminski</t>
  </si>
  <si>
    <t>Roxana Goyal</t>
  </si>
  <si>
    <t>Paula Gross</t>
  </si>
  <si>
    <t>Hans Gruber</t>
  </si>
  <si>
    <t>Mike Guilianno</t>
  </si>
  <si>
    <t>Joanne Handschiegl</t>
  </si>
  <si>
    <t>Earnest Hankard</t>
  </si>
  <si>
    <t>Christie Harrington</t>
  </si>
  <si>
    <t>Kara Harrison</t>
  </si>
  <si>
    <t>Anthony Heitzman</t>
  </si>
  <si>
    <t>Trina Hendrickson</t>
  </si>
  <si>
    <t>Alfred Hitchcock</t>
  </si>
  <si>
    <t>J Adrienne Homberger</t>
  </si>
  <si>
    <t>Jayne Horton</t>
  </si>
  <si>
    <t>Estelle Howard</t>
  </si>
  <si>
    <t>Jane Hudson</t>
  </si>
  <si>
    <t>Julissa Hunts</t>
  </si>
  <si>
    <t>Rosalie Hutter</t>
  </si>
  <si>
    <t>Ming Huynh</t>
  </si>
  <si>
    <t>Walter Immediato</t>
  </si>
  <si>
    <t>Rose Ivey</t>
  </si>
  <si>
    <t>Maryellen Jackson</t>
  </si>
  <si>
    <t>Hannah Jacobi</t>
  </si>
  <si>
    <t>Tayana Jeannite</t>
  </si>
  <si>
    <t>Sneha Jhaveri</t>
  </si>
  <si>
    <t>George Johnson</t>
  </si>
  <si>
    <t>Noelle Johnson</t>
  </si>
  <si>
    <t>Yen Johnston</t>
  </si>
  <si>
    <t>Judy Jung</t>
  </si>
  <si>
    <t>Donysha Kampew</t>
  </si>
  <si>
    <t>Kramer Keatts</t>
  </si>
  <si>
    <t>Bartholemew Khemmich</t>
  </si>
  <si>
    <t>Kathleen Kinsella</t>
  </si>
  <si>
    <t>Alexandra Kirill</t>
  </si>
  <si>
    <t>J Bradley Knapp</t>
  </si>
  <si>
    <t>John Kretschmer</t>
  </si>
  <si>
    <t>Freddy Kreuger</t>
  </si>
  <si>
    <t>Jyoti Lajiri Lajiri</t>
  </si>
  <si>
    <t>Hans Landa</t>
  </si>
  <si>
    <t>Lindsey Langford</t>
  </si>
  <si>
    <t>Enrico Langton</t>
  </si>
  <si>
    <t>William LaRotonda</t>
  </si>
  <si>
    <t>Mohammed Latif</t>
  </si>
  <si>
    <t>Binh Le</t>
  </si>
  <si>
    <t>Dallas Leach</t>
  </si>
  <si>
    <t>R Brandon LeBlanc</t>
  </si>
  <si>
    <t>Hannibal Lecter</t>
  </si>
  <si>
    <t>Giovanni Leruth</t>
  </si>
  <si>
    <t>Marilyn Linares</t>
  </si>
  <si>
    <t>Mathew Linden</t>
  </si>
  <si>
    <t>Leonara Lindsay</t>
  </si>
  <si>
    <t>Susan Lundy</t>
  </si>
  <si>
    <t>Lisa Lunquist</t>
  </si>
  <si>
    <t>Allison Lydon</t>
  </si>
  <si>
    <t>Lindsay Lynch</t>
  </si>
  <si>
    <t>Samuel MacLennan</t>
  </si>
  <si>
    <t>Lauren Mahoney</t>
  </si>
  <si>
    <t>Robyn Manchester</t>
  </si>
  <si>
    <t>Karen Mancuso</t>
  </si>
  <si>
    <t>Debbie Mangal</t>
  </si>
  <si>
    <t>Sandra Martin</t>
  </si>
  <si>
    <t>Shana Maurice</t>
  </si>
  <si>
    <t>B'rigit Carthy</t>
  </si>
  <si>
    <t>Sandy Mckenna</t>
  </si>
  <si>
    <t>Jac McKinzie</t>
  </si>
  <si>
    <t>Elizabeth Meads</t>
  </si>
  <si>
    <t>Jennifer Medeiros</t>
  </si>
  <si>
    <t>Ned Miller</t>
  </si>
  <si>
    <t>Erasumus Monkfish</t>
  </si>
  <si>
    <t>Luisa Monterro</t>
  </si>
  <si>
    <t>Patrick Moran</t>
  </si>
  <si>
    <t>Tanya Morway</t>
  </si>
  <si>
    <t>Dawn Motlagh Motlagh</t>
  </si>
  <si>
    <t>Maliki Moumanil</t>
  </si>
  <si>
    <t>Michael Myers</t>
  </si>
  <si>
    <t>Kurt Navathe</t>
  </si>
  <si>
    <t>Colombui Ndzi</t>
  </si>
  <si>
    <t>Horia Ndzi</t>
  </si>
  <si>
    <t>Richard Newman</t>
  </si>
  <si>
    <t>Shari Ngodup</t>
  </si>
  <si>
    <t>Dheepa Nguyen</t>
  </si>
  <si>
    <t>Ming Lei Nguyen</t>
  </si>
  <si>
    <t>Kristie Nowlan</t>
  </si>
  <si>
    <t>Lynn O'hare</t>
  </si>
  <si>
    <t>Brooke Oliver</t>
  </si>
  <si>
    <t>Jasmine Onque</t>
  </si>
  <si>
    <t>Adeel Osturnka</t>
  </si>
  <si>
    <t>Clinton Owad</t>
  </si>
  <si>
    <t>Travis Ozark</t>
  </si>
  <si>
    <t>Nina Panjwani</t>
  </si>
  <si>
    <t>Lucas Patronick</t>
  </si>
  <si>
    <t>Randall Pearson</t>
  </si>
  <si>
    <t>Martin Smith</t>
  </si>
  <si>
    <t>Ermine Pelletier</t>
  </si>
  <si>
    <t>Shakira Perry</t>
  </si>
  <si>
    <t>Lauren Peters</t>
  </si>
  <si>
    <t>Ebonee Peterson</t>
  </si>
  <si>
    <t>Shana Petingill</t>
  </si>
  <si>
    <t>Thelma Petrowsky</t>
  </si>
  <si>
    <t>Hong Pham</t>
  </si>
  <si>
    <t>Brad Pitt</t>
  </si>
  <si>
    <t>Xana Potts</t>
  </si>
  <si>
    <t>Morissa Power</t>
  </si>
  <si>
    <t>Louis Punjabhi</t>
  </si>
  <si>
    <t>Janine Purinton</t>
  </si>
  <si>
    <t>Sean Quinn</t>
  </si>
  <si>
    <t>Maggie Rachael</t>
  </si>
  <si>
    <t>Quinn Rarrick</t>
  </si>
  <si>
    <t>Kylo Ren</t>
  </si>
  <si>
    <t>Thomas Rhoads</t>
  </si>
  <si>
    <t>Haley Rivera</t>
  </si>
  <si>
    <t>May Roberson</t>
  </si>
  <si>
    <t>Peter Robertson</t>
  </si>
  <si>
    <t>Alain Robinson</t>
  </si>
  <si>
    <t>Cherly Robinson</t>
  </si>
  <si>
    <t>Elias Robinson</t>
  </si>
  <si>
    <t>Lori Roby</t>
  </si>
  <si>
    <t>Bianca Roehrich</t>
  </si>
  <si>
    <t>Katie Roper</t>
  </si>
  <si>
    <t>Ashley Rose</t>
  </si>
  <si>
    <t>Bruno Rossetti</t>
  </si>
  <si>
    <t>Roup</t>
  </si>
  <si>
    <t>Ricardo Ruiz</t>
  </si>
  <si>
    <t>Adell Saada</t>
  </si>
  <si>
    <t>Melinda Saar-Beckles</t>
  </si>
  <si>
    <t>Nore Sadki</t>
  </si>
  <si>
    <t>Adil Sahoo</t>
  </si>
  <si>
    <t>Jason Salter</t>
  </si>
  <si>
    <t>Kamrin Sander</t>
  </si>
  <si>
    <t>Nori Sewkumar</t>
  </si>
  <si>
    <t>Anita Shepard</t>
  </si>
  <si>
    <t>Seffi Shields</t>
  </si>
  <si>
    <t>Kramer Simard</t>
  </si>
  <si>
    <t>Nan Singh</t>
  </si>
  <si>
    <t>Constance Sloan</t>
  </si>
  <si>
    <t>Joe Smith</t>
  </si>
  <si>
    <t>Ann Leigh Smith</t>
  </si>
  <si>
    <t>Sade Smith</t>
  </si>
  <si>
    <t>Julia Soto</t>
  </si>
  <si>
    <t>Keyser Soze</t>
  </si>
  <si>
    <t>Taylor Sparks</t>
  </si>
  <si>
    <t>Kristen Squatrito</t>
  </si>
  <si>
    <t>Stanford</t>
  </si>
  <si>
    <t>Norman Stansfield</t>
  </si>
  <si>
    <t>Tyrone Steans</t>
  </si>
  <si>
    <t>Rick Stoica</t>
  </si>
  <si>
    <t>Caitrin Strong</t>
  </si>
  <si>
    <t>Timothy Sullivan</t>
  </si>
  <si>
    <t>Barbara Sutwell</t>
  </si>
  <si>
    <t>Andrew Szabo</t>
  </si>
  <si>
    <t>Biff Tannen</t>
  </si>
  <si>
    <t>Desiree Tavares</t>
  </si>
  <si>
    <t>Lenora Tejeda</t>
  </si>
  <si>
    <t>Sharlene Terry</t>
  </si>
  <si>
    <t>Sophia Theamstern</t>
  </si>
  <si>
    <t>Kenneth Thibaud</t>
  </si>
  <si>
    <t>Jeanette Tippett</t>
  </si>
  <si>
    <t>Jack Torrence</t>
  </si>
  <si>
    <t>Mei Trang</t>
  </si>
  <si>
    <t>Neville Tredinnick</t>
  </si>
  <si>
    <t>Edward True</t>
  </si>
  <si>
    <t>Cybil Trzeciak</t>
  </si>
  <si>
    <t>Jumil Turpin</t>
  </si>
  <si>
    <t>Valentin</t>
  </si>
  <si>
    <t>Abdellah Veera</t>
  </si>
  <si>
    <t>Vincent Vega</t>
  </si>
  <si>
    <t>Noah Villanueva</t>
  </si>
  <si>
    <t>Lord Voldemort</t>
  </si>
  <si>
    <t>Colleen Volk</t>
  </si>
  <si>
    <t>Anna Von Massenbach</t>
  </si>
  <si>
    <t>Roger Walker</t>
  </si>
  <si>
    <t>E Courtney Wallace</t>
  </si>
  <si>
    <t>Theresa Wallace</t>
  </si>
  <si>
    <t>Charlie Wang</t>
  </si>
  <si>
    <t>Sarah Warfield</t>
  </si>
  <si>
    <t>Scott Whittier</t>
  </si>
  <si>
    <t>Barry Wilber</t>
  </si>
  <si>
    <t>Annie Wilkes</t>
  </si>
  <si>
    <t>Jacquelyn Williams</t>
  </si>
  <si>
    <t>Jordan Winthrop</t>
  </si>
  <si>
    <t>T Hang Wolk</t>
  </si>
  <si>
    <t>Jason Woodson</t>
  </si>
  <si>
    <t>Catherine Ybarra</t>
  </si>
  <si>
    <t>Julia Zhou</t>
  </si>
  <si>
    <t>Colleen Zima</t>
  </si>
  <si>
    <t>Headcount</t>
  </si>
  <si>
    <t>Male</t>
  </si>
  <si>
    <t>Grand Total</t>
  </si>
  <si>
    <t>Avg. Salary</t>
  </si>
  <si>
    <t>Gender</t>
  </si>
  <si>
    <t>Tenure</t>
  </si>
  <si>
    <t>Age</t>
  </si>
  <si>
    <t>Production</t>
  </si>
  <si>
    <t>30-34</t>
  </si>
  <si>
    <t>35-39</t>
  </si>
  <si>
    <t>40-44</t>
  </si>
  <si>
    <t>45-49</t>
  </si>
  <si>
    <t>50-54</t>
  </si>
  <si>
    <t>55-59</t>
  </si>
  <si>
    <t>Total Active Employees</t>
  </si>
  <si>
    <t>Values</t>
  </si>
  <si>
    <t>% of Active Employees</t>
  </si>
  <si>
    <t>% of Headcount</t>
  </si>
  <si>
    <t>Average Age</t>
  </si>
  <si>
    <t>Average Tenure</t>
  </si>
  <si>
    <t>Turnover Rate</t>
  </si>
  <si>
    <t>Avg. Turnover Rate</t>
  </si>
  <si>
    <t>Total/Avg</t>
  </si>
  <si>
    <t>Dashboard</t>
  </si>
  <si>
    <t>Employee List</t>
  </si>
  <si>
    <t>Calculations</t>
  </si>
  <si>
    <t>For KPI Tiles</t>
  </si>
  <si>
    <t>Performance Level</t>
  </si>
  <si>
    <t>For Chart</t>
  </si>
  <si>
    <t>Age Group</t>
  </si>
  <si>
    <t>Recruitment Sources</t>
  </si>
  <si>
    <t>Data</t>
  </si>
  <si>
    <t>Headlines</t>
  </si>
  <si>
    <t>Headcount by Age Group</t>
  </si>
  <si>
    <t>Headcount by Depaertment</t>
  </si>
  <si>
    <t>% of Headcount by Performance</t>
  </si>
  <si>
    <r>
      <t xml:space="preserve">Search Bar 
</t>
    </r>
    <r>
      <rPr>
        <sz val="12"/>
        <color rgb="FF002060"/>
        <rFont val="Century Gothic"/>
        <family val="2"/>
        <scheme val="minor"/>
      </rPr>
      <t>(Search a Specific Employee Details)</t>
    </r>
  </si>
  <si>
    <t>Average Salary by Gender</t>
  </si>
  <si>
    <t>Average Salary by Department</t>
  </si>
  <si>
    <t>Adinolfi, Wilson  K</t>
  </si>
  <si>
    <t xml:space="preserve">Ait Sidi, Karthikeyan   </t>
  </si>
  <si>
    <t>Akinkuolie, Sarah</t>
  </si>
  <si>
    <t>Alagbe,Trina</t>
  </si>
  <si>
    <t xml:space="preserve">Anderson, Carol </t>
  </si>
  <si>
    <t xml:space="preserve">Anderson, Linda  </t>
  </si>
  <si>
    <t>Andreola, Colby</t>
  </si>
  <si>
    <t>Athwal, Sam</t>
  </si>
  <si>
    <t>Bachiochi, Linda</t>
  </si>
  <si>
    <t xml:space="preserve">Bacong, Alejandro </t>
  </si>
  <si>
    <t xml:space="preserve">Baczenski, Rachael  </t>
  </si>
  <si>
    <t>Barbara, Thomas</t>
  </si>
  <si>
    <t>Barbossa, Hector</t>
  </si>
  <si>
    <t>Barone, Francesco  A</t>
  </si>
  <si>
    <t>Barton, Nader</t>
  </si>
  <si>
    <t>Bates, Norman</t>
  </si>
  <si>
    <t xml:space="preserve">Beak, Kimberly  </t>
  </si>
  <si>
    <t xml:space="preserve">Beatrice, Courtney </t>
  </si>
  <si>
    <t>Becker, Renee</t>
  </si>
  <si>
    <t>Becker, Scott</t>
  </si>
  <si>
    <t>Bernstein, Sean</t>
  </si>
  <si>
    <t>Biden, Lowan  M</t>
  </si>
  <si>
    <t>Billis, Helen</t>
  </si>
  <si>
    <t>Blount, Dianna</t>
  </si>
  <si>
    <t>Bondwell, Betsy</t>
  </si>
  <si>
    <t>Booth, Frank</t>
  </si>
  <si>
    <t>Boutwell, Bonalyn</t>
  </si>
  <si>
    <t>Bozzi, Charles</t>
  </si>
  <si>
    <t>Brill, Donna</t>
  </si>
  <si>
    <t>Brown, Mia</t>
  </si>
  <si>
    <t xml:space="preserve">Buccheri, Joseph  </t>
  </si>
  <si>
    <t xml:space="preserve">Bugali, Josephine </t>
  </si>
  <si>
    <t>Bunbury, Jessica</t>
  </si>
  <si>
    <t>Burke, Joelle</t>
  </si>
  <si>
    <t xml:space="preserve">Burkett, Benjamin </t>
  </si>
  <si>
    <t xml:space="preserve">Cady, Max </t>
  </si>
  <si>
    <t>Candie, Calvin</t>
  </si>
  <si>
    <t>Carabbio, Judith</t>
  </si>
  <si>
    <t xml:space="preserve">Carey, Michael  </t>
  </si>
  <si>
    <t>Carr, Claudia  N</t>
  </si>
  <si>
    <t xml:space="preserve">Carter, Michelle </t>
  </si>
  <si>
    <t xml:space="preserve">Chace, Beatrice </t>
  </si>
  <si>
    <t>Champaigne, Brian</t>
  </si>
  <si>
    <t>Chan, Lin</t>
  </si>
  <si>
    <t>Chang, Donovan  E</t>
  </si>
  <si>
    <t>Chigurh, Anton</t>
  </si>
  <si>
    <t>Chivukula, Enola</t>
  </si>
  <si>
    <t xml:space="preserve">Cierpiszewski, Caroline  </t>
  </si>
  <si>
    <t>Clayton, Rick</t>
  </si>
  <si>
    <t>Cloninger, Jennifer</t>
  </si>
  <si>
    <t>Close, Phil</t>
  </si>
  <si>
    <t>Clukey, Elijian</t>
  </si>
  <si>
    <t>Cockel, James</t>
  </si>
  <si>
    <t>Cole, Spencer</t>
  </si>
  <si>
    <t>Corleone, Michael</t>
  </si>
  <si>
    <t>Corleone, Vito</t>
  </si>
  <si>
    <t xml:space="preserve">Cornett, Lisa </t>
  </si>
  <si>
    <t>Costello, Frank</t>
  </si>
  <si>
    <t>Crimmings,   Jean</t>
  </si>
  <si>
    <t>Cross, Noah</t>
  </si>
  <si>
    <t>Daneault, Lynn</t>
  </si>
  <si>
    <t xml:space="preserve">Daniele, Ann  </t>
  </si>
  <si>
    <t xml:space="preserve">Darson, Jene'ya </t>
  </si>
  <si>
    <t>Davis, Daniel</t>
  </si>
  <si>
    <t>Dee, Randy</t>
  </si>
  <si>
    <t>DeGweck,  James</t>
  </si>
  <si>
    <t>Del Bosque, Keyla</t>
  </si>
  <si>
    <t>Delarge, Alex</t>
  </si>
  <si>
    <t>Demita, Carla</t>
  </si>
  <si>
    <t xml:space="preserve">Desimone, Carl </t>
  </si>
  <si>
    <t>DeVito, Tommy</t>
  </si>
  <si>
    <t xml:space="preserve">Dickinson, Geoff </t>
  </si>
  <si>
    <t xml:space="preserve">Dietrich, Jenna  </t>
  </si>
  <si>
    <t xml:space="preserve">DiNocco, Lily </t>
  </si>
  <si>
    <t>Dobrin, Denisa  S</t>
  </si>
  <si>
    <t>Dolan, Linda</t>
  </si>
  <si>
    <t>Dougall, Eric</t>
  </si>
  <si>
    <t>Driver, Elle</t>
  </si>
  <si>
    <t xml:space="preserve">Dunn, Amy  </t>
  </si>
  <si>
    <t>Dunne, Amy</t>
  </si>
  <si>
    <t>Eaton, Marianne</t>
  </si>
  <si>
    <t>Engdahl, Jean</t>
  </si>
  <si>
    <t>England, Rex</t>
  </si>
  <si>
    <t>Erilus, Angela</t>
  </si>
  <si>
    <t>Estremera, Miguel</t>
  </si>
  <si>
    <t>Evensen, April</t>
  </si>
  <si>
    <t>Exantus, Susan</t>
  </si>
  <si>
    <t xml:space="preserve">Faller, Megan </t>
  </si>
  <si>
    <t>Fancett, Nicole</t>
  </si>
  <si>
    <t>Ferguson, Susan</t>
  </si>
  <si>
    <t xml:space="preserve">Fernandes, Nilson  </t>
  </si>
  <si>
    <t>Fett, Boba</t>
  </si>
  <si>
    <t>Fidelia,  Libby</t>
  </si>
  <si>
    <t>Fitzpatrick, Michael  J</t>
  </si>
  <si>
    <t>Foreman, Tanya</t>
  </si>
  <si>
    <t>Forrest, Alex</t>
  </si>
  <si>
    <t>Foss, Jason</t>
  </si>
  <si>
    <t>Foster-Baker, Amy</t>
  </si>
  <si>
    <t xml:space="preserve">Fraval, Maruk </t>
  </si>
  <si>
    <t>Galia, Lisa</t>
  </si>
  <si>
    <t>Garcia, Raul</t>
  </si>
  <si>
    <t>Gaul, Barbara</t>
  </si>
  <si>
    <t>Gentry, Mildred</t>
  </si>
  <si>
    <t>Gerke, Melisa</t>
  </si>
  <si>
    <t xml:space="preserve">Gill, Whitney  </t>
  </si>
  <si>
    <t>Gilles, Alex</t>
  </si>
  <si>
    <t>Girifalco, Evelyn</t>
  </si>
  <si>
    <t>Givens, Myriam</t>
  </si>
  <si>
    <t>Goble, Taisha</t>
  </si>
  <si>
    <t>Goeth, Amon</t>
  </si>
  <si>
    <t xml:space="preserve">Gold, Shenice  </t>
  </si>
  <si>
    <t>Gonzalez, Cayo</t>
  </si>
  <si>
    <t>Gonzalez, Juan</t>
  </si>
  <si>
    <t>Gonzalez, Maria</t>
  </si>
  <si>
    <t>Good, Susan</t>
  </si>
  <si>
    <t>Gordon, David</t>
  </si>
  <si>
    <t xml:space="preserve">Gosciminski, Phylicia  </t>
  </si>
  <si>
    <t>Goyal, Roxana</t>
  </si>
  <si>
    <t xml:space="preserve">Gray, Elijiah  </t>
  </si>
  <si>
    <t>Gross, Paula</t>
  </si>
  <si>
    <t>Gruber, Hans</t>
  </si>
  <si>
    <t>Guilianno, Mike</t>
  </si>
  <si>
    <t>Handschiegl, Joanne</t>
  </si>
  <si>
    <t>Hankard, Earnest</t>
  </si>
  <si>
    <t xml:space="preserve">Harrington, Christie </t>
  </si>
  <si>
    <t>Harrison, Kara</t>
  </si>
  <si>
    <t>Heitzman, Anthony</t>
  </si>
  <si>
    <t>Hendrickson, Trina</t>
  </si>
  <si>
    <t>Hitchcock, Alfred</t>
  </si>
  <si>
    <t>Homberger, Adrienne  J</t>
  </si>
  <si>
    <t>Horton, Jayne</t>
  </si>
  <si>
    <t>Houlihan, Debra</t>
  </si>
  <si>
    <t>Howard, Estelle</t>
  </si>
  <si>
    <t>Hudson, Jane</t>
  </si>
  <si>
    <t>Hunts, Julissa</t>
  </si>
  <si>
    <t>Hutter, Rosalie</t>
  </si>
  <si>
    <t>Huynh, Ming</t>
  </si>
  <si>
    <t>Immediato, Walter</t>
  </si>
  <si>
    <t xml:space="preserve">Ivey, Rose </t>
  </si>
  <si>
    <t>Jackson, Maryellen</t>
  </si>
  <si>
    <t xml:space="preserve">Jacobi, Hannah  </t>
  </si>
  <si>
    <t>Jeannite, Tayana</t>
  </si>
  <si>
    <t xml:space="preserve">Jhaveri, Sneha  </t>
  </si>
  <si>
    <t>Johnson, George</t>
  </si>
  <si>
    <t xml:space="preserve">Johnson, Noelle </t>
  </si>
  <si>
    <t>Johnston, Yen</t>
  </si>
  <si>
    <t xml:space="preserve">Jung, Judy  </t>
  </si>
  <si>
    <t>Kampew, Donysha</t>
  </si>
  <si>
    <t xml:space="preserve">Keatts, Kramer </t>
  </si>
  <si>
    <t>Khemmich, Bartholemew</t>
  </si>
  <si>
    <t>King, Janet</t>
  </si>
  <si>
    <t xml:space="preserve">Kinsella, Kathleen  </t>
  </si>
  <si>
    <t xml:space="preserve">Kirill, Alexandra  </t>
  </si>
  <si>
    <t>Knapp, Bradley  J</t>
  </si>
  <si>
    <t>Kretschmer, John</t>
  </si>
  <si>
    <t>Kreuger, Freddy</t>
  </si>
  <si>
    <t>Lajiri,  Jyoti</t>
  </si>
  <si>
    <t>Landa, Hans</t>
  </si>
  <si>
    <t>Langford, Lindsey</t>
  </si>
  <si>
    <t>Langton, Enrico</t>
  </si>
  <si>
    <t xml:space="preserve">LaRotonda, William  </t>
  </si>
  <si>
    <t>Latif, Mohammed</t>
  </si>
  <si>
    <t>Le, Binh</t>
  </si>
  <si>
    <t>Leach, Dallas</t>
  </si>
  <si>
    <t>LeBlanc, Brandon  R</t>
  </si>
  <si>
    <t>Lecter, Hannibal</t>
  </si>
  <si>
    <t>Leruth, Giovanni</t>
  </si>
  <si>
    <t>Liebig, Ketsia</t>
  </si>
  <si>
    <t xml:space="preserve">Linares, Marilyn </t>
  </si>
  <si>
    <t>Linden, Mathew</t>
  </si>
  <si>
    <t xml:space="preserve">Lindsay, Leonara </t>
  </si>
  <si>
    <t>Lundy, Susan</t>
  </si>
  <si>
    <t>Lunquist, Lisa</t>
  </si>
  <si>
    <t>Lydon, Allison</t>
  </si>
  <si>
    <t>Lynch, Lindsay</t>
  </si>
  <si>
    <t>MacLennan, Samuel</t>
  </si>
  <si>
    <t xml:space="preserve">Mahoney, Lauren  </t>
  </si>
  <si>
    <t>Manchester, Robyn</t>
  </si>
  <si>
    <t>Mancuso, Karen</t>
  </si>
  <si>
    <t>Mangal, Debbie</t>
  </si>
  <si>
    <t>Martin, Sandra</t>
  </si>
  <si>
    <t>Maurice, Shana</t>
  </si>
  <si>
    <t>Carthy, B'rigit</t>
  </si>
  <si>
    <t>Mckenna, Sandy</t>
  </si>
  <si>
    <t>McKinzie, Jac</t>
  </si>
  <si>
    <t>Meads, Elizabeth</t>
  </si>
  <si>
    <t>Medeiros, Jennifer</t>
  </si>
  <si>
    <t>Miller, Brannon</t>
  </si>
  <si>
    <t>Miller, Ned</t>
  </si>
  <si>
    <t>Monkfish, Erasumus</t>
  </si>
  <si>
    <t>Monroe, Peter</t>
  </si>
  <si>
    <t>Monterro, Luisa</t>
  </si>
  <si>
    <t>Moran, Patrick</t>
  </si>
  <si>
    <t>Morway, Tanya</t>
  </si>
  <si>
    <t>Motlagh,  Dawn</t>
  </si>
  <si>
    <t xml:space="preserve">Moumanil, Maliki </t>
  </si>
  <si>
    <t>Myers, Michael</t>
  </si>
  <si>
    <t>Navathe, Kurt</t>
  </si>
  <si>
    <t>Ndzi, Colombui</t>
  </si>
  <si>
    <t>Ndzi, Horia</t>
  </si>
  <si>
    <t xml:space="preserve">Newman, Richard </t>
  </si>
  <si>
    <t xml:space="preserve">Ngodup, Shari </t>
  </si>
  <si>
    <t>Nguyen, Dheepa</t>
  </si>
  <si>
    <t>Nguyen, Lei-Ming</t>
  </si>
  <si>
    <t>Nowlan, Kristie</t>
  </si>
  <si>
    <t>O'hare, Lynn</t>
  </si>
  <si>
    <t xml:space="preserve">Oliver, Brooke </t>
  </si>
  <si>
    <t>Onque, Jasmine</t>
  </si>
  <si>
    <t>Osturnka, Adeel</t>
  </si>
  <si>
    <t>Owad, Clinton</t>
  </si>
  <si>
    <t>Ozark, Travis</t>
  </si>
  <si>
    <t>Panjwani, Nina</t>
  </si>
  <si>
    <t>Patronick, Lucas</t>
  </si>
  <si>
    <t>Pearson, Randall</t>
  </si>
  <si>
    <t>Smith, Martin</t>
  </si>
  <si>
    <t>Pelletier, Ermine</t>
  </si>
  <si>
    <t>Perry, Shakira</t>
  </si>
  <si>
    <t>Peters, Lauren</t>
  </si>
  <si>
    <t xml:space="preserve">Peterson, Ebonee  </t>
  </si>
  <si>
    <t xml:space="preserve">Petingill, Shana  </t>
  </si>
  <si>
    <t>Petrowsky, Thelma</t>
  </si>
  <si>
    <t>Pham, Hong</t>
  </si>
  <si>
    <t xml:space="preserve">Pitt, Brad </t>
  </si>
  <si>
    <t>Potts, Xana</t>
  </si>
  <si>
    <t>Power, Morissa</t>
  </si>
  <si>
    <t xml:space="preserve">Punjabhi, Louis  </t>
  </si>
  <si>
    <t>Purinton, Janine</t>
  </si>
  <si>
    <t>Quinn, Sean</t>
  </si>
  <si>
    <t>Rachael, Maggie</t>
  </si>
  <si>
    <t>Rarrick, Quinn</t>
  </si>
  <si>
    <t>Ren, Kylo</t>
  </si>
  <si>
    <t>Rhoads, Thomas</t>
  </si>
  <si>
    <t xml:space="preserve">Rivera, Haley  </t>
  </si>
  <si>
    <t>Roberson, May</t>
  </si>
  <si>
    <t>Robertson, Peter</t>
  </si>
  <si>
    <t xml:space="preserve">Robinson, Alain  </t>
  </si>
  <si>
    <t>Robinson, Cherly</t>
  </si>
  <si>
    <t>Robinson, Elias</t>
  </si>
  <si>
    <t xml:space="preserve">Roby, Lori </t>
  </si>
  <si>
    <t>Roehrich, Bianca</t>
  </si>
  <si>
    <t>Roper, Katie</t>
  </si>
  <si>
    <t xml:space="preserve">Rose, Ashley  </t>
  </si>
  <si>
    <t>Rossetti, Bruno</t>
  </si>
  <si>
    <t>Roup,Simon</t>
  </si>
  <si>
    <t>Ruiz, Ricardo</t>
  </si>
  <si>
    <t>Saada, Adell</t>
  </si>
  <si>
    <t>Saar-Beckles, Melinda</t>
  </si>
  <si>
    <t xml:space="preserve">Sadki, Nore  </t>
  </si>
  <si>
    <t>Sahoo, Adil</t>
  </si>
  <si>
    <t>Salter, Jason</t>
  </si>
  <si>
    <t>Sander, Kamrin</t>
  </si>
  <si>
    <t>Sewkumar, Nori</t>
  </si>
  <si>
    <t xml:space="preserve">Shepard, Anita </t>
  </si>
  <si>
    <t>Shields, Seffi</t>
  </si>
  <si>
    <t>Simard, Kramer</t>
  </si>
  <si>
    <t xml:space="preserve">Singh, Nan </t>
  </si>
  <si>
    <t>Sloan, Constance</t>
  </si>
  <si>
    <t>Smith, Joe</t>
  </si>
  <si>
    <t>Smith, John</t>
  </si>
  <si>
    <t>Smith, Leigh Ann</t>
  </si>
  <si>
    <t>Smith, Sade</t>
  </si>
  <si>
    <t xml:space="preserve">Soto, Julia </t>
  </si>
  <si>
    <t>Soze, Keyser</t>
  </si>
  <si>
    <t xml:space="preserve">Sparks, Taylor  </t>
  </si>
  <si>
    <t>Spirea, Kelley</t>
  </si>
  <si>
    <t>Squatrito, Kristen</t>
  </si>
  <si>
    <t>Stanford,Barbara  M</t>
  </si>
  <si>
    <t>Stansfield, Norman</t>
  </si>
  <si>
    <t xml:space="preserve">Steans, Tyrone  </t>
  </si>
  <si>
    <t>Stoica, Rick</t>
  </si>
  <si>
    <t>Strong, Caitrin</t>
  </si>
  <si>
    <t xml:space="preserve">Sullivan, Kissy </t>
  </si>
  <si>
    <t>Sullivan, Timothy</t>
  </si>
  <si>
    <t>Sutwell, Barbara</t>
  </si>
  <si>
    <t>Szabo, Andrew</t>
  </si>
  <si>
    <t>Tannen, Biff</t>
  </si>
  <si>
    <t xml:space="preserve">Tavares, Desiree  </t>
  </si>
  <si>
    <t xml:space="preserve">Tejeda, Lenora </t>
  </si>
  <si>
    <t xml:space="preserve">Terry, Sharlene </t>
  </si>
  <si>
    <t>Theamstern, Sophia</t>
  </si>
  <si>
    <t>Thibaud, Kenneth</t>
  </si>
  <si>
    <t>Tippett, Jeanette</t>
  </si>
  <si>
    <t>Torrence, Jack</t>
  </si>
  <si>
    <t>Trang, Mei</t>
  </si>
  <si>
    <t xml:space="preserve">Tredinnick, Neville </t>
  </si>
  <si>
    <t>True, Edward</t>
  </si>
  <si>
    <t>Trzeciak, Cybil</t>
  </si>
  <si>
    <t>Turpin, Jumil</t>
  </si>
  <si>
    <t>Valentin,Jackie</t>
  </si>
  <si>
    <t xml:space="preserve">Veera, Abdellah </t>
  </si>
  <si>
    <t>Vega, Vincent</t>
  </si>
  <si>
    <t>Villanueva, Noah</t>
  </si>
  <si>
    <t>Voldemort, Lord</t>
  </si>
  <si>
    <t>Volk, Colleen</t>
  </si>
  <si>
    <t>Von Massenbach, Anna</t>
  </si>
  <si>
    <t>Walker, Roger</t>
  </si>
  <si>
    <t>Wallace, Courtney  E</t>
  </si>
  <si>
    <t>Wallace, Theresa</t>
  </si>
  <si>
    <t>Wang, Charlie</t>
  </si>
  <si>
    <t>Warfield, Sarah</t>
  </si>
  <si>
    <t>Whittier, Scott</t>
  </si>
  <si>
    <t>Wilber, Barry</t>
  </si>
  <si>
    <t>Wilkes, Annie</t>
  </si>
  <si>
    <t xml:space="preserve">Williams, Jacquelyn  </t>
  </si>
  <si>
    <t xml:space="preserve">Winthrop, Jordan  </t>
  </si>
  <si>
    <t>Wolk, Hang  T</t>
  </si>
  <si>
    <t>Woodson, Jason</t>
  </si>
  <si>
    <t xml:space="preserve">Ybarra, Catherine </t>
  </si>
  <si>
    <t>Zamora, Jennifer</t>
  </si>
  <si>
    <t>Zhou, Julia</t>
  </si>
  <si>
    <t>Zima, Colleen</t>
  </si>
  <si>
    <t>Employee Name2</t>
  </si>
  <si>
    <t>60-64</t>
  </si>
  <si>
    <t>Above 65</t>
  </si>
  <si>
    <t>Emoloyee Data Analytics (Index)</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</si>
</sst>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_(* #,##0.00_);_(* \(#,##0.00\);_(* &quot;-&quot;??_);_(@_)"/>
    <numFmt numFmtId="165" formatCode="0%;\-0%;0%"/>
    <numFmt numFmtId="166" formatCode="_(* #,##0_);_(* \(#,##0\);_(* &quot;-&quot;??_);_(@_)"/>
  </numFmts>
  <fonts count="17" x14ac:knownFonts="1">
    <font>
      <sz val="11"/>
      <color theme="1"/>
      <name val="Century Gothic"/>
      <family val="2"/>
      <scheme val="minor"/>
    </font>
    <font>
      <sz val="8"/>
      <name val="Century Gothic"/>
      <family val="2"/>
      <scheme val="minor"/>
    </font>
    <font>
      <b/>
      <sz val="11"/>
      <color theme="1"/>
      <name val="Century Gothic"/>
      <family val="2"/>
      <scheme val="minor"/>
    </font>
    <font>
      <sz val="11"/>
      <color theme="1"/>
      <name val="Century Gothic"/>
      <family val="2"/>
      <scheme val="minor"/>
    </font>
    <font>
      <b/>
      <sz val="16"/>
      <color theme="0"/>
      <name val="Century Gothic"/>
      <family val="2"/>
      <scheme val="minor"/>
    </font>
    <font>
      <u/>
      <sz val="11"/>
      <color theme="1"/>
      <name val="Century Gothic"/>
      <family val="2"/>
      <scheme val="minor"/>
    </font>
    <font>
      <sz val="11"/>
      <color rgb="FF203764"/>
      <name val="Century Gothic"/>
      <family val="2"/>
      <scheme val="minor"/>
    </font>
    <font>
      <b/>
      <sz val="16"/>
      <color rgb="FF203764"/>
      <name val="Century Gothic"/>
      <family val="2"/>
      <scheme val="minor"/>
    </font>
    <font>
      <b/>
      <sz val="25"/>
      <color theme="0"/>
      <name val="Century Gothic"/>
      <family val="2"/>
      <scheme val="minor"/>
    </font>
    <font>
      <b/>
      <sz val="11"/>
      <color theme="0"/>
      <name val="Century Gothic"/>
      <family val="2"/>
      <scheme val="minor"/>
    </font>
    <font>
      <b/>
      <sz val="14"/>
      <color theme="1"/>
      <name val="Century Gothic"/>
      <family val="2"/>
      <scheme val="minor"/>
    </font>
    <font>
      <b/>
      <sz val="12"/>
      <color theme="1"/>
      <name val="Century Gothic"/>
      <family val="2"/>
      <scheme val="minor"/>
    </font>
    <font>
      <b/>
      <sz val="16"/>
      <color rgb="FF002060"/>
      <name val="Century Gothic"/>
      <family val="2"/>
      <scheme val="minor"/>
    </font>
    <font>
      <b/>
      <sz val="12"/>
      <color rgb="FF002060"/>
      <name val="Century Gothic"/>
      <family val="2"/>
      <scheme val="minor"/>
    </font>
    <font>
      <sz val="12"/>
      <color rgb="FF002060"/>
      <name val="Century Gothic"/>
      <family val="2"/>
      <scheme val="minor"/>
    </font>
    <font>
      <sz val="12"/>
      <color theme="1"/>
      <name val="Century Gothic"/>
      <family val="2"/>
      <scheme val="minor"/>
    </font>
    <font>
      <b/>
      <u val="double"/>
      <sz val="14"/>
      <color rgb="FF002060"/>
      <name val="Century Gothic"/>
      <family val="2"/>
      <scheme val="minor"/>
    </font>
  </fonts>
  <fills count="13">
    <fill>
      <patternFill patternType="none"/>
    </fill>
    <fill>
      <patternFill patternType="gray125"/>
    </fill>
    <fill>
      <patternFill patternType="solid">
        <fgColor theme="0"/>
        <bgColor indexed="64"/>
      </patternFill>
    </fill>
    <fill>
      <patternFill patternType="solid">
        <fgColor rgb="FF002060"/>
        <bgColor indexed="64"/>
      </patternFill>
    </fill>
    <fill>
      <patternFill patternType="solid">
        <fgColor rgb="FFEE2868"/>
        <bgColor indexed="64"/>
      </patternFill>
    </fill>
    <fill>
      <patternFill patternType="solid">
        <fgColor rgb="FFFFFF00"/>
        <bgColor indexed="64"/>
      </patternFill>
    </fill>
    <fill>
      <patternFill patternType="solid">
        <fgColor rgb="FF93FBDD"/>
        <bgColor indexed="64"/>
      </patternFill>
    </fill>
    <fill>
      <patternFill patternType="solid">
        <fgColor rgb="FFFFC000"/>
        <bgColor indexed="64"/>
      </patternFill>
    </fill>
    <fill>
      <patternFill patternType="solid">
        <fgColor rgb="FF92D050"/>
        <bgColor indexed="64"/>
      </patternFill>
    </fill>
    <fill>
      <patternFill patternType="solid">
        <fgColor theme="8" tint="0.59999389629810485"/>
        <bgColor indexed="64"/>
      </patternFill>
    </fill>
    <fill>
      <patternFill patternType="solid">
        <fgColor theme="0" tint="-0.14999847407452621"/>
        <bgColor indexed="64"/>
      </patternFill>
    </fill>
    <fill>
      <patternFill patternType="solid">
        <fgColor theme="5"/>
        <bgColor theme="5"/>
      </patternFill>
    </fill>
    <fill>
      <patternFill patternType="solid">
        <fgColor theme="9" tint="0.39997558519241921"/>
        <bgColor indexed="64"/>
      </patternFill>
    </fill>
  </fills>
  <borders count="2">
    <border>
      <left/>
      <right/>
      <top/>
      <bottom/>
      <diagonal/>
    </border>
    <border>
      <left/>
      <right/>
      <top style="medium">
        <color theme="5" tint="-0.249977111117893"/>
      </top>
      <bottom/>
      <diagonal/>
    </border>
  </borders>
  <cellStyleXfs count="3">
    <xf numFmtId="0" fontId="0" fillId="0" borderId="0"/>
    <xf numFmtId="164" fontId="3" fillId="0" borderId="0" applyFont="0" applyFill="0" applyBorder="0" applyAlignment="0" applyProtection="0"/>
    <xf numFmtId="9" fontId="3" fillId="0" borderId="0" applyFont="0" applyFill="0" applyBorder="0" applyAlignment="0" applyProtection="0"/>
  </cellStyleXfs>
  <cellXfs count="56">
    <xf numFmtId="0" fontId="0" fillId="0" borderId="0" xfId="0"/>
    <xf numFmtId="14" fontId="0" fillId="0" borderId="0" xfId="0" applyNumberFormat="1"/>
    <xf numFmtId="1" fontId="0" fillId="0" borderId="0" xfId="0" applyNumberFormat="1"/>
    <xf numFmtId="0" fontId="0" fillId="0" borderId="0" xfId="0" pivotButton="1"/>
    <xf numFmtId="0" fontId="0" fillId="0" borderId="0" xfId="0" applyAlignment="1">
      <alignment horizontal="left"/>
    </xf>
    <xf numFmtId="9" fontId="0" fillId="0" borderId="0" xfId="0" applyNumberFormat="1"/>
    <xf numFmtId="0" fontId="0" fillId="0" borderId="0" xfId="0" applyAlignment="1">
      <alignment horizontal="center"/>
    </xf>
    <xf numFmtId="0" fontId="2" fillId="0" borderId="0" xfId="0" applyFont="1"/>
    <xf numFmtId="3" fontId="0" fillId="0" borderId="0" xfId="0" applyNumberFormat="1"/>
    <xf numFmtId="0" fontId="0" fillId="2" borderId="0" xfId="0" applyFill="1"/>
    <xf numFmtId="0" fontId="0" fillId="3" borderId="0" xfId="0" applyFill="1"/>
    <xf numFmtId="166" fontId="0" fillId="0" borderId="0" xfId="1" applyNumberFormat="1" applyFont="1" applyAlignment="1">
      <alignment horizontal="center"/>
    </xf>
    <xf numFmtId="166" fontId="0" fillId="0" borderId="0" xfId="0" applyNumberFormat="1" applyAlignment="1">
      <alignment horizontal="center"/>
    </xf>
    <xf numFmtId="0" fontId="0" fillId="0" borderId="0" xfId="0" applyAlignment="1">
      <alignment horizontal="center" vertical="center"/>
    </xf>
    <xf numFmtId="166" fontId="0" fillId="0" borderId="0" xfId="1" applyNumberFormat="1" applyFont="1" applyAlignment="1">
      <alignment horizontal="center" vertical="center"/>
    </xf>
    <xf numFmtId="0" fontId="2" fillId="0" borderId="0" xfId="0" applyFont="1" applyAlignment="1">
      <alignment horizontal="center" vertical="center"/>
    </xf>
    <xf numFmtId="166" fontId="2" fillId="0" borderId="0" xfId="1" applyNumberFormat="1" applyFont="1" applyAlignment="1">
      <alignment horizontal="center" vertical="center"/>
    </xf>
    <xf numFmtId="0" fontId="0" fillId="5" borderId="0" xfId="0" applyFill="1" applyAlignment="1">
      <alignment horizontal="center" vertical="center"/>
    </xf>
    <xf numFmtId="0" fontId="0" fillId="6" borderId="0" xfId="0" applyFill="1" applyAlignment="1">
      <alignment horizontal="center" vertical="center"/>
    </xf>
    <xf numFmtId="0" fontId="5" fillId="0" borderId="0" xfId="0" applyFont="1" applyAlignment="1">
      <alignment horizontal="center" vertical="center"/>
    </xf>
    <xf numFmtId="0" fontId="0" fillId="7" borderId="0" xfId="0" applyFill="1" applyAlignment="1">
      <alignment horizontal="center" vertical="center"/>
    </xf>
    <xf numFmtId="0" fontId="0" fillId="8" borderId="0" xfId="0" applyFill="1" applyAlignment="1">
      <alignment horizontal="center" vertical="center"/>
    </xf>
    <xf numFmtId="0" fontId="0" fillId="9" borderId="0" xfId="0" applyFill="1" applyAlignment="1">
      <alignment horizontal="center" vertical="center"/>
    </xf>
    <xf numFmtId="0" fontId="6" fillId="3" borderId="0" xfId="0" applyFont="1" applyFill="1"/>
    <xf numFmtId="0" fontId="7" fillId="3" borderId="0" xfId="0" applyFont="1" applyFill="1"/>
    <xf numFmtId="0" fontId="0" fillId="7" borderId="0" xfId="0" applyFill="1"/>
    <xf numFmtId="1" fontId="0" fillId="0" borderId="0" xfId="0" applyNumberFormat="1" applyAlignment="1">
      <alignment horizontal="center"/>
    </xf>
    <xf numFmtId="9" fontId="0" fillId="0" borderId="0" xfId="0" applyNumberFormat="1" applyAlignment="1">
      <alignment horizontal="center"/>
    </xf>
    <xf numFmtId="1" fontId="0" fillId="0" borderId="0" xfId="0" applyNumberFormat="1" applyAlignment="1">
      <alignment horizontal="center" vertical="center"/>
    </xf>
    <xf numFmtId="0" fontId="2" fillId="0" borderId="0" xfId="0" applyFont="1" applyAlignment="1">
      <alignment horizontal="center"/>
    </xf>
    <xf numFmtId="9" fontId="2" fillId="0" borderId="0" xfId="2" applyFont="1" applyFill="1" applyAlignment="1">
      <alignment horizontal="center"/>
    </xf>
    <xf numFmtId="166" fontId="2" fillId="0" borderId="0" xfId="1" applyNumberFormat="1" applyFont="1" applyFill="1" applyAlignment="1">
      <alignment horizontal="center"/>
    </xf>
    <xf numFmtId="166" fontId="2" fillId="0" borderId="0" xfId="1" applyNumberFormat="1" applyFont="1" applyFill="1" applyAlignment="1"/>
    <xf numFmtId="9" fontId="0" fillId="0" borderId="0" xfId="2" applyFont="1" applyAlignment="1">
      <alignment horizontal="center"/>
    </xf>
    <xf numFmtId="0" fontId="0" fillId="10" borderId="0" xfId="0" applyFill="1"/>
    <xf numFmtId="0" fontId="2" fillId="0" borderId="0" xfId="0" applyFont="1" applyAlignment="1">
      <alignment vertical="center"/>
    </xf>
    <xf numFmtId="0" fontId="9" fillId="11" borderId="1" xfId="0" applyFont="1" applyFill="1" applyBorder="1"/>
    <xf numFmtId="0" fontId="10" fillId="12" borderId="0" xfId="0" applyFont="1" applyFill="1" applyAlignment="1">
      <alignment horizontal="center" vertical="center"/>
    </xf>
    <xf numFmtId="0" fontId="0" fillId="12" borderId="0" xfId="0" applyFill="1" applyAlignment="1">
      <alignment horizontal="center" vertical="center"/>
    </xf>
    <xf numFmtId="0" fontId="2" fillId="12" borderId="0" xfId="0" applyFont="1" applyFill="1"/>
    <xf numFmtId="9" fontId="0" fillId="0" borderId="0" xfId="2" applyFont="1"/>
    <xf numFmtId="166" fontId="0" fillId="0" borderId="0" xfId="1" applyNumberFormat="1" applyFont="1" applyFill="1" applyAlignment="1">
      <alignment horizontal="center" vertical="center"/>
    </xf>
    <xf numFmtId="0" fontId="12" fillId="0" borderId="0" xfId="0" applyFont="1"/>
    <xf numFmtId="0" fontId="15" fillId="0" borderId="0" xfId="0" applyFont="1" applyAlignment="1">
      <alignment vertical="center"/>
    </xf>
    <xf numFmtId="0" fontId="13" fillId="0" borderId="0" xfId="0" applyFont="1" applyAlignment="1">
      <alignment vertical="center"/>
    </xf>
    <xf numFmtId="0" fontId="16" fillId="0" borderId="0" xfId="0" applyFont="1" applyAlignment="1">
      <alignment vertical="center"/>
    </xf>
    <xf numFmtId="0" fontId="13" fillId="0" borderId="0" xfId="0" applyFont="1" applyAlignment="1">
      <alignment horizontal="left" vertical="center" indent="3"/>
    </xf>
    <xf numFmtId="0" fontId="13" fillId="0" borderId="0" xfId="0" applyFont="1" applyAlignment="1">
      <alignment horizontal="left" vertical="center" wrapText="1" indent="3"/>
    </xf>
    <xf numFmtId="0" fontId="4" fillId="4" borderId="0" xfId="0" applyFont="1" applyFill="1" applyAlignment="1" applyProtection="1">
      <alignment horizontal="center" vertical="center"/>
      <protection locked="0"/>
    </xf>
    <xf numFmtId="0" fontId="0" fillId="10" borderId="0" xfId="0" applyFill="1" applyProtection="1">
      <protection locked="0"/>
    </xf>
    <xf numFmtId="164" fontId="0" fillId="0" borderId="0" xfId="1" applyFont="1"/>
    <xf numFmtId="164" fontId="3" fillId="0" borderId="0" xfId="0" applyNumberFormat="1" applyFont="1"/>
    <xf numFmtId="165" fontId="0" fillId="0" borderId="0" xfId="0" applyNumberFormat="1"/>
    <xf numFmtId="0" fontId="8" fillId="3" borderId="0" xfId="0" applyFont="1" applyFill="1" applyAlignment="1">
      <alignment horizontal="center" vertical="center"/>
    </xf>
    <xf numFmtId="0" fontId="11" fillId="12" borderId="0" xfId="0" applyFont="1" applyFill="1" applyAlignment="1">
      <alignment horizontal="left"/>
    </xf>
    <xf numFmtId="0" fontId="10" fillId="12" borderId="0" xfId="0" applyFont="1" applyFill="1" applyAlignment="1">
      <alignment horizontal="center"/>
    </xf>
  </cellXfs>
  <cellStyles count="3">
    <cellStyle name="Comma" xfId="1" builtinId="3"/>
    <cellStyle name="Normal" xfId="0" builtinId="0"/>
    <cellStyle name="Percent" xfId="2" builtinId="5"/>
  </cellStyles>
  <dxfs count="1187">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alignment horizontal="center"/>
    </dxf>
    <dxf>
      <alignment horizontal="center"/>
    </dxf>
    <dxf>
      <numFmt numFmtId="166" formatCode="_(* #,##0_);_(* \(#,##0\);_(* &quot;-&quot;??_);_(@_)"/>
    </dxf>
    <dxf>
      <numFmt numFmtId="166" formatCode="_(* #,##0_);_(* \(#,##0\);_(* &quot;-&quot;??_);_(@_)"/>
    </dxf>
    <dxf>
      <numFmt numFmtId="13" formatCode="0%"/>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numFmt numFmtId="13" formatCode="0%"/>
    </dxf>
    <dxf>
      <numFmt numFmtId="166" formatCode="_(* #,##0_);_(* \(#,##0\);_(* &quot;-&quot;??_);_(@_)"/>
    </dxf>
    <dxf>
      <numFmt numFmtId="166" formatCode="_(* #,##0_);_(* \(#,##0\);_(* &quot;-&quot;??_);_(@_)"/>
    </dxf>
    <dxf>
      <numFmt numFmtId="13" formatCode="0%"/>
    </dxf>
    <dxf>
      <numFmt numFmtId="13" formatCode="0%"/>
    </dxf>
    <dxf>
      <numFmt numFmtId="14" formatCode="0.00%"/>
    </dxf>
    <dxf>
      <alignment horizontal="center"/>
    </dxf>
    <dxf>
      <alignment horizontal="center"/>
    </dxf>
    <dxf>
      <alignment horizontal="center"/>
    </dxf>
    <dxf>
      <alignment horizontal="center"/>
    </dxf>
    <dxf>
      <alignment horizontal="center"/>
    </dxf>
    <dxf>
      <alignment horizontal="center"/>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b val="0"/>
        <i val="0"/>
        <strike val="0"/>
        <condense val="0"/>
        <extend val="0"/>
        <outline val="0"/>
        <shadow val="0"/>
        <u val="none"/>
        <vertAlign val="baseline"/>
        <sz val="11"/>
        <color theme="1"/>
        <name val="Century Gothic"/>
        <scheme val="minor"/>
      </font>
    </dxf>
    <dxf>
      <alignment horizontal="right"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9" formatCode="dd/mm/yyyy"/>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19" formatCode="dd/mm/yyyy"/>
    </dxf>
    <dxf>
      <numFmt numFmtId="19" formatCode="dd/mm/yyyy"/>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19" formatCode="dd/mm/yyyy"/>
    </dxf>
    <dxf>
      <numFmt numFmtId="0" formatCode="General"/>
    </dxf>
    <dxf>
      <numFmt numFmtId="0" formatCode="General"/>
    </dxf>
    <dxf>
      <numFmt numFmtId="0" formatCode="General"/>
    </dxf>
    <dxf>
      <numFmt numFmtId="0" formatCode="General"/>
    </dxf>
    <dxf>
      <font>
        <b/>
        <i val="0"/>
        <color rgb="FFE41258"/>
      </font>
      <fill>
        <patternFill>
          <bgColor theme="0"/>
        </patternFill>
      </fill>
      <border>
        <left/>
        <right/>
        <top/>
        <bottom/>
        <vertical/>
        <horizontal/>
      </border>
    </dxf>
    <dxf>
      <fill>
        <patternFill>
          <fgColor rgb="FF1C9EA4"/>
        </patternFill>
      </fill>
    </dxf>
    <dxf>
      <fill>
        <patternFill>
          <fgColor rgb="FF1C9EA4"/>
        </patternFill>
      </fill>
    </dxf>
    <dxf>
      <font>
        <sz val="12"/>
        <name val="Century Gothic"/>
        <scheme val="minor"/>
      </font>
      <fill>
        <patternFill>
          <bgColor rgb="FFEE2868"/>
        </patternFill>
      </fill>
    </dxf>
    <dxf>
      <font>
        <b/>
        <i val="0"/>
        <sz val="12"/>
        <color theme="0"/>
        <name val="Century Gothic"/>
        <scheme val="minor"/>
      </font>
      <fill>
        <patternFill>
          <bgColor theme="0"/>
        </patternFill>
      </fill>
      <border diagonalUp="0" diagonalDown="0">
        <left/>
        <right/>
        <top/>
        <bottom/>
        <vertical/>
        <horizontal/>
      </border>
    </dxf>
  </dxfs>
  <tableStyles count="4" defaultTableStyle="TableStyleMedium2" defaultPivotStyle="PivotStyleLight16">
    <tableStyle name="Slicer Style 1" pivot="0" table="0" count="8">
      <tableStyleElement type="wholeTable" dxfId="1186"/>
      <tableStyleElement type="headerRow" dxfId="1185"/>
    </tableStyle>
    <tableStyle name="Slicer Style 2" pivot="0" table="0" count="1">
      <tableStyleElement type="wholeTable" dxfId="1184"/>
    </tableStyle>
    <tableStyle name="Slicer Style 3" pivot="0" table="0" count="1">
      <tableStyleElement type="wholeTable" dxfId="1183"/>
    </tableStyle>
    <tableStyle name="Slicer Style 4" pivot="0" table="0" count="1"/>
  </tableStyles>
  <colors>
    <mruColors>
      <color rgb="FF1C9EA4"/>
      <color rgb="FFEE2868"/>
      <color rgb="FFCA104E"/>
      <color rgb="FF4C78C8"/>
      <color rgb="FF3865B6"/>
      <color rgb="FF70E0E6"/>
      <color rgb="FFB4EFF2"/>
      <color rgb="FF12686C"/>
      <color rgb="FF34D4DC"/>
      <color rgb="FFE01257"/>
    </mruColors>
  </colors>
  <extLst>
    <ext xmlns:x14="http://schemas.microsoft.com/office/spreadsheetml/2009/9/main" uri="{46F421CA-312F-682f-3DD2-61675219B42D}">
      <x14:dxfs count="7">
        <dxf>
          <fill>
            <patternFill>
              <bgColor rgb="FF1C9EA4"/>
            </patternFill>
          </fill>
        </dxf>
        <dxf>
          <fill>
            <patternFill>
              <bgColor theme="5" tint="0.59996337778862885"/>
            </patternFill>
          </fill>
        </dxf>
        <dxf>
          <fill>
            <patternFill>
              <bgColor theme="5" tint="0.39994506668294322"/>
            </patternFill>
          </fill>
        </dxf>
        <dxf>
          <fill>
            <patternFill>
              <bgColor theme="5" tint="0.59996337778862885"/>
            </patternFill>
          </fill>
        </dxf>
        <dxf>
          <fill>
            <patternFill>
              <bgColor theme="5" tint="0.59996337778862885"/>
            </patternFill>
          </fill>
        </dxf>
        <dxf>
          <fill>
            <patternFill>
              <bgColor rgb="FF1C9EA4"/>
            </patternFill>
          </fill>
        </dxf>
        <dxf>
          <fill>
            <patternFill>
              <bgColor rgb="FF9AEAEE"/>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6"/>
            <x14:slicerStyleElement type="selectedItemWithData" dxfId="5"/>
            <x14:slicerStyleElement type="hoveredUnselectedItemWithData" dxfId="4"/>
            <x14:slicerStyleElement type="hoveredSelectedItemWithData" dxfId="3"/>
            <x14:slicerStyleElement type="hoveredUnselectedItemWithNoData" dxfId="2"/>
            <x14:slicerStyleElement type="hoveredSelectedItemWithNoData" dxfId="1"/>
          </x14:slicerStyleElements>
        </x14:slicerStyle>
        <x14:slicerStyle name="Slicer Style 2"/>
        <x14:slicerStyle name="Slicer Style 3"/>
        <x14:slicerStyle name="Slicer Style 4">
          <x14:slicerStyleElements>
            <x14:slicerStyleElement type="hoveredUn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openxmlformats.org/officeDocument/2006/relationships/pivotCacheDefinition" Target="pivotCache/pivotCacheDefinition6.xml"/><Relationship Id="rId26" Type="http://schemas.microsoft.com/office/2007/relationships/slicerCache" Target="slicerCaches/slicerCache3.xml"/><Relationship Id="rId3" Type="http://schemas.openxmlformats.org/officeDocument/2006/relationships/worksheet" Target="worksheets/sheet3.xml"/><Relationship Id="rId21" Type="http://schemas.openxmlformats.org/officeDocument/2006/relationships/pivotCacheDefinition" Target="pivotCache/pivotCacheDefinition9.xml"/><Relationship Id="rId34" Type="http://schemas.openxmlformats.org/officeDocument/2006/relationships/powerPivotData" Target="model/item.data"/><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5.xml"/><Relationship Id="rId25" Type="http://schemas.microsoft.com/office/2007/relationships/slicerCache" Target="slicerCaches/slicerCache2.xml"/><Relationship Id="rId33"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pivotCacheDefinition" Target="pivotCache/pivotCacheDefinition4.xml"/><Relationship Id="rId20" Type="http://schemas.openxmlformats.org/officeDocument/2006/relationships/pivotCacheDefinition" Target="pivotCache/pivotCacheDefinition8.xml"/><Relationship Id="rId29" Type="http://schemas.openxmlformats.org/officeDocument/2006/relationships/connections" Target="connection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07/relationships/slicerCache" Target="slicerCaches/slicerCache1.xml"/><Relationship Id="rId32"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pivotCacheDefinition" Target="pivotCache/pivotCacheDefinition3.xml"/><Relationship Id="rId23" Type="http://schemas.openxmlformats.org/officeDocument/2006/relationships/pivotCacheDefinition" Target="pivotCache/pivotCacheDefinition11.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pivotCacheDefinition" Target="pivotCache/pivotCacheDefinition7.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2.xml"/><Relationship Id="rId22" Type="http://schemas.openxmlformats.org/officeDocument/2006/relationships/pivotCacheDefinition" Target="pivotCache/pivotCacheDefinition10.xml"/><Relationship Id="rId27" Type="http://schemas.microsoft.com/office/2007/relationships/slicerCache" Target="slicerCaches/slicerCache4.xml"/><Relationship Id="rId30" Type="http://schemas.openxmlformats.org/officeDocument/2006/relationships/styles" Target="styles.xml"/></Relationships>
</file>

<file path=xl/charts/_rels/chart1.xml.rels><?xml version="1.0" encoding="UTF-8" standalone="yes"?>
<Relationships xmlns="http://schemas.openxmlformats.org/package/2006/relationships"><Relationship Id="rId3" Type="http://schemas.microsoft.com/office/2011/relationships/chartStyle" Target="style1.xml"/><Relationship Id="rId2" Type="http://schemas.microsoft.com/office/2011/relationships/chartColorStyle" Target="colors1.xml"/><Relationship Id="rId1" Type="http://schemas.openxmlformats.org/officeDocument/2006/relationships/chartUserShapes" Target="../drawings/drawing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[HR_Data_Analysis_Dashboard.xlsx]Headlines!ActiveEmp</c:name>
    <c:fmtId val="26"/>
  </c:pivotSource>
  <c:chart>
    <c:autoTitleDeleted val="1"/>
    <c:pivotFmts>
      <c:pivotFmt>
        <c:idx val="0"/>
        <c:spPr>
          <a:solidFill>
            <a:srgbClr val="1C9EA4"/>
          </a:solidFill>
          <a:ln w="19050">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1"/>
        <c:spPr>
          <a:solidFill>
            <a:srgbClr val="EE2868"/>
          </a:solidFill>
          <a:ln w="19050">
            <a:solidFill>
              <a:schemeClr val="lt1"/>
            </a:solid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3"/>
      </c:pivotFmt>
      <c:pivotFmt>
        <c:idx val="4"/>
        <c:spPr>
          <a:solidFill>
            <a:schemeClr val="accent1"/>
          </a:solidFill>
          <a:ln w="19050">
            <a:solidFill>
              <a:schemeClr val="lt1"/>
            </a:solid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6"/>
        <c:spPr>
          <a:solidFill>
            <a:srgbClr val="1C9EA4"/>
          </a:solidFill>
          <a:ln w="19050">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7"/>
        <c:spPr>
          <a:solidFill>
            <a:srgbClr val="1C9EA4"/>
          </a:solidFill>
          <a:ln w="19050">
            <a:noFill/>
          </a:ln>
          <a:effectLst/>
        </c:spPr>
      </c:pivotFmt>
      <c:pivotFmt>
        <c:idx val="8"/>
        <c:spPr>
          <a:solidFill>
            <a:srgbClr val="1C9EA4"/>
          </a:solidFill>
          <a:ln w="19050">
            <a:noFill/>
          </a:ln>
          <a:effectLst/>
        </c:spPr>
      </c:pivotFmt>
      <c:pivotFmt>
        <c:idx val="9"/>
        <c:spPr>
          <a:gradFill>
            <a:gsLst>
              <a:gs pos="78530">
                <a:srgbClr val="1C9EA4"/>
              </a:gs>
              <a:gs pos="0">
                <a:srgbClr val="EE2868"/>
              </a:gs>
              <a:gs pos="29000">
                <a:srgbClr val="EE2868"/>
              </a:gs>
            </a:gsLst>
            <a:lin ang="11400000" scaled="0"/>
          </a:gradFill>
          <a:ln w="19050">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10"/>
        <c:spPr>
          <a:gradFill>
            <a:gsLst>
              <a:gs pos="78530">
                <a:srgbClr val="1C9EA4"/>
              </a:gs>
              <a:gs pos="0">
                <a:srgbClr val="EE2868"/>
              </a:gs>
              <a:gs pos="29000">
                <a:srgbClr val="EE2868"/>
              </a:gs>
            </a:gsLst>
            <a:lin ang="11400000" scaled="0"/>
          </a:gradFill>
          <a:ln w="19050">
            <a:noFill/>
          </a:ln>
          <a:effectLst/>
        </c:spPr>
      </c:pivotFmt>
      <c:pivotFmt>
        <c:idx val="11"/>
        <c:spPr>
          <a:gradFill>
            <a:gsLst>
              <a:gs pos="78530">
                <a:srgbClr val="1C9EA4"/>
              </a:gs>
              <a:gs pos="0">
                <a:srgbClr val="EE2868"/>
              </a:gs>
              <a:gs pos="29000">
                <a:srgbClr val="EE2868"/>
              </a:gs>
            </a:gsLst>
            <a:lin ang="11400000" scaled="0"/>
          </a:gradFill>
          <a:ln w="19050">
            <a:noFill/>
          </a:ln>
          <a:effectLst/>
        </c:spPr>
      </c:pivotFmt>
      <c:pivotFmt>
        <c:idx val="12"/>
        <c:spPr>
          <a:gradFill>
            <a:gsLst>
              <a:gs pos="78530">
                <a:srgbClr val="1C9EA4"/>
              </a:gs>
              <a:gs pos="0">
                <a:srgbClr val="EE2868"/>
              </a:gs>
              <a:gs pos="29000">
                <a:srgbClr val="EE2868"/>
              </a:gs>
            </a:gsLst>
            <a:lin ang="11400000" scaled="0"/>
          </a:gradFill>
          <a:ln w="19050">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13"/>
        <c:spPr>
          <a:gradFill>
            <a:gsLst>
              <a:gs pos="78530">
                <a:srgbClr val="1C9EA4"/>
              </a:gs>
              <a:gs pos="0">
                <a:srgbClr val="EE2868"/>
              </a:gs>
              <a:gs pos="29000">
                <a:srgbClr val="EE2868"/>
              </a:gs>
            </a:gsLst>
            <a:lin ang="11400000" scaled="0"/>
          </a:gradFill>
          <a:ln w="19050">
            <a:noFill/>
          </a:ln>
          <a:effectLst/>
        </c:spPr>
      </c:pivotFmt>
      <c:pivotFmt>
        <c:idx val="14"/>
        <c:spPr>
          <a:gradFill>
            <a:gsLst>
              <a:gs pos="78530">
                <a:srgbClr val="1C9EA4"/>
              </a:gs>
              <a:gs pos="0">
                <a:srgbClr val="EE2868"/>
              </a:gs>
              <a:gs pos="29000">
                <a:srgbClr val="EE2868"/>
              </a:gs>
            </a:gsLst>
            <a:lin ang="11400000" scaled="0"/>
          </a:gradFill>
          <a:ln w="19050">
            <a:noFill/>
          </a:ln>
          <a:effectLst/>
        </c:spPr>
      </c:pivotFmt>
      <c:pivotFmt>
        <c:idx val="15"/>
        <c:spPr>
          <a:gradFill>
            <a:gsLst>
              <a:gs pos="78530">
                <a:srgbClr val="1C9EA4"/>
              </a:gs>
              <a:gs pos="0">
                <a:srgbClr val="EE2868"/>
              </a:gs>
              <a:gs pos="29000">
                <a:srgbClr val="EE2868"/>
              </a:gs>
            </a:gsLst>
            <a:lin ang="11400000" scaled="0"/>
          </a:gradFill>
          <a:ln>
            <a:noFill/>
          </a:ln>
        </c:spPr>
        <c:marker>
          <c:symbol val="none"/>
        </c:marker>
      </c:pivotFmt>
      <c:pivotFmt>
        <c:idx val="16"/>
        <c:spPr>
          <a:gradFill>
            <a:gsLst>
              <a:gs pos="78530">
                <a:srgbClr val="1C9EA4"/>
              </a:gs>
              <a:gs pos="0">
                <a:srgbClr val="EE2868"/>
              </a:gs>
              <a:gs pos="29000">
                <a:srgbClr val="EE2868"/>
              </a:gs>
            </a:gsLst>
            <a:lin ang="11400000" scaled="0"/>
          </a:gradFill>
          <a:ln w="19050">
            <a:noFill/>
          </a:ln>
          <a:effectLst/>
        </c:spPr>
      </c:pivotFmt>
      <c:pivotFmt>
        <c:idx val="17"/>
        <c:spPr>
          <a:gradFill>
            <a:gsLst>
              <a:gs pos="78530">
                <a:srgbClr val="1C9EA4"/>
              </a:gs>
              <a:gs pos="0">
                <a:srgbClr val="EE2868"/>
              </a:gs>
              <a:gs pos="29000">
                <a:srgbClr val="EE2868"/>
              </a:gs>
            </a:gsLst>
            <a:lin ang="11400000" scaled="0"/>
          </a:gradFill>
          <a:ln w="19050">
            <a:noFill/>
          </a:ln>
          <a:effectLst/>
        </c:spPr>
      </c:pivotFmt>
    </c:pivotFmts>
    <c:plotArea>
      <c:layout>
        <c:manualLayout>
          <c:layoutTarget val="inner"/>
          <c:xMode val="edge"/>
          <c:yMode val="edge"/>
          <c:x val="0.23598352799924172"/>
          <c:y val="0.12365841244550665"/>
          <c:w val="0.48790666568368274"/>
          <c:h val="0.8201332182610811"/>
        </c:manualLayout>
      </c:layout>
      <c:doughnutChart>
        <c:varyColors val="1"/>
        <c:ser>
          <c:idx val="0"/>
          <c:order val="0"/>
          <c:tx>
            <c:strRef>
              <c:f>Headlines!$J$3</c:f>
              <c:strCache>
                <c:ptCount val="1"/>
                <c:pt idx="0">
                  <c:v>Total</c:v>
                </c:pt>
              </c:strCache>
            </c:strRef>
          </c:tx>
          <c:spPr>
            <a:gradFill>
              <a:gsLst>
                <a:gs pos="78530">
                  <a:srgbClr val="1C9EA4"/>
                </a:gs>
                <a:gs pos="0">
                  <a:srgbClr val="EE2868"/>
                </a:gs>
                <a:gs pos="29000">
                  <a:srgbClr val="EE2868"/>
                </a:gs>
              </a:gsLst>
              <a:lin ang="11400000" scaled="0"/>
            </a:gradFill>
            <a:ln>
              <a:noFill/>
            </a:ln>
          </c:spPr>
          <c:dPt>
            <c:idx val="0"/>
            <c:bubble3D val="0"/>
            <c:spPr>
              <a:gradFill>
                <a:gsLst>
                  <a:gs pos="78530">
                    <a:srgbClr val="1C9EA4"/>
                  </a:gs>
                  <a:gs pos="0">
                    <a:srgbClr val="EE2868"/>
                  </a:gs>
                  <a:gs pos="29000">
                    <a:srgbClr val="EE2868"/>
                  </a:gs>
                </a:gsLst>
                <a:lin ang="11400000" scaled="0"/>
              </a:gradFill>
              <a:ln w="19050">
                <a:noFill/>
              </a:ln>
              <a:effectLst/>
            </c:spPr>
            <c:extLst xmlns:c16r2="http://schemas.microsoft.com/office/drawing/2015/06/chart">
              <c:ext xmlns:c16="http://schemas.microsoft.com/office/drawing/2014/chart" uri="{C3380CC4-5D6E-409C-BE32-E72D297353CC}">
                <c16:uniqueId val="{00000001-B069-4E64-B53C-EC2BD38D4312}"/>
              </c:ext>
            </c:extLst>
          </c:dPt>
          <c:dPt>
            <c:idx val="1"/>
            <c:bubble3D val="0"/>
            <c:spPr>
              <a:gradFill>
                <a:gsLst>
                  <a:gs pos="78530">
                    <a:srgbClr val="1C9EA4"/>
                  </a:gs>
                  <a:gs pos="0">
                    <a:srgbClr val="EE2868"/>
                  </a:gs>
                  <a:gs pos="29000">
                    <a:srgbClr val="EE2868"/>
                  </a:gs>
                </a:gsLst>
                <a:lin ang="11400000" scaled="0"/>
              </a:gradFill>
              <a:ln w="19050">
                <a:noFill/>
              </a:ln>
              <a:effectLst/>
            </c:spPr>
            <c:extLst xmlns:c16r2="http://schemas.microsoft.com/office/drawing/2015/06/chart">
              <c:ext xmlns:c16="http://schemas.microsoft.com/office/drawing/2014/chart" uri="{C3380CC4-5D6E-409C-BE32-E72D297353CC}">
                <c16:uniqueId val="{00000003-B069-4E64-B53C-EC2BD38D4312}"/>
              </c:ext>
            </c:extLst>
          </c:dPt>
          <c:cat>
            <c:strRef>
              <c:f>Headlines!$I$4:$I$5</c:f>
              <c:strCache>
                <c:ptCount val="2"/>
                <c:pt idx="0">
                  <c:v>Total Active Employees</c:v>
                </c:pt>
                <c:pt idx="1">
                  <c:v>% of Active Employees</c:v>
                </c:pt>
              </c:strCache>
            </c:strRef>
          </c:cat>
          <c:val>
            <c:numRef>
              <c:f>Headlines!$J$4:$J$5</c:f>
              <c:numCache>
                <c:formatCode>General</c:formatCode>
                <c:ptCount val="2"/>
                <c:pt idx="0">
                  <c:v>207</c:v>
                </c:pt>
                <c:pt idx="1">
                  <c:v>0.66559485530546625</c:v>
                </c:pt>
              </c:numCache>
            </c:numRef>
          </c:val>
          <c:extLst xmlns:c16r2="http://schemas.microsoft.com/office/drawing/2015/06/chart">
            <c:ext xmlns:c16="http://schemas.microsoft.com/office/drawing/2014/chart" uri="{C3380CC4-5D6E-409C-BE32-E72D297353CC}">
              <c16:uniqueId val="{00000004-B069-4E64-B53C-EC2BD38D4312}"/>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1"/>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[HR_Data_Analysis_Dashboard.xlsx]Headcount by Dept!HeadcountByDept</c:name>
    <c:fmtId val="14"/>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solidFill>
                  <a:schemeClr val="bg1"/>
                </a:solidFill>
              </a:rPr>
              <a:t>Headcount by Department</a:t>
            </a:r>
          </a:p>
        </c:rich>
      </c:tx>
      <c:layout/>
      <c:overlay val="0"/>
      <c:spPr>
        <a:noFill/>
        <a:ln>
          <a:noFill/>
        </a:ln>
        <a:effectLst/>
      </c:spPr>
    </c:title>
    <c:autoTitleDeleted val="0"/>
    <c:pivotFmts>
      <c:pivotFmt>
        <c:idx val="0"/>
        <c:spPr>
          <a:solidFill>
            <a:srgbClr val="1C9EA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rgbClr val="1C9EA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rgbClr val="1C9EA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00"/>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
        <c:spPr>
          <a:solidFill>
            <a:srgbClr val="1C9EA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00"/>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
        <c:spPr>
          <a:solidFill>
            <a:srgbClr val="1C9EA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00"/>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
        <c:spPr>
          <a:solidFill>
            <a:srgbClr val="1C9EA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00"/>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6"/>
        <c:spPr>
          <a:solidFill>
            <a:srgbClr val="1C9EA4"/>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00"/>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s>
    <c:plotArea>
      <c:layout/>
      <c:barChart>
        <c:barDir val="col"/>
        <c:grouping val="clustered"/>
        <c:varyColors val="0"/>
        <c:ser>
          <c:idx val="0"/>
          <c:order val="0"/>
          <c:tx>
            <c:strRef>
              <c:f>'Headcount by Dept'!$C$3</c:f>
              <c:strCache>
                <c:ptCount val="1"/>
                <c:pt idx="0">
                  <c:v>Total</c:v>
                </c:pt>
              </c:strCache>
            </c:strRef>
          </c:tx>
          <c:spPr>
            <a:solidFill>
              <a:srgbClr val="1C9EA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00"/>
                    </a:solidFill>
                    <a:latin typeface="+mn-lt"/>
                    <a:ea typeface="+mn-ea"/>
                    <a:cs typeface="+mn-cs"/>
                  </a:defRPr>
                </a:pPr>
                <a:endParaRPr lang="en-US"/>
              </a:p>
            </c:txPr>
            <c:dLblPos val="outEnd"/>
            <c:showLegendKey val="0"/>
            <c:showVal val="1"/>
            <c:showCatName val="0"/>
            <c:showSerName val="0"/>
            <c:showPercent val="0"/>
            <c:showBubbleSize val="0"/>
            <c:showLeaderLines val="0"/>
          </c:dLbls>
          <c:cat>
            <c:strRef>
              <c:f>'Headcount by Dept'!$B$4:$B$10</c:f>
              <c:strCache>
                <c:ptCount val="6"/>
                <c:pt idx="0">
                  <c:v>Production</c:v>
                </c:pt>
                <c:pt idx="1">
                  <c:v>IT/IS</c:v>
                </c:pt>
                <c:pt idx="2">
                  <c:v>Sales</c:v>
                </c:pt>
                <c:pt idx="3">
                  <c:v>Software Engineering</c:v>
                </c:pt>
                <c:pt idx="4">
                  <c:v>Admin Offices</c:v>
                </c:pt>
                <c:pt idx="5">
                  <c:v>Executive Office</c:v>
                </c:pt>
              </c:strCache>
            </c:strRef>
          </c:cat>
          <c:val>
            <c:numRef>
              <c:f>'Headcount by Dept'!$C$4:$C$10</c:f>
              <c:numCache>
                <c:formatCode>0</c:formatCode>
                <c:ptCount val="6"/>
                <c:pt idx="0">
                  <c:v>209</c:v>
                </c:pt>
                <c:pt idx="1">
                  <c:v>50</c:v>
                </c:pt>
                <c:pt idx="2">
                  <c:v>31</c:v>
                </c:pt>
                <c:pt idx="3">
                  <c:v>11</c:v>
                </c:pt>
                <c:pt idx="4">
                  <c:v>9</c:v>
                </c:pt>
                <c:pt idx="5">
                  <c:v>1</c:v>
                </c:pt>
              </c:numCache>
            </c:numRef>
          </c:val>
          <c:extLst xmlns:c16r2="http://schemas.microsoft.com/office/drawing/2015/06/chart">
            <c:ext xmlns:c16="http://schemas.microsoft.com/office/drawing/2014/chart" uri="{C3380CC4-5D6E-409C-BE32-E72D297353CC}">
              <c16:uniqueId val="{00000000-3984-46C9-AD5B-211E639E56F4}"/>
            </c:ext>
          </c:extLst>
        </c:ser>
        <c:dLbls>
          <c:showLegendKey val="0"/>
          <c:showVal val="0"/>
          <c:showCatName val="0"/>
          <c:showSerName val="0"/>
          <c:showPercent val="0"/>
          <c:showBubbleSize val="0"/>
        </c:dLbls>
        <c:gapWidth val="65"/>
        <c:axId val="237001344"/>
        <c:axId val="237015424"/>
      </c:barChart>
      <c:catAx>
        <c:axId val="237001344"/>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37015424"/>
        <c:crosses val="autoZero"/>
        <c:auto val="1"/>
        <c:lblAlgn val="ctr"/>
        <c:lblOffset val="100"/>
        <c:noMultiLvlLbl val="0"/>
      </c:catAx>
      <c:valAx>
        <c:axId val="23701542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37001344"/>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noFill/>
    <a:ln w="3175" cap="flat" cmpd="sng" algn="ctr">
      <a:no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[HR_Data_Analysis_Dashboard.xlsx]Recruitment Source!RecruitmentSource</c:name>
    <c:fmtId val="20"/>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solidFill>
                  <a:schemeClr val="bg1"/>
                </a:solidFill>
              </a:rPr>
              <a:t>Recruitment Sources</a:t>
            </a:r>
          </a:p>
        </c:rich>
      </c:tx>
      <c:layout>
        <c:manualLayout>
          <c:xMode val="edge"/>
          <c:yMode val="edge"/>
          <c:x val="0.33042094540110239"/>
          <c:y val="1.7371277624016978E-2"/>
        </c:manualLayout>
      </c:layout>
      <c:overlay val="0"/>
      <c:spPr>
        <a:noFill/>
        <a:ln>
          <a:noFill/>
        </a:ln>
        <a:effectLst/>
      </c:sp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
        <c:spPr>
          <a:solidFill>
            <a:srgbClr val="1C9EA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
        <c:spPr>
          <a:solidFill>
            <a:srgbClr val="1C9EA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6"/>
        <c:spPr>
          <a:solidFill>
            <a:srgbClr val="1C9EA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00"/>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7"/>
        <c:spPr>
          <a:solidFill>
            <a:srgbClr val="1C9EA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00"/>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8"/>
        <c:spPr>
          <a:solidFill>
            <a:srgbClr val="1C9EA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00"/>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9"/>
        <c:spPr>
          <a:solidFill>
            <a:srgbClr val="1C9EA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00"/>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0"/>
        <c:spPr>
          <a:solidFill>
            <a:srgbClr val="1C9EA4"/>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00"/>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s>
    <c:plotArea>
      <c:layout>
        <c:manualLayout>
          <c:layoutTarget val="inner"/>
          <c:xMode val="edge"/>
          <c:yMode val="edge"/>
          <c:x val="0.28138510261999755"/>
          <c:y val="0.12485324756278619"/>
          <c:w val="0.67826825155266735"/>
          <c:h val="0.81671075942918503"/>
        </c:manualLayout>
      </c:layout>
      <c:barChart>
        <c:barDir val="bar"/>
        <c:grouping val="clustered"/>
        <c:varyColors val="0"/>
        <c:ser>
          <c:idx val="0"/>
          <c:order val="0"/>
          <c:tx>
            <c:strRef>
              <c:f>'Recruitment Source'!$C$3</c:f>
              <c:strCache>
                <c:ptCount val="1"/>
                <c:pt idx="0">
                  <c:v>Total</c:v>
                </c:pt>
              </c:strCache>
            </c:strRef>
          </c:tx>
          <c:spPr>
            <a:solidFill>
              <a:srgbClr val="1C9EA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00"/>
                    </a:solidFill>
                    <a:latin typeface="+mn-lt"/>
                    <a:ea typeface="+mn-ea"/>
                    <a:cs typeface="+mn-cs"/>
                  </a:defRPr>
                </a:pPr>
                <a:endParaRPr lang="en-US"/>
              </a:p>
            </c:txPr>
            <c:dLblPos val="outEnd"/>
            <c:showLegendKey val="0"/>
            <c:showVal val="1"/>
            <c:showCatName val="0"/>
            <c:showSerName val="0"/>
            <c:showPercent val="0"/>
            <c:showBubbleSize val="0"/>
            <c:showLeaderLines val="0"/>
          </c:dLbls>
          <c:cat>
            <c:strRef>
              <c:f>'Recruitment Source'!$B$4:$B$13</c:f>
              <c:strCache>
                <c:ptCount val="9"/>
                <c:pt idx="0">
                  <c:v>On-line Web application</c:v>
                </c:pt>
                <c:pt idx="1">
                  <c:v>Other</c:v>
                </c:pt>
                <c:pt idx="2">
                  <c:v>Website</c:v>
                </c:pt>
                <c:pt idx="3">
                  <c:v>CareerBuilder</c:v>
                </c:pt>
                <c:pt idx="4">
                  <c:v>Diversity Job Fair</c:v>
                </c:pt>
                <c:pt idx="5">
                  <c:v>Employee Referral</c:v>
                </c:pt>
                <c:pt idx="6">
                  <c:v>Google Search</c:v>
                </c:pt>
                <c:pt idx="7">
                  <c:v>LinkedIn</c:v>
                </c:pt>
                <c:pt idx="8">
                  <c:v>Indeed</c:v>
                </c:pt>
              </c:strCache>
            </c:strRef>
          </c:cat>
          <c:val>
            <c:numRef>
              <c:f>'Recruitment Source'!$C$4:$C$13</c:f>
              <c:numCache>
                <c:formatCode>0</c:formatCode>
                <c:ptCount val="9"/>
                <c:pt idx="0">
                  <c:v>1</c:v>
                </c:pt>
                <c:pt idx="1">
                  <c:v>2</c:v>
                </c:pt>
                <c:pt idx="2">
                  <c:v>13</c:v>
                </c:pt>
                <c:pt idx="3">
                  <c:v>23</c:v>
                </c:pt>
                <c:pt idx="4">
                  <c:v>29</c:v>
                </c:pt>
                <c:pt idx="5">
                  <c:v>31</c:v>
                </c:pt>
                <c:pt idx="6">
                  <c:v>49</c:v>
                </c:pt>
                <c:pt idx="7">
                  <c:v>76</c:v>
                </c:pt>
                <c:pt idx="8">
                  <c:v>87</c:v>
                </c:pt>
              </c:numCache>
            </c:numRef>
          </c:val>
          <c:extLst xmlns:c16r2="http://schemas.microsoft.com/office/drawing/2015/06/chart">
            <c:ext xmlns:c16="http://schemas.microsoft.com/office/drawing/2014/chart" uri="{C3380CC4-5D6E-409C-BE32-E72D297353CC}">
              <c16:uniqueId val="{00000000-CEC0-401E-9FD2-C84BDBEA966A}"/>
            </c:ext>
          </c:extLst>
        </c:ser>
        <c:dLbls>
          <c:dLblPos val="outEnd"/>
          <c:showLegendKey val="0"/>
          <c:showVal val="1"/>
          <c:showCatName val="0"/>
          <c:showSerName val="0"/>
          <c:showPercent val="0"/>
          <c:showBubbleSize val="0"/>
        </c:dLbls>
        <c:gapWidth val="25"/>
        <c:axId val="237098496"/>
        <c:axId val="237175168"/>
      </c:barChart>
      <c:catAx>
        <c:axId val="237098496"/>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lgn="ctr">
              <a:defRPr lang="en-US" sz="900" b="0" i="0" u="none" strike="noStrike" kern="1200" baseline="0">
                <a:solidFill>
                  <a:schemeClr val="bg1"/>
                </a:solidFill>
                <a:latin typeface="+mn-lt"/>
                <a:ea typeface="+mn-ea"/>
                <a:cs typeface="+mn-cs"/>
              </a:defRPr>
            </a:pPr>
            <a:endParaRPr lang="en-US"/>
          </a:p>
        </c:txPr>
        <c:crossAx val="237175168"/>
        <c:crosses val="autoZero"/>
        <c:auto val="1"/>
        <c:lblAlgn val="ctr"/>
        <c:lblOffset val="100"/>
        <c:noMultiLvlLbl val="0"/>
      </c:catAx>
      <c:valAx>
        <c:axId val="237175168"/>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crossAx val="237098496"/>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[HR_Data_Analysis_Dashboard.xlsx]Avg. Salarty by Dept!AvgSalaryDept</c:name>
    <c:fmtId val="17"/>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solidFill>
                  <a:schemeClr val="bg1"/>
                </a:solidFill>
              </a:rPr>
              <a:t>Average</a:t>
            </a:r>
            <a:r>
              <a:rPr lang="en-US" baseline="0">
                <a:solidFill>
                  <a:schemeClr val="bg1"/>
                </a:solidFill>
              </a:rPr>
              <a:t> Salary by Department</a:t>
            </a:r>
            <a:endParaRPr lang="en-US">
              <a:solidFill>
                <a:schemeClr val="bg1"/>
              </a:solidFill>
            </a:endParaRPr>
          </a:p>
        </c:rich>
      </c:tx>
      <c:layout>
        <c:manualLayout>
          <c:xMode val="edge"/>
          <c:yMode val="edge"/>
          <c:x val="0.18885999452610411"/>
          <c:y val="4.2260973155962958E-2"/>
        </c:manualLayout>
      </c:layout>
      <c:overlay val="0"/>
      <c:spPr>
        <a:noFill/>
        <a:ln>
          <a:noFill/>
        </a:ln>
        <a:effectLst/>
      </c:spPr>
    </c:title>
    <c:autoTitleDeleted val="0"/>
    <c:pivotFmts>
      <c:pivotFmt>
        <c:idx val="0"/>
        <c:spPr>
          <a:solidFill>
            <a:schemeClr val="accent1"/>
          </a:solidFill>
          <a:ln>
            <a:noFill/>
          </a:ln>
          <a:effectLst/>
        </c:spPr>
        <c:marker>
          <c:symbol val="none"/>
        </c:marker>
        <c:dLbl>
          <c:idx val="0"/>
          <c:numFmt formatCode="#,&quot;K&quot;;\-#,&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quot;K&quot;;\-#,&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rgbClr val="1C9EA4"/>
          </a:solidFill>
          <a:ln>
            <a:noFill/>
          </a:ln>
          <a:effectLst/>
        </c:spPr>
        <c:marker>
          <c:symbol val="none"/>
        </c:marker>
        <c:dLbl>
          <c:idx val="0"/>
          <c:numFmt formatCode="#,&quot;K&quot;;\-#,&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
        <c:spPr>
          <a:solidFill>
            <a:srgbClr val="1C9EA4"/>
          </a:solidFill>
          <a:ln>
            <a:noFill/>
          </a:ln>
          <a:effectLst/>
        </c:spPr>
        <c:marker>
          <c:symbol val="none"/>
        </c:marker>
        <c:dLbl>
          <c:idx val="0"/>
          <c:numFmt formatCode="#,&quot;K&quot;;\-#,&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
        <c:spPr>
          <a:solidFill>
            <a:srgbClr val="1C9EA4"/>
          </a:solidFill>
          <a:ln>
            <a:noFill/>
          </a:ln>
          <a:effectLst/>
        </c:spPr>
        <c:marker>
          <c:symbol val="none"/>
        </c:marker>
        <c:dLbl>
          <c:idx val="0"/>
          <c:numFmt formatCode="#,&quot;K&quot;;\-#,&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00"/>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
        <c:spPr>
          <a:solidFill>
            <a:srgbClr val="1C9EA4"/>
          </a:solidFill>
          <a:ln>
            <a:noFill/>
          </a:ln>
          <a:effectLst/>
        </c:spPr>
        <c:marker>
          <c:symbol val="none"/>
        </c:marker>
        <c:dLbl>
          <c:idx val="0"/>
          <c:numFmt formatCode="#,&quot;K&quot;;\-#,&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00"/>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6"/>
        <c:spPr>
          <a:solidFill>
            <a:srgbClr val="1C9EA4"/>
          </a:solidFill>
          <a:ln>
            <a:noFill/>
          </a:ln>
          <a:effectLst/>
        </c:spPr>
        <c:marker>
          <c:symbol val="none"/>
        </c:marker>
        <c:dLbl>
          <c:idx val="0"/>
          <c:numFmt formatCode="#,&quot;K&quot;;\-#,&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00"/>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7"/>
        <c:spPr>
          <a:solidFill>
            <a:srgbClr val="1C9EA4"/>
          </a:solidFill>
          <a:ln>
            <a:noFill/>
          </a:ln>
          <a:effectLst/>
        </c:spPr>
        <c:marker>
          <c:symbol val="none"/>
        </c:marker>
        <c:dLbl>
          <c:idx val="0"/>
          <c:numFmt formatCode="#,&quot;K&quot;;\-#,&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00"/>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8"/>
        <c:spPr>
          <a:solidFill>
            <a:srgbClr val="1C9EA4"/>
          </a:solidFill>
          <a:ln>
            <a:noFill/>
          </a:ln>
          <a:effectLst/>
        </c:spPr>
        <c:marker>
          <c:symbol val="none"/>
        </c:marker>
        <c:dLbl>
          <c:idx val="0"/>
          <c:layout/>
          <c:numFmt formatCode="#,&quot;K&quot;;\-#,&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00"/>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s>
    <c:plotArea>
      <c:layout/>
      <c:barChart>
        <c:barDir val="col"/>
        <c:grouping val="clustered"/>
        <c:varyColors val="0"/>
        <c:ser>
          <c:idx val="0"/>
          <c:order val="0"/>
          <c:tx>
            <c:strRef>
              <c:f>'Avg. Salarty by Dept'!$C$3</c:f>
              <c:strCache>
                <c:ptCount val="1"/>
                <c:pt idx="0">
                  <c:v>Total</c:v>
                </c:pt>
              </c:strCache>
            </c:strRef>
          </c:tx>
          <c:spPr>
            <a:solidFill>
              <a:srgbClr val="1C9EA4"/>
            </a:solidFill>
            <a:ln>
              <a:noFill/>
            </a:ln>
            <a:effectLst/>
          </c:spPr>
          <c:invertIfNegative val="0"/>
          <c:dLbls>
            <c:numFmt formatCode="#,&quot;K&quot;;\-#,&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00"/>
                    </a:solidFill>
                    <a:latin typeface="+mn-lt"/>
                    <a:ea typeface="+mn-ea"/>
                    <a:cs typeface="+mn-cs"/>
                  </a:defRPr>
                </a:pPr>
                <a:endParaRPr lang="en-US"/>
              </a:p>
            </c:txPr>
            <c:dLblPos val="outEnd"/>
            <c:showLegendKey val="0"/>
            <c:showVal val="1"/>
            <c:showCatName val="0"/>
            <c:showSerName val="0"/>
            <c:showPercent val="0"/>
            <c:showBubbleSize val="0"/>
            <c:showLeaderLines val="0"/>
          </c:dLbls>
          <c:cat>
            <c:strRef>
              <c:f>'Avg. Salarty by Dept'!$B$4:$B$9</c:f>
              <c:strCache>
                <c:ptCount val="6"/>
                <c:pt idx="0">
                  <c:v>Executive Office</c:v>
                </c:pt>
                <c:pt idx="1">
                  <c:v>IT/IS</c:v>
                </c:pt>
                <c:pt idx="2">
                  <c:v>Software Engineering</c:v>
                </c:pt>
                <c:pt idx="3">
                  <c:v>Admin Offices</c:v>
                </c:pt>
                <c:pt idx="4">
                  <c:v>Sales</c:v>
                </c:pt>
                <c:pt idx="5">
                  <c:v>Production</c:v>
                </c:pt>
              </c:strCache>
            </c:strRef>
          </c:cat>
          <c:val>
            <c:numRef>
              <c:f>'Avg. Salarty by Dept'!$C$4:$C$9</c:f>
              <c:numCache>
                <c:formatCode>#,##0</c:formatCode>
                <c:ptCount val="6"/>
                <c:pt idx="0">
                  <c:v>250000</c:v>
                </c:pt>
                <c:pt idx="1">
                  <c:v>97064.639999999999</c:v>
                </c:pt>
                <c:pt idx="2">
                  <c:v>94989.454545454544</c:v>
                </c:pt>
                <c:pt idx="3">
                  <c:v>71791.888888888891</c:v>
                </c:pt>
                <c:pt idx="4">
                  <c:v>69061.258064516136</c:v>
                </c:pt>
                <c:pt idx="5">
                  <c:v>59953.545454545456</c:v>
                </c:pt>
              </c:numCache>
            </c:numRef>
          </c:val>
          <c:extLst xmlns:c16r2="http://schemas.microsoft.com/office/drawing/2015/06/chart">
            <c:ext xmlns:c16="http://schemas.microsoft.com/office/drawing/2014/chart" uri="{C3380CC4-5D6E-409C-BE32-E72D297353CC}">
              <c16:uniqueId val="{00000000-6C28-4B5B-BA44-680BF0EB2F3D}"/>
            </c:ext>
          </c:extLst>
        </c:ser>
        <c:dLbls>
          <c:dLblPos val="outEnd"/>
          <c:showLegendKey val="0"/>
          <c:showVal val="1"/>
          <c:showCatName val="0"/>
          <c:showSerName val="0"/>
          <c:showPercent val="0"/>
          <c:showBubbleSize val="0"/>
        </c:dLbls>
        <c:gapWidth val="70"/>
        <c:overlap val="-27"/>
        <c:axId val="237260160"/>
        <c:axId val="237279488"/>
      </c:barChart>
      <c:catAx>
        <c:axId val="237260160"/>
        <c:scaling>
          <c:orientation val="minMax"/>
        </c:scaling>
        <c:delete val="0"/>
        <c:axPos val="b"/>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800" b="0" i="0" u="none" strike="noStrike" kern="1200" baseline="0">
                <a:solidFill>
                  <a:schemeClr val="bg1"/>
                </a:solidFill>
                <a:latin typeface="+mn-lt"/>
                <a:ea typeface="+mn-ea"/>
                <a:cs typeface="+mn-cs"/>
              </a:defRPr>
            </a:pPr>
            <a:endParaRPr lang="en-US"/>
          </a:p>
        </c:txPr>
        <c:crossAx val="237279488"/>
        <c:crosses val="autoZero"/>
        <c:auto val="1"/>
        <c:lblAlgn val="ctr"/>
        <c:lblOffset val="100"/>
        <c:noMultiLvlLbl val="0"/>
      </c:catAx>
      <c:valAx>
        <c:axId val="237279488"/>
        <c:scaling>
          <c:orientation val="minMax"/>
        </c:scaling>
        <c:delete val="0"/>
        <c:axPos val="l"/>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crossAx val="237260160"/>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[HR_Data_Analysis_Dashboard.xlsx]Avg. Salary by Gender!AvgSalary</c:name>
    <c:fmtId val="19"/>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solidFill>
                  <a:schemeClr val="bg1"/>
                </a:solidFill>
              </a:rPr>
              <a:t>Avg.</a:t>
            </a:r>
            <a:r>
              <a:rPr lang="en-US" baseline="0">
                <a:solidFill>
                  <a:schemeClr val="bg1"/>
                </a:solidFill>
              </a:rPr>
              <a:t> Salary by Gender</a:t>
            </a:r>
            <a:endParaRPr lang="en-US">
              <a:solidFill>
                <a:schemeClr val="bg1"/>
              </a:solidFill>
            </a:endParaRPr>
          </a:p>
        </c:rich>
      </c:tx>
      <c:layout>
        <c:manualLayout>
          <c:xMode val="edge"/>
          <c:yMode val="edge"/>
          <c:x val="1.9187224041941017E-3"/>
          <c:y val="5.0226650822138893E-3"/>
        </c:manualLayout>
      </c:layout>
      <c:overlay val="0"/>
      <c:spPr>
        <a:noFill/>
        <a:ln>
          <a:noFill/>
        </a:ln>
        <a:effectLst/>
      </c:spPr>
    </c:title>
    <c:autoTitleDeleted val="0"/>
    <c:pivotFmts>
      <c:pivotFmt>
        <c:idx val="0"/>
        <c:spPr>
          <a:solidFill>
            <a:schemeClr val="accent1"/>
          </a:solidFill>
          <a:ln w="19050">
            <a:solidFill>
              <a:schemeClr val="lt1"/>
            </a:solidFill>
          </a:ln>
          <a:effectLst/>
        </c:spPr>
        <c:marker>
          <c:symbol val="none"/>
        </c:marker>
        <c:dLbl>
          <c:idx val="0"/>
          <c:numFmt formatCode="#,&quot;K&quot;;\-#,&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marker>
          <c:symbol val="none"/>
        </c:marker>
        <c:dLbl>
          <c:idx val="0"/>
          <c:numFmt formatCode="#,&quot;K&quot;;\-#,&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rgbClr val="EE2868"/>
          </a:solidFill>
          <a:ln w="19050">
            <a:solidFill>
              <a:schemeClr val="lt1"/>
            </a:solidFill>
          </a:ln>
          <a:effectLst/>
        </c:spPr>
        <c:marker>
          <c:symbol val="none"/>
        </c:marker>
        <c:dLbl>
          <c:idx val="0"/>
          <c:numFmt formatCode="#,&quot;K&quot;;\-#,&quot;K&quot;" sourceLinked="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7"/>
        <c:spPr>
          <a:solidFill>
            <a:srgbClr val="EE2868"/>
          </a:solidFill>
          <a:ln w="19050">
            <a:solidFill>
              <a:schemeClr val="lt1"/>
            </a:solidFill>
          </a:ln>
          <a:effectLst/>
        </c:spPr>
      </c:pivotFmt>
      <c:pivotFmt>
        <c:idx val="8"/>
        <c:spPr>
          <a:solidFill>
            <a:srgbClr val="1C9EA4"/>
          </a:solidFill>
          <a:ln w="19050">
            <a:solidFill>
              <a:schemeClr val="lt1"/>
            </a:solidFill>
          </a:ln>
          <a:effectLst/>
        </c:spPr>
      </c:pivotFmt>
      <c:pivotFmt>
        <c:idx val="9"/>
        <c:spPr>
          <a:solidFill>
            <a:srgbClr val="EE2868"/>
          </a:solidFill>
          <a:ln w="19050">
            <a:solidFill>
              <a:schemeClr val="lt1"/>
            </a:solidFill>
          </a:ln>
          <a:effectLst/>
        </c:spPr>
        <c:marker>
          <c:symbol val="none"/>
        </c:marker>
        <c:dLbl>
          <c:idx val="0"/>
          <c:numFmt formatCode="#,&quot;K&quot;;\-#,&quot;K&quot;" sourceLinked="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0"/>
        <c:spPr>
          <a:solidFill>
            <a:srgbClr val="EE2868"/>
          </a:solidFill>
          <a:ln w="19050">
            <a:solidFill>
              <a:schemeClr val="lt1"/>
            </a:solidFill>
          </a:ln>
          <a:effectLst/>
        </c:spPr>
      </c:pivotFmt>
      <c:pivotFmt>
        <c:idx val="11"/>
        <c:spPr>
          <a:solidFill>
            <a:srgbClr val="1C9EA4"/>
          </a:solidFill>
          <a:ln w="19050">
            <a:solidFill>
              <a:schemeClr val="lt1"/>
            </a:solidFill>
          </a:ln>
          <a:effectLst/>
        </c:spPr>
      </c:pivotFmt>
      <c:pivotFmt>
        <c:idx val="12"/>
        <c:spPr>
          <a:solidFill>
            <a:srgbClr val="EE2868"/>
          </a:solidFill>
          <a:ln w="19050">
            <a:solidFill>
              <a:schemeClr val="lt1"/>
            </a:solidFill>
          </a:ln>
          <a:effectLst/>
        </c:spPr>
        <c:marker>
          <c:symbol val="none"/>
        </c:marker>
        <c:dLbl>
          <c:idx val="0"/>
          <c:numFmt formatCode="#,&quot;K&quot;;\-#,&quot;K&quot;" sourceLinked="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rgbClr val="FFFF00"/>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3"/>
        <c:spPr>
          <a:solidFill>
            <a:srgbClr val="EE2868"/>
          </a:solidFill>
          <a:ln w="19050">
            <a:solidFill>
              <a:schemeClr val="lt1"/>
            </a:solidFill>
          </a:ln>
          <a:effectLst/>
        </c:spPr>
      </c:pivotFmt>
      <c:pivotFmt>
        <c:idx val="14"/>
        <c:spPr>
          <a:solidFill>
            <a:srgbClr val="1C9EA4"/>
          </a:solidFill>
          <a:ln w="19050">
            <a:solidFill>
              <a:schemeClr val="lt1"/>
            </a:solidFill>
          </a:ln>
          <a:effectLst/>
        </c:spPr>
      </c:pivotFmt>
      <c:pivotFmt>
        <c:idx val="15"/>
        <c:spPr>
          <a:solidFill>
            <a:srgbClr val="EE2868"/>
          </a:solidFill>
          <a:ln w="19050">
            <a:solidFill>
              <a:schemeClr val="lt1"/>
            </a:solidFill>
          </a:ln>
          <a:effectLst/>
        </c:spPr>
        <c:marker>
          <c:symbol val="none"/>
        </c:marker>
        <c:dLbl>
          <c:idx val="0"/>
          <c:numFmt formatCode="#,&quot;K&quot;;\-#,&quot;K&quot;" sourceLinked="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rgbClr val="FFFF00"/>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6"/>
        <c:spPr>
          <a:solidFill>
            <a:srgbClr val="EE2868"/>
          </a:solidFill>
          <a:ln w="19050">
            <a:solidFill>
              <a:schemeClr val="lt1"/>
            </a:solidFill>
          </a:ln>
          <a:effectLst/>
        </c:spPr>
      </c:pivotFmt>
      <c:pivotFmt>
        <c:idx val="17"/>
        <c:spPr>
          <a:solidFill>
            <a:srgbClr val="1C9EA4"/>
          </a:solidFill>
          <a:ln w="19050">
            <a:solidFill>
              <a:schemeClr val="lt1"/>
            </a:solidFill>
          </a:ln>
          <a:effectLst/>
        </c:spPr>
      </c:pivotFmt>
      <c:pivotFmt>
        <c:idx val="18"/>
        <c:spPr>
          <a:solidFill>
            <a:srgbClr val="EE2868"/>
          </a:solidFill>
          <a:ln w="19050">
            <a:solidFill>
              <a:schemeClr val="lt1"/>
            </a:solidFill>
          </a:ln>
          <a:effectLst/>
        </c:spPr>
        <c:marker>
          <c:symbol val="none"/>
        </c:marker>
        <c:dLbl>
          <c:idx val="0"/>
          <c:numFmt formatCode="#,&quot;K&quot;;\-#,&quot;K&quot;" sourceLinked="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rgbClr val="FFFF00"/>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9"/>
        <c:spPr>
          <a:solidFill>
            <a:srgbClr val="EE2868"/>
          </a:solidFill>
          <a:ln w="19050">
            <a:solidFill>
              <a:schemeClr val="lt1"/>
            </a:solidFill>
          </a:ln>
          <a:effectLst/>
        </c:spPr>
      </c:pivotFmt>
      <c:pivotFmt>
        <c:idx val="20"/>
        <c:spPr>
          <a:solidFill>
            <a:srgbClr val="1C9EA4"/>
          </a:solidFill>
          <a:ln w="19050">
            <a:solidFill>
              <a:schemeClr val="lt1"/>
            </a:solidFill>
          </a:ln>
          <a:effectLst/>
        </c:spPr>
      </c:pivotFmt>
      <c:pivotFmt>
        <c:idx val="21"/>
        <c:spPr>
          <a:solidFill>
            <a:srgbClr val="EE2868"/>
          </a:solidFill>
          <a:ln w="19050">
            <a:solidFill>
              <a:schemeClr val="lt1"/>
            </a:solidFill>
          </a:ln>
          <a:effectLst/>
        </c:spPr>
        <c:marker>
          <c:symbol val="none"/>
        </c:marker>
        <c:dLbl>
          <c:idx val="0"/>
          <c:numFmt formatCode="#,&quot;K&quot;;\-#,&quot;K&quot;" sourceLinked="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rgbClr val="FFFF00"/>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2"/>
        <c:spPr>
          <a:solidFill>
            <a:srgbClr val="EE2868"/>
          </a:solidFill>
          <a:ln w="19050">
            <a:solidFill>
              <a:schemeClr val="lt1"/>
            </a:solidFill>
          </a:ln>
          <a:effectLst/>
        </c:spPr>
      </c:pivotFmt>
      <c:pivotFmt>
        <c:idx val="23"/>
        <c:spPr>
          <a:solidFill>
            <a:srgbClr val="1C9EA4"/>
          </a:solidFill>
          <a:ln w="19050">
            <a:solidFill>
              <a:schemeClr val="lt1"/>
            </a:solidFill>
          </a:ln>
          <a:effectLst/>
        </c:spPr>
      </c:pivotFmt>
      <c:pivotFmt>
        <c:idx val="24"/>
        <c:spPr>
          <a:solidFill>
            <a:srgbClr val="EE2868"/>
          </a:solidFill>
        </c:spPr>
        <c:marker>
          <c:symbol val="none"/>
        </c:marker>
        <c:dLbl>
          <c:idx val="0"/>
          <c:layout/>
          <c:numFmt formatCode="#,&quot;K&quot;;\-#,&quot;K&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FFFF00"/>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5"/>
        <c:spPr>
          <a:solidFill>
            <a:srgbClr val="EE2868"/>
          </a:solidFill>
          <a:ln w="19050">
            <a:solidFill>
              <a:schemeClr val="lt1"/>
            </a:solidFill>
          </a:ln>
          <a:effectLst/>
        </c:spPr>
      </c:pivotFmt>
      <c:pivotFmt>
        <c:idx val="26"/>
        <c:spPr>
          <a:solidFill>
            <a:srgbClr val="1C9EA4"/>
          </a:solidFill>
          <a:ln w="19050">
            <a:solidFill>
              <a:schemeClr val="lt1"/>
            </a:solidFill>
          </a:ln>
          <a:effectLst/>
        </c:spPr>
      </c:pivotFmt>
    </c:pivotFmts>
    <c:plotArea>
      <c:layout>
        <c:manualLayout>
          <c:layoutTarget val="inner"/>
          <c:xMode val="edge"/>
          <c:yMode val="edge"/>
          <c:x val="0.20192637964795304"/>
          <c:y val="0.15476755819146593"/>
          <c:w val="0.50844283156114556"/>
          <c:h val="0.81008098785773963"/>
        </c:manualLayout>
      </c:layout>
      <c:doughnutChart>
        <c:varyColors val="1"/>
        <c:ser>
          <c:idx val="0"/>
          <c:order val="0"/>
          <c:tx>
            <c:strRef>
              <c:f>'Avg. Salary by Gender'!$C$3</c:f>
              <c:strCache>
                <c:ptCount val="1"/>
                <c:pt idx="0">
                  <c:v>Total</c:v>
                </c:pt>
              </c:strCache>
            </c:strRef>
          </c:tx>
          <c:spPr>
            <a:solidFill>
              <a:srgbClr val="EE2868"/>
            </a:solidFill>
          </c:spPr>
          <c:dPt>
            <c:idx val="0"/>
            <c:bubble3D val="0"/>
            <c:spPr>
              <a:solidFill>
                <a:srgbClr val="EE2868"/>
              </a:solidFill>
              <a:ln w="19050">
                <a:solidFill>
                  <a:schemeClr val="lt1"/>
                </a:solidFill>
              </a:ln>
              <a:effectLst/>
            </c:spPr>
            <c:extLst xmlns:c16r2="http://schemas.microsoft.com/office/drawing/2015/06/chart">
              <c:ext xmlns:c16="http://schemas.microsoft.com/office/drawing/2014/chart" uri="{C3380CC4-5D6E-409C-BE32-E72D297353CC}">
                <c16:uniqueId val="{00000001-2102-4CF0-98AC-1142F1D53D76}"/>
              </c:ext>
            </c:extLst>
          </c:dPt>
          <c:dPt>
            <c:idx val="1"/>
            <c:bubble3D val="0"/>
            <c:spPr>
              <a:solidFill>
                <a:srgbClr val="1C9EA4"/>
              </a:solidFill>
              <a:ln w="19050">
                <a:solidFill>
                  <a:schemeClr val="lt1"/>
                </a:solidFill>
              </a:ln>
              <a:effectLst/>
            </c:spPr>
            <c:extLst xmlns:c16r2="http://schemas.microsoft.com/office/drawing/2015/06/chart">
              <c:ext xmlns:c16="http://schemas.microsoft.com/office/drawing/2014/chart" uri="{C3380CC4-5D6E-409C-BE32-E72D297353CC}">
                <c16:uniqueId val="{00000003-2102-4CF0-98AC-1142F1D53D76}"/>
              </c:ext>
            </c:extLst>
          </c:dPt>
          <c:dLbls>
            <c:numFmt formatCode="#,&quot;K&quot;;\-#,&quot;K&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FFFF00"/>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dLbls>
          <c:cat>
            <c:strRef>
              <c:f>'Avg. Salary by Gender'!$B$4:$B$6</c:f>
              <c:strCache>
                <c:ptCount val="2"/>
                <c:pt idx="0">
                  <c:v>Female</c:v>
                </c:pt>
                <c:pt idx="1">
                  <c:v>Male</c:v>
                </c:pt>
              </c:strCache>
            </c:strRef>
          </c:cat>
          <c:val>
            <c:numRef>
              <c:f>'Avg. Salary by Gender'!$C$4:$C$6</c:f>
              <c:numCache>
                <c:formatCode>#,##0</c:formatCode>
                <c:ptCount val="2"/>
                <c:pt idx="0">
                  <c:v>67786.727272727279</c:v>
                </c:pt>
                <c:pt idx="1">
                  <c:v>70629.399999999994</c:v>
                </c:pt>
              </c:numCache>
            </c:numRef>
          </c:val>
          <c:extLst xmlns:c16r2="http://schemas.microsoft.com/office/drawing/2015/06/chart">
            <c:ext xmlns:c16="http://schemas.microsoft.com/office/drawing/2014/chart" uri="{C3380CC4-5D6E-409C-BE32-E72D297353CC}">
              <c16:uniqueId val="{00000004-314B-4816-9689-5EA34EC0A0C6}"/>
            </c:ext>
          </c:extLst>
        </c:ser>
        <c:dLbls>
          <c:showLegendKey val="0"/>
          <c:showVal val="0"/>
          <c:showCatName val="0"/>
          <c:showSerName val="0"/>
          <c:showPercent val="0"/>
          <c:showBubbleSize val="0"/>
          <c:showLeaderLines val="1"/>
        </c:dLbls>
        <c:firstSliceAng val="0"/>
        <c:holeSize val="51"/>
      </c:doughnut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400" b="0" i="0" u="none" strike="noStrike" kern="1200" spc="0" baseline="0">
                <a:solidFill>
                  <a:schemeClr val="bg1"/>
                </a:solidFill>
                <a:latin typeface="+mn-lt"/>
                <a:ea typeface="+mn-ea"/>
                <a:cs typeface="+mn-cs"/>
              </a:defRPr>
            </a:pPr>
            <a:r>
              <a:rPr lang="en-US">
                <a:solidFill>
                  <a:schemeClr val="bg1"/>
                </a:solidFill>
              </a:rPr>
              <a:t>% of Performance Level</a:t>
            </a:r>
          </a:p>
        </c:rich>
      </c:tx>
      <c:layout>
        <c:manualLayout>
          <c:xMode val="edge"/>
          <c:yMode val="edge"/>
          <c:x val="1.9389440966383462E-3"/>
          <c:y val="4.0470798408416241E-3"/>
        </c:manualLayout>
      </c:layout>
      <c:overlay val="0"/>
      <c:spPr>
        <a:noFill/>
        <a:ln>
          <a:noFill/>
        </a:ln>
        <a:effectLst/>
      </c:spPr>
    </c:title>
    <c:autoTitleDeleted val="0"/>
    <c:plotArea>
      <c:layout>
        <c:manualLayout>
          <c:layoutTarget val="inner"/>
          <c:xMode val="edge"/>
          <c:yMode val="edge"/>
          <c:x val="0.10626981570837186"/>
          <c:y val="0.15486080796642621"/>
          <c:w val="0.55574518882726465"/>
          <c:h val="0.81289962873480259"/>
        </c:manualLayout>
      </c:layout>
      <c:pieChart>
        <c:varyColors val="1"/>
        <c:ser>
          <c:idx val="0"/>
          <c:order val="0"/>
          <c:tx>
            <c:strRef>
              <c:f>'Headcount by Per. Level'!$G$3</c:f>
              <c:strCache>
                <c:ptCount val="1"/>
                <c:pt idx="0">
                  <c:v>% of Headcount</c:v>
                </c:pt>
              </c:strCache>
            </c:strRef>
          </c:tx>
          <c:dPt>
            <c:idx val="0"/>
            <c:bubble3D val="0"/>
            <c:spPr>
              <a:solidFill>
                <a:srgbClr val="EE2868"/>
              </a:solidFill>
              <a:ln w="19050">
                <a:solidFill>
                  <a:schemeClr val="lt1"/>
                </a:solidFill>
              </a:ln>
              <a:effectLst/>
            </c:spPr>
            <c:extLst xmlns:c16r2="http://schemas.microsoft.com/office/drawing/2015/06/chart">
              <c:ext xmlns:c16="http://schemas.microsoft.com/office/drawing/2014/chart" uri="{C3380CC4-5D6E-409C-BE32-E72D297353CC}">
                <c16:uniqueId val="{00000001-40E9-4948-8117-1222BBE261FA}"/>
              </c:ext>
            </c:extLst>
          </c:dPt>
          <c:dPt>
            <c:idx val="1"/>
            <c:bubble3D val="0"/>
            <c:spPr>
              <a:solidFill>
                <a:srgbClr val="1C9EA4"/>
              </a:solidFill>
              <a:ln w="19050">
                <a:solidFill>
                  <a:schemeClr val="lt1"/>
                </a:solidFill>
              </a:ln>
              <a:effectLst/>
            </c:spPr>
            <c:extLst xmlns:c16r2="http://schemas.microsoft.com/office/drawing/2015/06/chart">
              <c:ext xmlns:c16="http://schemas.microsoft.com/office/drawing/2014/chart" uri="{C3380CC4-5D6E-409C-BE32-E72D297353CC}">
                <c16:uniqueId val="{00000003-40E9-4948-8117-1222BBE261FA}"/>
              </c:ext>
            </c:extLst>
          </c:dPt>
          <c:dPt>
            <c:idx val="2"/>
            <c:bubble3D val="0"/>
            <c:spPr>
              <a:solidFill>
                <a:schemeClr val="accent2"/>
              </a:solidFill>
              <a:ln w="19050">
                <a:solidFill>
                  <a:schemeClr val="lt1"/>
                </a:solidFill>
              </a:ln>
              <a:effectLst/>
            </c:spPr>
            <c:extLst xmlns:c16r2="http://schemas.microsoft.com/office/drawing/2015/06/chart">
              <c:ext xmlns:c16="http://schemas.microsoft.com/office/drawing/2014/chart" uri="{C3380CC4-5D6E-409C-BE32-E72D297353CC}">
                <c16:uniqueId val="{00000005-40E9-4948-8117-1222BBE261FA}"/>
              </c:ext>
            </c:extLst>
          </c:dPt>
          <c:dPt>
            <c:idx val="3"/>
            <c:bubble3D val="0"/>
            <c:spPr>
              <a:solidFill>
                <a:srgbClr val="4C78C8"/>
              </a:solidFill>
              <a:ln w="19050">
                <a:solidFill>
                  <a:schemeClr val="lt1"/>
                </a:solidFill>
              </a:ln>
              <a:effectLst/>
            </c:spPr>
            <c:extLst xmlns:c16r2="http://schemas.microsoft.com/office/drawing/2015/06/chart">
              <c:ext xmlns:c16="http://schemas.microsoft.com/office/drawing/2014/chart" uri="{C3380CC4-5D6E-409C-BE32-E72D297353CC}">
                <c16:uniqueId val="{00000007-40E9-4948-8117-1222BBE261FA}"/>
              </c:ext>
            </c:extLst>
          </c:dPt>
          <c:dLbls>
            <c:dLbl>
              <c:idx val="0"/>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1-40E9-4948-8117-1222BBE261FA}"/>
                </c:ext>
              </c:extLst>
            </c:dLbl>
            <c:dLbl>
              <c:idx val="2"/>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5-40E9-4948-8117-1222BBE261FA}"/>
                </c:ext>
              </c:extLst>
            </c:dLbl>
            <c:dLbl>
              <c:idx val="3"/>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7-40E9-4948-8117-1222BBE261FA}"/>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FFFF00"/>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xmlns:c16r2="http://schemas.microsoft.com/office/drawing/2015/06/chart">
              <c:ext xmlns:c15="http://schemas.microsoft.com/office/drawing/2012/chart" uri="{CE6537A1-D6FC-4f65-9D91-7224C49458BB}"/>
            </c:extLst>
          </c:dLbls>
          <c:cat>
            <c:strRef>
              <c:f>'Headcount by Per. Level'!$F$4:$F$7</c:f>
              <c:strCache>
                <c:ptCount val="4"/>
                <c:pt idx="0">
                  <c:v>Fully Meets</c:v>
                </c:pt>
                <c:pt idx="1">
                  <c:v>Exceeds</c:v>
                </c:pt>
                <c:pt idx="2">
                  <c:v>Needs Improvement</c:v>
                </c:pt>
                <c:pt idx="3">
                  <c:v>PIP</c:v>
                </c:pt>
              </c:strCache>
            </c:strRef>
          </c:cat>
          <c:val>
            <c:numRef>
              <c:f>'Headcount by Per. Level'!$G$4:$G$7</c:f>
              <c:numCache>
                <c:formatCode>0%</c:formatCode>
                <c:ptCount val="4"/>
                <c:pt idx="0">
                  <c:v>0.7813504823151125</c:v>
                </c:pt>
                <c:pt idx="1">
                  <c:v>0.11897106109324759</c:v>
                </c:pt>
                <c:pt idx="2">
                  <c:v>5.7877813504823149E-2</c:v>
                </c:pt>
                <c:pt idx="3">
                  <c:v>4.1800643086816719E-2</c:v>
                </c:pt>
              </c:numCache>
            </c:numRef>
          </c:val>
          <c:extLst xmlns:c16r2="http://schemas.microsoft.com/office/drawing/2015/06/chart">
            <c:ext xmlns:c16="http://schemas.microsoft.com/office/drawing/2014/chart" uri="{C3380CC4-5D6E-409C-BE32-E72D297353CC}">
              <c16:uniqueId val="{00000008-40E9-4948-8117-1222BBE261FA}"/>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[HR_Data_Analysis_Dashboard.xlsx]Marital Status!Marital Status</c:name>
    <c:fmtId val="4"/>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solidFill>
                  <a:schemeClr val="bg1"/>
                </a:solidFill>
              </a:rPr>
              <a:t>Marital Status of Total Headcount</a:t>
            </a:r>
          </a:p>
        </c:rich>
      </c:tx>
      <c:layout/>
      <c:overlay val="0"/>
      <c:spPr>
        <a:noFill/>
        <a:ln>
          <a:noFill/>
        </a:ln>
        <a:effectLst/>
      </c:spPr>
    </c:title>
    <c:autoTitleDeleted val="0"/>
    <c:pivotFmts>
      <c:pivotFmt>
        <c:idx val="0"/>
        <c:spPr>
          <a:solidFill>
            <a:srgbClr val="EE286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rgbClr val="1C9EA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rgbClr val="EE286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
        <c:spPr>
          <a:solidFill>
            <a:srgbClr val="1C9EA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
        <c:spPr>
          <a:solidFill>
            <a:srgbClr val="EE286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00"/>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
        <c:spPr>
          <a:solidFill>
            <a:srgbClr val="1C9EA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00"/>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6"/>
        <c:spPr>
          <a:solidFill>
            <a:srgbClr val="EE286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00"/>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7"/>
        <c:spPr>
          <a:solidFill>
            <a:srgbClr val="1C9EA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00"/>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8"/>
        <c:spPr>
          <a:solidFill>
            <a:srgbClr val="EE2868"/>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00"/>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9"/>
        <c:spPr>
          <a:solidFill>
            <a:srgbClr val="1C9EA4"/>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00"/>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0"/>
        <c:spPr>
          <a:solidFill>
            <a:srgbClr val="EE2868"/>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900" b="0" i="0" u="none" strike="noStrike" kern="1200" baseline="0">
                  <a:solidFill>
                    <a:srgbClr val="FFFF00"/>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s>
    <c:plotArea>
      <c:layout>
        <c:manualLayout>
          <c:layoutTarget val="inner"/>
          <c:xMode val="edge"/>
          <c:yMode val="edge"/>
          <c:x val="7.4000918046679146E-2"/>
          <c:y val="0.11245095119539709"/>
          <c:w val="0.8868272071372244"/>
          <c:h val="0.78453357475550045"/>
        </c:manualLayout>
      </c:layout>
      <c:barChart>
        <c:barDir val="col"/>
        <c:grouping val="clustered"/>
        <c:varyColors val="0"/>
        <c:ser>
          <c:idx val="0"/>
          <c:order val="0"/>
          <c:tx>
            <c:strRef>
              <c:f>'Marital Status'!$C$3:$C$4</c:f>
              <c:strCache>
                <c:ptCount val="1"/>
                <c:pt idx="0">
                  <c:v>Female</c:v>
                </c:pt>
              </c:strCache>
            </c:strRef>
          </c:tx>
          <c:spPr>
            <a:solidFill>
              <a:srgbClr val="EE2868"/>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00"/>
                    </a:solidFill>
                    <a:latin typeface="+mn-lt"/>
                    <a:ea typeface="+mn-ea"/>
                    <a:cs typeface="+mn-cs"/>
                  </a:defRPr>
                </a:pPr>
                <a:endParaRPr lang="en-US"/>
              </a:p>
            </c:txPr>
            <c:dLblPos val="outEnd"/>
            <c:showLegendKey val="0"/>
            <c:showVal val="1"/>
            <c:showCatName val="0"/>
            <c:showSerName val="0"/>
            <c:showPercent val="0"/>
            <c:showBubbleSize val="0"/>
            <c:showLeaderLines val="0"/>
          </c:dLbls>
          <c:cat>
            <c:strRef>
              <c:f>'Marital Status'!$B$5:$B$9</c:f>
              <c:strCache>
                <c:ptCount val="5"/>
                <c:pt idx="0">
                  <c:v>Single</c:v>
                </c:pt>
                <c:pt idx="1">
                  <c:v>Married</c:v>
                </c:pt>
                <c:pt idx="2">
                  <c:v>Divorced</c:v>
                </c:pt>
                <c:pt idx="3">
                  <c:v>Separated</c:v>
                </c:pt>
                <c:pt idx="4">
                  <c:v>Widowed</c:v>
                </c:pt>
              </c:strCache>
            </c:strRef>
          </c:cat>
          <c:val>
            <c:numRef>
              <c:f>'Marital Status'!$C$5:$C$9</c:f>
              <c:numCache>
                <c:formatCode>0</c:formatCode>
                <c:ptCount val="5"/>
                <c:pt idx="0">
                  <c:v>75</c:v>
                </c:pt>
                <c:pt idx="1">
                  <c:v>72</c:v>
                </c:pt>
                <c:pt idx="2">
                  <c:v>16</c:v>
                </c:pt>
                <c:pt idx="3">
                  <c:v>9</c:v>
                </c:pt>
                <c:pt idx="4">
                  <c:v>4</c:v>
                </c:pt>
              </c:numCache>
            </c:numRef>
          </c:val>
          <c:extLst xmlns:c16r2="http://schemas.microsoft.com/office/drawing/2015/06/chart">
            <c:ext xmlns:c16="http://schemas.microsoft.com/office/drawing/2014/chart" uri="{C3380CC4-5D6E-409C-BE32-E72D297353CC}">
              <c16:uniqueId val="{00000000-1E61-41EE-A699-8B04069AFB90}"/>
            </c:ext>
          </c:extLst>
        </c:ser>
        <c:ser>
          <c:idx val="1"/>
          <c:order val="1"/>
          <c:tx>
            <c:strRef>
              <c:f>'Marital Status'!$D$3:$D$4</c:f>
              <c:strCache>
                <c:ptCount val="1"/>
                <c:pt idx="0">
                  <c:v>Male</c:v>
                </c:pt>
              </c:strCache>
            </c:strRef>
          </c:tx>
          <c:spPr>
            <a:solidFill>
              <a:srgbClr val="1C9EA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00"/>
                    </a:solidFill>
                    <a:latin typeface="+mn-lt"/>
                    <a:ea typeface="+mn-ea"/>
                    <a:cs typeface="+mn-cs"/>
                  </a:defRPr>
                </a:pPr>
                <a:endParaRPr lang="en-US"/>
              </a:p>
            </c:txPr>
            <c:dLblPos val="outEnd"/>
            <c:showLegendKey val="0"/>
            <c:showVal val="1"/>
            <c:showCatName val="0"/>
            <c:showSerName val="0"/>
            <c:showPercent val="0"/>
            <c:showBubbleSize val="0"/>
            <c:showLeaderLines val="0"/>
          </c:dLbls>
          <c:cat>
            <c:strRef>
              <c:f>'Marital Status'!$B$5:$B$9</c:f>
              <c:strCache>
                <c:ptCount val="5"/>
                <c:pt idx="0">
                  <c:v>Single</c:v>
                </c:pt>
                <c:pt idx="1">
                  <c:v>Married</c:v>
                </c:pt>
                <c:pt idx="2">
                  <c:v>Divorced</c:v>
                </c:pt>
                <c:pt idx="3">
                  <c:v>Separated</c:v>
                </c:pt>
                <c:pt idx="4">
                  <c:v>Widowed</c:v>
                </c:pt>
              </c:strCache>
            </c:strRef>
          </c:cat>
          <c:val>
            <c:numRef>
              <c:f>'Marital Status'!$D$5:$D$9</c:f>
              <c:numCache>
                <c:formatCode>0</c:formatCode>
                <c:ptCount val="5"/>
                <c:pt idx="0">
                  <c:v>62</c:v>
                </c:pt>
                <c:pt idx="1">
                  <c:v>52</c:v>
                </c:pt>
                <c:pt idx="2">
                  <c:v>14</c:v>
                </c:pt>
                <c:pt idx="3">
                  <c:v>3</c:v>
                </c:pt>
                <c:pt idx="4">
                  <c:v>4</c:v>
                </c:pt>
              </c:numCache>
            </c:numRef>
          </c:val>
          <c:extLst xmlns:c16r2="http://schemas.microsoft.com/office/drawing/2015/06/chart">
            <c:ext xmlns:c16="http://schemas.microsoft.com/office/drawing/2014/chart" uri="{C3380CC4-5D6E-409C-BE32-E72D297353CC}">
              <c16:uniqueId val="{00000001-692D-4F29-9A60-419AD87943D5}"/>
            </c:ext>
          </c:extLst>
        </c:ser>
        <c:dLbls>
          <c:dLblPos val="outEnd"/>
          <c:showLegendKey val="0"/>
          <c:showVal val="1"/>
          <c:showCatName val="0"/>
          <c:showSerName val="0"/>
          <c:showPercent val="0"/>
          <c:showBubbleSize val="0"/>
        </c:dLbls>
        <c:gapWidth val="65"/>
        <c:axId val="237537152"/>
        <c:axId val="237538688"/>
      </c:barChart>
      <c:catAx>
        <c:axId val="237537152"/>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37538688"/>
        <c:crosses val="autoZero"/>
        <c:auto val="1"/>
        <c:lblAlgn val="ctr"/>
        <c:lblOffset val="100"/>
        <c:noMultiLvlLbl val="0"/>
      </c:catAx>
      <c:valAx>
        <c:axId val="237538688"/>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37537152"/>
        <c:crosses val="autoZero"/>
        <c:crossBetween val="between"/>
      </c:valAx>
      <c:spPr>
        <a:noFill/>
        <a:ln>
          <a:noFill/>
        </a:ln>
        <a:effectLst/>
      </c:spPr>
    </c:plotArea>
    <c:legend>
      <c:legendPos val="r"/>
      <c:layout>
        <c:manualLayout>
          <c:xMode val="edge"/>
          <c:yMode val="edge"/>
          <c:x val="0.83860279965004381"/>
          <c:y val="0.15633345669716731"/>
          <c:w val="0.14216631728667653"/>
          <c:h val="0.1035057767311796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[HR_Data_Analysis_Dashboard.xlsx]Headcount by Age Group!HeadcountByAge</c:name>
    <c:fmtId val="1"/>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solidFill>
                  <a:schemeClr val="bg1"/>
                </a:solidFill>
              </a:rPr>
              <a:t>Headcount by Age Group</a:t>
            </a:r>
          </a:p>
        </c:rich>
      </c:tx>
      <c:layout>
        <c:manualLayout>
          <c:xMode val="edge"/>
          <c:yMode val="edge"/>
          <c:x val="0.19666658827467995"/>
          <c:y val="1.7786017178990813E-2"/>
        </c:manualLayout>
      </c:layout>
      <c:overlay val="0"/>
      <c:spPr>
        <a:noFill/>
        <a:ln>
          <a:noFill/>
        </a:ln>
        <a:effectLst/>
      </c:spPr>
    </c:title>
    <c:autoTitleDeleted val="0"/>
    <c:pivotFmts>
      <c:pivotFmt>
        <c:idx val="0"/>
        <c:spPr>
          <a:solidFill>
            <a:schemeClr val="accent1"/>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4"/>
        <c:spPr>
          <a:solidFill>
            <a:srgbClr val="1C9EA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
        <c:spPr>
          <a:solidFill>
            <a:srgbClr val="1C9EA4"/>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6"/>
        <c:spPr>
          <a:solidFill>
            <a:srgbClr val="EE2868"/>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7"/>
        <c:spPr>
          <a:solidFill>
            <a:srgbClr val="1C9EA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8"/>
        <c:spPr>
          <a:solidFill>
            <a:srgbClr val="1C9EA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9"/>
        <c:spPr>
          <a:solidFill>
            <a:srgbClr val="1C9EA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00"/>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0"/>
        <c:spPr>
          <a:solidFill>
            <a:srgbClr val="1C9EA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00"/>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1"/>
        <c:spPr>
          <a:solidFill>
            <a:srgbClr val="1C9EA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00"/>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2"/>
        <c:spPr>
          <a:solidFill>
            <a:srgbClr val="1C9EA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00"/>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3"/>
        <c:spPr>
          <a:solidFill>
            <a:srgbClr val="1C9EA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00"/>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4"/>
        <c:spPr>
          <a:solidFill>
            <a:schemeClr val="accent1"/>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15"/>
        <c:spPr>
          <a:solidFill>
            <a:srgbClr val="1C9EA4"/>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0">
              <a:spAutoFit/>
            </a:bodyPr>
            <a:lstStyle/>
            <a:p>
              <a:pPr algn="ctr">
                <a:defRPr lang="en-US" sz="900" b="0" i="0" u="none" strike="noStrike" kern="1200" baseline="0">
                  <a:solidFill>
                    <a:srgbClr val="FFFF00"/>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s>
    <c:plotArea>
      <c:layout>
        <c:manualLayout>
          <c:layoutTarget val="inner"/>
          <c:xMode val="edge"/>
          <c:yMode val="edge"/>
          <c:x val="5.8998873198412419E-2"/>
          <c:y val="0.14965185550553986"/>
          <c:w val="0.92073652736416256"/>
          <c:h val="0.76836648121554652"/>
        </c:manualLayout>
      </c:layout>
      <c:barChart>
        <c:barDir val="col"/>
        <c:grouping val="clustered"/>
        <c:varyColors val="0"/>
        <c:ser>
          <c:idx val="0"/>
          <c:order val="0"/>
          <c:tx>
            <c:strRef>
              <c:f>'Headcount by Age Group'!$D$4</c:f>
              <c:strCache>
                <c:ptCount val="1"/>
                <c:pt idx="0">
                  <c:v>Total</c:v>
                </c:pt>
              </c:strCache>
            </c:strRef>
          </c:tx>
          <c:spPr>
            <a:solidFill>
              <a:srgbClr val="1C9EA4"/>
            </a:solidFill>
            <a:ln>
              <a:noFill/>
            </a:ln>
            <a:effectLst/>
          </c:spPr>
          <c:invertIfNegative val="0"/>
          <c:dLbls>
            <c:spPr>
              <a:noFill/>
              <a:ln>
                <a:noFill/>
              </a:ln>
              <a:effectLst/>
            </c:spPr>
            <c:txPr>
              <a:bodyPr rot="0" spcFirstLastPara="1" vertOverflow="ellipsis" vert="horz" wrap="square" lIns="38100" tIns="19050" rIns="38100" bIns="19050" anchor="ctr" anchorCtr="0">
                <a:spAutoFit/>
              </a:bodyPr>
              <a:lstStyle/>
              <a:p>
                <a:pPr algn="ctr">
                  <a:defRPr lang="en-US" sz="900" b="0" i="0" u="none" strike="noStrike" kern="1200" baseline="0">
                    <a:solidFill>
                      <a:srgbClr val="FFFF00"/>
                    </a:solidFill>
                    <a:latin typeface="+mn-lt"/>
                    <a:ea typeface="+mn-ea"/>
                    <a:cs typeface="+mn-cs"/>
                  </a:defRPr>
                </a:pPr>
                <a:endParaRPr lang="en-US"/>
              </a:p>
            </c:txPr>
            <c:dLblPos val="outEnd"/>
            <c:showLegendKey val="0"/>
            <c:showVal val="1"/>
            <c:showCatName val="0"/>
            <c:showSerName val="0"/>
            <c:showPercent val="0"/>
            <c:showBubbleSize val="0"/>
            <c:showLeaderLines val="0"/>
          </c:dLbls>
          <c:cat>
            <c:strRef>
              <c:f>'Headcount by Age Group'!$C$5:$C$12</c:f>
              <c:strCache>
                <c:ptCount val="8"/>
                <c:pt idx="0">
                  <c:v>30-34</c:v>
                </c:pt>
                <c:pt idx="1">
                  <c:v>35-39</c:v>
                </c:pt>
                <c:pt idx="2">
                  <c:v>40-44</c:v>
                </c:pt>
                <c:pt idx="3">
                  <c:v>45-49</c:v>
                </c:pt>
                <c:pt idx="4">
                  <c:v>50-54</c:v>
                </c:pt>
                <c:pt idx="5">
                  <c:v>55-59</c:v>
                </c:pt>
                <c:pt idx="6">
                  <c:v>60-64</c:v>
                </c:pt>
                <c:pt idx="7">
                  <c:v>Above 65</c:v>
                </c:pt>
              </c:strCache>
            </c:strRef>
          </c:cat>
          <c:val>
            <c:numRef>
              <c:f>'Headcount by Age Group'!$D$5:$D$12</c:f>
              <c:numCache>
                <c:formatCode>0</c:formatCode>
                <c:ptCount val="8"/>
                <c:pt idx="0">
                  <c:v>39</c:v>
                </c:pt>
                <c:pt idx="1">
                  <c:v>89</c:v>
                </c:pt>
                <c:pt idx="2">
                  <c:v>61</c:v>
                </c:pt>
                <c:pt idx="3">
                  <c:v>47</c:v>
                </c:pt>
                <c:pt idx="4">
                  <c:v>39</c:v>
                </c:pt>
                <c:pt idx="5">
                  <c:v>22</c:v>
                </c:pt>
                <c:pt idx="6">
                  <c:v>4</c:v>
                </c:pt>
                <c:pt idx="7">
                  <c:v>10</c:v>
                </c:pt>
              </c:numCache>
            </c:numRef>
          </c:val>
          <c:extLst xmlns:c16r2="http://schemas.microsoft.com/office/drawing/2015/06/chart">
            <c:ext xmlns:c16="http://schemas.microsoft.com/office/drawing/2014/chart" uri="{C3380CC4-5D6E-409C-BE32-E72D297353CC}">
              <c16:uniqueId val="{00000000-D5F2-4F35-B0F9-11D4080E588C}"/>
            </c:ext>
          </c:extLst>
        </c:ser>
        <c:dLbls>
          <c:showLegendKey val="0"/>
          <c:showVal val="0"/>
          <c:showCatName val="0"/>
          <c:showSerName val="0"/>
          <c:showPercent val="0"/>
          <c:showBubbleSize val="0"/>
        </c:dLbls>
        <c:gapWidth val="30"/>
        <c:axId val="237741184"/>
        <c:axId val="237742720"/>
      </c:barChart>
      <c:catAx>
        <c:axId val="237741184"/>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crossAx val="237742720"/>
        <c:crosses val="autoZero"/>
        <c:auto val="1"/>
        <c:lblAlgn val="ctr"/>
        <c:lblOffset val="100"/>
        <c:noMultiLvlLbl val="0"/>
      </c:catAx>
      <c:valAx>
        <c:axId val="23774272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FFFFFF"/>
                </a:solidFill>
                <a:latin typeface="+mn-lt"/>
                <a:ea typeface="+mn-ea"/>
                <a:cs typeface="+mn-cs"/>
              </a:defRPr>
            </a:pPr>
            <a:endParaRPr lang="en-US"/>
          </a:p>
        </c:txPr>
        <c:crossAx val="237741184"/>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4="http://schemas.microsoft.com/office/drawing/2007/8/2/chart" uri="{781A3756-C4B2-4CAC-9D66-4F8BD8637D16}">
      <c14:pivotOptions>
        <c14:dropZoneFilter val="1"/>
        <c14:dropZoneCategories val="1"/>
        <c14:dropZoneData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hyperlink" Target="#'Recruitment Source'!A1"/><Relationship Id="rId3" Type="http://schemas.openxmlformats.org/officeDocument/2006/relationships/hyperlink" Target="#Headlines!A1"/><Relationship Id="rId7" Type="http://schemas.openxmlformats.org/officeDocument/2006/relationships/hyperlink" Target="#'Avg. Salarty by Dept'!A1"/><Relationship Id="rId2" Type="http://schemas.openxmlformats.org/officeDocument/2006/relationships/hyperlink" Target="#Data!A1"/><Relationship Id="rId1" Type="http://schemas.openxmlformats.org/officeDocument/2006/relationships/hyperlink" Target="#Dashboard!A1"/><Relationship Id="rId6" Type="http://schemas.openxmlformats.org/officeDocument/2006/relationships/hyperlink" Target="#'Avg. Salary by Gender'!A1"/><Relationship Id="rId11" Type="http://schemas.openxmlformats.org/officeDocument/2006/relationships/hyperlink" Target="#'Headcount by Dept'!A1"/><Relationship Id="rId5" Type="http://schemas.openxmlformats.org/officeDocument/2006/relationships/hyperlink" Target="#'Headcount by Age Group'!A1"/><Relationship Id="rId10" Type="http://schemas.openxmlformats.org/officeDocument/2006/relationships/hyperlink" Target="#'Search Bar'!A1"/><Relationship Id="rId4" Type="http://schemas.openxmlformats.org/officeDocument/2006/relationships/hyperlink" Target="#'Marital Status'!A1"/><Relationship Id="rId9" Type="http://schemas.openxmlformats.org/officeDocument/2006/relationships/hyperlink" Target="#'Headcount by Per. Level'!A1"/></Relationships>
</file>

<file path=xl/drawings/_rels/drawing10.xml.rels><?xml version="1.0" encoding="UTF-8" standalone="yes"?>
<Relationships xmlns="http://schemas.openxmlformats.org/package/2006/relationships"><Relationship Id="rId2" Type="http://schemas.openxmlformats.org/officeDocument/2006/relationships/hyperlink" Target="#Dashboard!A1"/><Relationship Id="rId1" Type="http://schemas.openxmlformats.org/officeDocument/2006/relationships/hyperlink" Target="#Index!A1"/></Relationships>
</file>

<file path=xl/drawings/_rels/drawing11.xml.rels><?xml version="1.0" encoding="UTF-8" standalone="yes"?>
<Relationships xmlns="http://schemas.openxmlformats.org/package/2006/relationships"><Relationship Id="rId2" Type="http://schemas.openxmlformats.org/officeDocument/2006/relationships/hyperlink" Target="#Dashboard!A1"/><Relationship Id="rId1" Type="http://schemas.openxmlformats.org/officeDocument/2006/relationships/hyperlink" Target="#Index!A1"/></Relationships>
</file>

<file path=xl/drawings/_rels/drawing12.xml.rels><?xml version="1.0" encoding="UTF-8" standalone="yes"?>
<Relationships xmlns="http://schemas.openxmlformats.org/package/2006/relationships"><Relationship Id="rId2" Type="http://schemas.openxmlformats.org/officeDocument/2006/relationships/hyperlink" Target="#Dashboard!A1"/><Relationship Id="rId1" Type="http://schemas.openxmlformats.org/officeDocument/2006/relationships/hyperlink" Target="#Index!A1"/></Relationships>
</file>

<file path=xl/drawings/_rels/drawing13.xml.rels><?xml version="1.0" encoding="UTF-8" standalone="yes"?>
<Relationships xmlns="http://schemas.openxmlformats.org/package/2006/relationships"><Relationship Id="rId2" Type="http://schemas.openxmlformats.org/officeDocument/2006/relationships/hyperlink" Target="#Dashboard!A1"/><Relationship Id="rId1" Type="http://schemas.openxmlformats.org/officeDocument/2006/relationships/hyperlink" Target="#Index!A1"/></Relationships>
</file>

<file path=xl/drawings/_rels/drawing2.xml.rels><?xml version="1.0" encoding="UTF-8" standalone="yes"?>
<Relationships xmlns="http://schemas.openxmlformats.org/package/2006/relationships"><Relationship Id="rId8" Type="http://schemas.openxmlformats.org/officeDocument/2006/relationships/image" Target="../media/image5.png"/><Relationship Id="rId13" Type="http://schemas.openxmlformats.org/officeDocument/2006/relationships/image" Target="../media/image10.png"/><Relationship Id="rId18" Type="http://schemas.openxmlformats.org/officeDocument/2006/relationships/image" Target="../media/image15.png"/><Relationship Id="rId26" Type="http://schemas.openxmlformats.org/officeDocument/2006/relationships/chart" Target="../charts/chart5.xml"/><Relationship Id="rId3" Type="http://schemas.openxmlformats.org/officeDocument/2006/relationships/image" Target="../media/image3.svg"/><Relationship Id="rId21" Type="http://schemas.openxmlformats.org/officeDocument/2006/relationships/image" Target="../media/image17.png"/><Relationship Id="rId7" Type="http://schemas.openxmlformats.org/officeDocument/2006/relationships/image" Target="../media/image6.svg"/><Relationship Id="rId12" Type="http://schemas.openxmlformats.org/officeDocument/2006/relationships/image" Target="../media/image9.png"/><Relationship Id="rId17" Type="http://schemas.openxmlformats.org/officeDocument/2006/relationships/image" Target="../media/image14.png"/><Relationship Id="rId25" Type="http://schemas.openxmlformats.org/officeDocument/2006/relationships/chart" Target="../charts/chart4.xml"/><Relationship Id="rId2" Type="http://schemas.openxmlformats.org/officeDocument/2006/relationships/image" Target="../media/image2.png"/><Relationship Id="rId16" Type="http://schemas.openxmlformats.org/officeDocument/2006/relationships/image" Target="../media/image13.png"/><Relationship Id="rId20" Type="http://schemas.openxmlformats.org/officeDocument/2006/relationships/image" Target="../media/image16.png"/><Relationship Id="rId29" Type="http://schemas.openxmlformats.org/officeDocument/2006/relationships/chart" Target="../charts/chart8.xml"/><Relationship Id="rId1" Type="http://schemas.openxmlformats.org/officeDocument/2006/relationships/image" Target="../media/image1.png"/><Relationship Id="rId6" Type="http://schemas.openxmlformats.org/officeDocument/2006/relationships/image" Target="../media/image4.png"/><Relationship Id="rId11" Type="http://schemas.openxmlformats.org/officeDocument/2006/relationships/image" Target="../media/image8.png"/><Relationship Id="rId24" Type="http://schemas.openxmlformats.org/officeDocument/2006/relationships/chart" Target="../charts/chart3.xml"/><Relationship Id="rId5" Type="http://schemas.openxmlformats.org/officeDocument/2006/relationships/image" Target="../media/image4.svg"/><Relationship Id="rId15" Type="http://schemas.openxmlformats.org/officeDocument/2006/relationships/image" Target="../media/image12.png"/><Relationship Id="rId23" Type="http://schemas.openxmlformats.org/officeDocument/2006/relationships/chart" Target="../charts/chart2.xml"/><Relationship Id="rId28" Type="http://schemas.openxmlformats.org/officeDocument/2006/relationships/chart" Target="../charts/chart7.xml"/><Relationship Id="rId10" Type="http://schemas.openxmlformats.org/officeDocument/2006/relationships/image" Target="../media/image7.png"/><Relationship Id="rId19" Type="http://schemas.openxmlformats.org/officeDocument/2006/relationships/chart" Target="../charts/chart1.xml"/><Relationship Id="rId31" Type="http://schemas.openxmlformats.org/officeDocument/2006/relationships/hyperlink" Target="#Data!A1"/><Relationship Id="rId4" Type="http://schemas.openxmlformats.org/officeDocument/2006/relationships/image" Target="../media/image3.png"/><Relationship Id="rId9" Type="http://schemas.openxmlformats.org/officeDocument/2006/relationships/image" Target="../media/image6.png"/><Relationship Id="rId14" Type="http://schemas.openxmlformats.org/officeDocument/2006/relationships/image" Target="../media/image11.png"/><Relationship Id="rId22" Type="http://schemas.openxmlformats.org/officeDocument/2006/relationships/image" Target="../media/image18.png"/><Relationship Id="rId27" Type="http://schemas.openxmlformats.org/officeDocument/2006/relationships/chart" Target="../charts/chart6.xml"/><Relationship Id="rId30" Type="http://schemas.openxmlformats.org/officeDocument/2006/relationships/hyperlink" Target="#Index!A1"/></Relationships>
</file>

<file path=xl/drawings/_rels/drawing4.xml.rels><?xml version="1.0" encoding="UTF-8" standalone="yes"?>
<Relationships xmlns="http://schemas.openxmlformats.org/package/2006/relationships"><Relationship Id="rId2" Type="http://schemas.openxmlformats.org/officeDocument/2006/relationships/hyperlink" Target="#Dashboard!A1"/><Relationship Id="rId1" Type="http://schemas.openxmlformats.org/officeDocument/2006/relationships/hyperlink" Target="#Index!A1"/></Relationships>
</file>

<file path=xl/drawings/_rels/drawing5.xml.rels><?xml version="1.0" encoding="UTF-8" standalone="yes"?>
<Relationships xmlns="http://schemas.openxmlformats.org/package/2006/relationships"><Relationship Id="rId2" Type="http://schemas.openxmlformats.org/officeDocument/2006/relationships/hyperlink" Target="#Dashboard!A1"/><Relationship Id="rId1" Type="http://schemas.openxmlformats.org/officeDocument/2006/relationships/hyperlink" Target="#Index!A1"/></Relationships>
</file>

<file path=xl/drawings/_rels/drawing6.xml.rels><?xml version="1.0" encoding="UTF-8" standalone="yes"?>
<Relationships xmlns="http://schemas.openxmlformats.org/package/2006/relationships"><Relationship Id="rId2" Type="http://schemas.openxmlformats.org/officeDocument/2006/relationships/hyperlink" Target="#Dashboard!A1"/><Relationship Id="rId1" Type="http://schemas.openxmlformats.org/officeDocument/2006/relationships/hyperlink" Target="#Index!A1"/></Relationships>
</file>

<file path=xl/drawings/_rels/drawing7.xml.rels><?xml version="1.0" encoding="UTF-8" standalone="yes"?>
<Relationships xmlns="http://schemas.openxmlformats.org/package/2006/relationships"><Relationship Id="rId2" Type="http://schemas.openxmlformats.org/officeDocument/2006/relationships/hyperlink" Target="#Dashboard!A1"/><Relationship Id="rId1" Type="http://schemas.openxmlformats.org/officeDocument/2006/relationships/hyperlink" Target="#Index!A1"/></Relationships>
</file>

<file path=xl/drawings/_rels/drawing8.xml.rels><?xml version="1.0" encoding="UTF-8" standalone="yes"?>
<Relationships xmlns="http://schemas.openxmlformats.org/package/2006/relationships"><Relationship Id="rId2" Type="http://schemas.openxmlformats.org/officeDocument/2006/relationships/hyperlink" Target="#Dashboard!A1"/><Relationship Id="rId1" Type="http://schemas.openxmlformats.org/officeDocument/2006/relationships/hyperlink" Target="#Index!A1"/></Relationships>
</file>

<file path=xl/drawings/_rels/drawing9.xml.rels><?xml version="1.0" encoding="UTF-8" standalone="yes"?>
<Relationships xmlns="http://schemas.openxmlformats.org/package/2006/relationships"><Relationship Id="rId2" Type="http://schemas.openxmlformats.org/officeDocument/2006/relationships/hyperlink" Target="#Dashboard!A1"/><Relationship Id="rId1" Type="http://schemas.openxmlformats.org/officeDocument/2006/relationships/hyperlink" Target="#Index!A1"/></Relationships>
</file>

<file path=xl/drawings/drawing1.xml><?xml version="1.0" encoding="utf-8"?>
<xdr:wsDr xmlns:xdr="http://schemas.openxmlformats.org/drawingml/2006/spreadsheetDrawing" xmlns:a="http://schemas.openxmlformats.org/drawingml/2006/main">
  <xdr:twoCellAnchor>
    <xdr:from>
      <xdr:col>1</xdr:col>
      <xdr:colOff>3809273</xdr:colOff>
      <xdr:row>6</xdr:row>
      <xdr:rowOff>0</xdr:rowOff>
    </xdr:from>
    <xdr:to>
      <xdr:col>1</xdr:col>
      <xdr:colOff>4720590</xdr:colOff>
      <xdr:row>7</xdr:row>
      <xdr:rowOff>0</xdr:rowOff>
    </xdr:to>
    <xdr:sp macro="" textlink="">
      <xdr:nvSpPr>
        <xdr:cNvPr id="9" name="Rectangle: Rounded Corners 8">
          <a:hlinkClick xmlns:r="http://schemas.openxmlformats.org/officeDocument/2006/relationships" r:id="rId1"/>
          <a:extLst>
            <a:ext uri="{FF2B5EF4-FFF2-40B4-BE49-F238E27FC236}">
              <a16:creationId xmlns:a16="http://schemas.microsoft.com/office/drawing/2014/main" xmlns="" id="{BE5EFBE8-82D5-4D81-9981-0AB64A9ADD80}"/>
            </a:ext>
          </a:extLst>
        </xdr:cNvPr>
        <xdr:cNvSpPr/>
      </xdr:nvSpPr>
      <xdr:spPr>
        <a:xfrm>
          <a:off x="4075973" y="937260"/>
          <a:ext cx="911317" cy="259080"/>
        </a:xfrm>
        <a:prstGeom prst="roundRect">
          <a:avLst>
            <a:gd name="adj" fmla="val 50000"/>
          </a:avLst>
        </a:prstGeom>
        <a:solidFill>
          <a:srgbClr val="002060"/>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900" b="1">
              <a:solidFill>
                <a:schemeClr val="bg1"/>
              </a:solidFill>
              <a:latin typeface="+mn-lt"/>
              <a:ea typeface="+mn-ea"/>
              <a:cs typeface="+mn-cs"/>
            </a:rPr>
            <a:t>Go to Sheet</a:t>
          </a:r>
        </a:p>
      </xdr:txBody>
    </xdr:sp>
    <xdr:clientData/>
  </xdr:twoCellAnchor>
  <xdr:twoCellAnchor>
    <xdr:from>
      <xdr:col>1</xdr:col>
      <xdr:colOff>3809273</xdr:colOff>
      <xdr:row>7</xdr:row>
      <xdr:rowOff>154686</xdr:rowOff>
    </xdr:from>
    <xdr:to>
      <xdr:col>1</xdr:col>
      <xdr:colOff>4720590</xdr:colOff>
      <xdr:row>8</xdr:row>
      <xdr:rowOff>246126</xdr:rowOff>
    </xdr:to>
    <xdr:sp macro="" textlink="">
      <xdr:nvSpPr>
        <xdr:cNvPr id="16" name="Rectangle: Rounded Corners 15">
          <a:hlinkClick xmlns:r="http://schemas.openxmlformats.org/officeDocument/2006/relationships" r:id="rId2"/>
          <a:extLst>
            <a:ext uri="{FF2B5EF4-FFF2-40B4-BE49-F238E27FC236}">
              <a16:creationId xmlns:a16="http://schemas.microsoft.com/office/drawing/2014/main" xmlns="" id="{E54493CB-4B60-3D5C-16BD-C2CFBCE9383D}"/>
            </a:ext>
          </a:extLst>
        </xdr:cNvPr>
        <xdr:cNvSpPr/>
      </xdr:nvSpPr>
      <xdr:spPr>
        <a:xfrm>
          <a:off x="4075973" y="1351026"/>
          <a:ext cx="911317" cy="251460"/>
        </a:xfrm>
        <a:prstGeom prst="roundRect">
          <a:avLst>
            <a:gd name="adj" fmla="val 50000"/>
          </a:avLst>
        </a:prstGeom>
        <a:solidFill>
          <a:srgbClr val="002060"/>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900" b="1">
              <a:solidFill>
                <a:schemeClr val="bg1"/>
              </a:solidFill>
              <a:latin typeface="+mn-lt"/>
              <a:ea typeface="+mn-ea"/>
              <a:cs typeface="+mn-cs"/>
            </a:rPr>
            <a:t>Go to Sheet</a:t>
          </a:r>
        </a:p>
      </xdr:txBody>
    </xdr:sp>
    <xdr:clientData/>
  </xdr:twoCellAnchor>
  <xdr:twoCellAnchor>
    <xdr:from>
      <xdr:col>1</xdr:col>
      <xdr:colOff>3809273</xdr:colOff>
      <xdr:row>12</xdr:row>
      <xdr:rowOff>4572</xdr:rowOff>
    </xdr:from>
    <xdr:to>
      <xdr:col>1</xdr:col>
      <xdr:colOff>4720590</xdr:colOff>
      <xdr:row>13</xdr:row>
      <xdr:rowOff>4572</xdr:rowOff>
    </xdr:to>
    <xdr:sp macro="" textlink="">
      <xdr:nvSpPr>
        <xdr:cNvPr id="17" name="Rectangle: Rounded Corners 16">
          <a:hlinkClick xmlns:r="http://schemas.openxmlformats.org/officeDocument/2006/relationships" r:id="rId3"/>
          <a:extLst>
            <a:ext uri="{FF2B5EF4-FFF2-40B4-BE49-F238E27FC236}">
              <a16:creationId xmlns:a16="http://schemas.microsoft.com/office/drawing/2014/main" xmlns="" id="{657DA7A2-2858-CC91-1E10-A5E5FBCF6972}"/>
            </a:ext>
          </a:extLst>
        </xdr:cNvPr>
        <xdr:cNvSpPr/>
      </xdr:nvSpPr>
      <xdr:spPr>
        <a:xfrm>
          <a:off x="4075973" y="2199132"/>
          <a:ext cx="911317" cy="259080"/>
        </a:xfrm>
        <a:prstGeom prst="roundRect">
          <a:avLst>
            <a:gd name="adj" fmla="val 50000"/>
          </a:avLst>
        </a:prstGeom>
        <a:solidFill>
          <a:srgbClr val="002060"/>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900" b="1">
              <a:solidFill>
                <a:schemeClr val="bg1"/>
              </a:solidFill>
              <a:latin typeface="+mn-lt"/>
              <a:ea typeface="+mn-ea"/>
              <a:cs typeface="+mn-cs"/>
            </a:rPr>
            <a:t>Go to Sheet</a:t>
          </a:r>
        </a:p>
      </xdr:txBody>
    </xdr:sp>
    <xdr:clientData/>
  </xdr:twoCellAnchor>
  <xdr:twoCellAnchor>
    <xdr:from>
      <xdr:col>1</xdr:col>
      <xdr:colOff>3809273</xdr:colOff>
      <xdr:row>15</xdr:row>
      <xdr:rowOff>153924</xdr:rowOff>
    </xdr:from>
    <xdr:to>
      <xdr:col>1</xdr:col>
      <xdr:colOff>4720590</xdr:colOff>
      <xdr:row>16</xdr:row>
      <xdr:rowOff>245364</xdr:rowOff>
    </xdr:to>
    <xdr:sp macro="" textlink="">
      <xdr:nvSpPr>
        <xdr:cNvPr id="19" name="Rectangle: Rounded Corners 18">
          <a:hlinkClick xmlns:r="http://schemas.openxmlformats.org/officeDocument/2006/relationships" r:id="rId4"/>
          <a:extLst>
            <a:ext uri="{FF2B5EF4-FFF2-40B4-BE49-F238E27FC236}">
              <a16:creationId xmlns:a16="http://schemas.microsoft.com/office/drawing/2014/main" xmlns="" id="{425FC5FF-95CF-1319-CBF4-7B5D98657E27}"/>
            </a:ext>
          </a:extLst>
        </xdr:cNvPr>
        <xdr:cNvSpPr/>
      </xdr:nvSpPr>
      <xdr:spPr>
        <a:xfrm>
          <a:off x="4075973" y="3026664"/>
          <a:ext cx="911317" cy="251460"/>
        </a:xfrm>
        <a:prstGeom prst="roundRect">
          <a:avLst>
            <a:gd name="adj" fmla="val 50000"/>
          </a:avLst>
        </a:prstGeom>
        <a:solidFill>
          <a:srgbClr val="002060"/>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900" b="1">
              <a:solidFill>
                <a:schemeClr val="bg1"/>
              </a:solidFill>
              <a:latin typeface="+mn-lt"/>
              <a:ea typeface="+mn-ea"/>
              <a:cs typeface="+mn-cs"/>
            </a:rPr>
            <a:t>Go to Sheet</a:t>
          </a:r>
        </a:p>
      </xdr:txBody>
    </xdr:sp>
    <xdr:clientData/>
  </xdr:twoCellAnchor>
  <xdr:twoCellAnchor>
    <xdr:from>
      <xdr:col>1</xdr:col>
      <xdr:colOff>3809273</xdr:colOff>
      <xdr:row>18</xdr:row>
      <xdr:rowOff>11430</xdr:rowOff>
    </xdr:from>
    <xdr:to>
      <xdr:col>1</xdr:col>
      <xdr:colOff>4720590</xdr:colOff>
      <xdr:row>19</xdr:row>
      <xdr:rowOff>3810</xdr:rowOff>
    </xdr:to>
    <xdr:sp macro="" textlink="">
      <xdr:nvSpPr>
        <xdr:cNvPr id="20" name="Rectangle: Rounded Corners 19">
          <a:hlinkClick xmlns:r="http://schemas.openxmlformats.org/officeDocument/2006/relationships" r:id="rId5"/>
          <a:extLst>
            <a:ext uri="{FF2B5EF4-FFF2-40B4-BE49-F238E27FC236}">
              <a16:creationId xmlns:a16="http://schemas.microsoft.com/office/drawing/2014/main" xmlns="" id="{878E7B90-7AF4-527D-DA5D-3B6542594896}"/>
            </a:ext>
          </a:extLst>
        </xdr:cNvPr>
        <xdr:cNvSpPr/>
      </xdr:nvSpPr>
      <xdr:spPr>
        <a:xfrm>
          <a:off x="4075973" y="3463290"/>
          <a:ext cx="911317" cy="251460"/>
        </a:xfrm>
        <a:prstGeom prst="roundRect">
          <a:avLst>
            <a:gd name="adj" fmla="val 50000"/>
          </a:avLst>
        </a:prstGeom>
        <a:solidFill>
          <a:srgbClr val="002060"/>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900" b="1">
              <a:solidFill>
                <a:schemeClr val="bg1"/>
              </a:solidFill>
              <a:latin typeface="+mn-lt"/>
              <a:ea typeface="+mn-ea"/>
              <a:cs typeface="+mn-cs"/>
            </a:rPr>
            <a:t>Go to Sheet</a:t>
          </a:r>
        </a:p>
      </xdr:txBody>
    </xdr:sp>
    <xdr:clientData/>
  </xdr:twoCellAnchor>
  <xdr:twoCellAnchor>
    <xdr:from>
      <xdr:col>1</xdr:col>
      <xdr:colOff>3809273</xdr:colOff>
      <xdr:row>19</xdr:row>
      <xdr:rowOff>158496</xdr:rowOff>
    </xdr:from>
    <xdr:to>
      <xdr:col>1</xdr:col>
      <xdr:colOff>4720590</xdr:colOff>
      <xdr:row>20</xdr:row>
      <xdr:rowOff>249936</xdr:rowOff>
    </xdr:to>
    <xdr:sp macro="" textlink="">
      <xdr:nvSpPr>
        <xdr:cNvPr id="21" name="Rectangle: Rounded Corners 20">
          <a:hlinkClick xmlns:r="http://schemas.openxmlformats.org/officeDocument/2006/relationships" r:id="rId6"/>
          <a:extLst>
            <a:ext uri="{FF2B5EF4-FFF2-40B4-BE49-F238E27FC236}">
              <a16:creationId xmlns:a16="http://schemas.microsoft.com/office/drawing/2014/main" xmlns="" id="{6D32265E-9604-2AD2-E673-517C807BB913}"/>
            </a:ext>
          </a:extLst>
        </xdr:cNvPr>
        <xdr:cNvSpPr/>
      </xdr:nvSpPr>
      <xdr:spPr>
        <a:xfrm>
          <a:off x="4075973" y="3869436"/>
          <a:ext cx="911317" cy="251460"/>
        </a:xfrm>
        <a:prstGeom prst="roundRect">
          <a:avLst>
            <a:gd name="adj" fmla="val 50000"/>
          </a:avLst>
        </a:prstGeom>
        <a:solidFill>
          <a:srgbClr val="002060"/>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900" b="1">
              <a:solidFill>
                <a:schemeClr val="bg1"/>
              </a:solidFill>
              <a:latin typeface="+mn-lt"/>
              <a:ea typeface="+mn-ea"/>
              <a:cs typeface="+mn-cs"/>
            </a:rPr>
            <a:t>Go to Sheet</a:t>
          </a:r>
        </a:p>
      </xdr:txBody>
    </xdr:sp>
    <xdr:clientData/>
  </xdr:twoCellAnchor>
  <xdr:twoCellAnchor>
    <xdr:from>
      <xdr:col>1</xdr:col>
      <xdr:colOff>3809273</xdr:colOff>
      <xdr:row>22</xdr:row>
      <xdr:rowOff>762</xdr:rowOff>
    </xdr:from>
    <xdr:to>
      <xdr:col>1</xdr:col>
      <xdr:colOff>4720590</xdr:colOff>
      <xdr:row>22</xdr:row>
      <xdr:rowOff>252222</xdr:rowOff>
    </xdr:to>
    <xdr:sp macro="" textlink="">
      <xdr:nvSpPr>
        <xdr:cNvPr id="22" name="Rectangle: Rounded Corners 21">
          <a:hlinkClick xmlns:r="http://schemas.openxmlformats.org/officeDocument/2006/relationships" r:id="rId7"/>
          <a:extLst>
            <a:ext uri="{FF2B5EF4-FFF2-40B4-BE49-F238E27FC236}">
              <a16:creationId xmlns:a16="http://schemas.microsoft.com/office/drawing/2014/main" xmlns="" id="{1421FAC5-2356-F9E0-4DB0-C1919A3AA639}"/>
            </a:ext>
          </a:extLst>
        </xdr:cNvPr>
        <xdr:cNvSpPr/>
      </xdr:nvSpPr>
      <xdr:spPr>
        <a:xfrm>
          <a:off x="4075973" y="4290822"/>
          <a:ext cx="911317" cy="251460"/>
        </a:xfrm>
        <a:prstGeom prst="roundRect">
          <a:avLst>
            <a:gd name="adj" fmla="val 50000"/>
          </a:avLst>
        </a:prstGeom>
        <a:solidFill>
          <a:srgbClr val="002060"/>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900" b="1">
              <a:solidFill>
                <a:schemeClr val="bg1"/>
              </a:solidFill>
              <a:latin typeface="+mn-lt"/>
              <a:ea typeface="+mn-ea"/>
              <a:cs typeface="+mn-cs"/>
            </a:rPr>
            <a:t>Go to Sheet</a:t>
          </a:r>
        </a:p>
      </xdr:txBody>
    </xdr:sp>
    <xdr:clientData/>
  </xdr:twoCellAnchor>
  <xdr:twoCellAnchor>
    <xdr:from>
      <xdr:col>1</xdr:col>
      <xdr:colOff>3809273</xdr:colOff>
      <xdr:row>24</xdr:row>
      <xdr:rowOff>18288</xdr:rowOff>
    </xdr:from>
    <xdr:to>
      <xdr:col>1</xdr:col>
      <xdr:colOff>4720590</xdr:colOff>
      <xdr:row>24</xdr:row>
      <xdr:rowOff>254508</xdr:rowOff>
    </xdr:to>
    <xdr:sp macro="" textlink="">
      <xdr:nvSpPr>
        <xdr:cNvPr id="23" name="Rectangle: Rounded Corners 22">
          <a:hlinkClick xmlns:r="http://schemas.openxmlformats.org/officeDocument/2006/relationships" r:id="rId8"/>
          <a:extLst>
            <a:ext uri="{FF2B5EF4-FFF2-40B4-BE49-F238E27FC236}">
              <a16:creationId xmlns:a16="http://schemas.microsoft.com/office/drawing/2014/main" xmlns="" id="{B7A11AF0-7C29-6D9E-2EF4-8B28A33971A3}"/>
            </a:ext>
          </a:extLst>
        </xdr:cNvPr>
        <xdr:cNvSpPr/>
      </xdr:nvSpPr>
      <xdr:spPr>
        <a:xfrm>
          <a:off x="4075973" y="4727448"/>
          <a:ext cx="911317" cy="236220"/>
        </a:xfrm>
        <a:prstGeom prst="roundRect">
          <a:avLst>
            <a:gd name="adj" fmla="val 50000"/>
          </a:avLst>
        </a:prstGeom>
        <a:solidFill>
          <a:srgbClr val="002060"/>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900" b="1">
              <a:solidFill>
                <a:schemeClr val="bg1"/>
              </a:solidFill>
              <a:latin typeface="+mn-lt"/>
              <a:ea typeface="+mn-ea"/>
              <a:cs typeface="+mn-cs"/>
            </a:rPr>
            <a:t>Go to Sheet</a:t>
          </a:r>
        </a:p>
      </xdr:txBody>
    </xdr:sp>
    <xdr:clientData/>
  </xdr:twoCellAnchor>
  <xdr:twoCellAnchor>
    <xdr:from>
      <xdr:col>1</xdr:col>
      <xdr:colOff>3809273</xdr:colOff>
      <xdr:row>25</xdr:row>
      <xdr:rowOff>157734</xdr:rowOff>
    </xdr:from>
    <xdr:to>
      <xdr:col>1</xdr:col>
      <xdr:colOff>4720590</xdr:colOff>
      <xdr:row>26</xdr:row>
      <xdr:rowOff>241554</xdr:rowOff>
    </xdr:to>
    <xdr:sp macro="" textlink="">
      <xdr:nvSpPr>
        <xdr:cNvPr id="24" name="Rectangle: Rounded Corners 23">
          <a:hlinkClick xmlns:r="http://schemas.openxmlformats.org/officeDocument/2006/relationships" r:id="rId9"/>
          <a:extLst>
            <a:ext uri="{FF2B5EF4-FFF2-40B4-BE49-F238E27FC236}">
              <a16:creationId xmlns:a16="http://schemas.microsoft.com/office/drawing/2014/main" xmlns="" id="{BF6625F8-E711-235A-7708-1DAB7399748B}"/>
            </a:ext>
          </a:extLst>
        </xdr:cNvPr>
        <xdr:cNvSpPr/>
      </xdr:nvSpPr>
      <xdr:spPr>
        <a:xfrm>
          <a:off x="4075973" y="5125974"/>
          <a:ext cx="911317" cy="243840"/>
        </a:xfrm>
        <a:prstGeom prst="roundRect">
          <a:avLst>
            <a:gd name="adj" fmla="val 50000"/>
          </a:avLst>
        </a:prstGeom>
        <a:solidFill>
          <a:srgbClr val="002060"/>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900" b="1">
              <a:solidFill>
                <a:schemeClr val="bg1"/>
              </a:solidFill>
              <a:latin typeface="+mn-lt"/>
              <a:ea typeface="+mn-ea"/>
              <a:cs typeface="+mn-cs"/>
            </a:rPr>
            <a:t>Go to Sheet</a:t>
          </a:r>
        </a:p>
      </xdr:txBody>
    </xdr:sp>
    <xdr:clientData/>
  </xdr:twoCellAnchor>
  <xdr:twoCellAnchor>
    <xdr:from>
      <xdr:col>1</xdr:col>
      <xdr:colOff>3809273</xdr:colOff>
      <xdr:row>28</xdr:row>
      <xdr:rowOff>38100</xdr:rowOff>
    </xdr:from>
    <xdr:to>
      <xdr:col>1</xdr:col>
      <xdr:colOff>4720590</xdr:colOff>
      <xdr:row>28</xdr:row>
      <xdr:rowOff>297180</xdr:rowOff>
    </xdr:to>
    <xdr:sp macro="" textlink="">
      <xdr:nvSpPr>
        <xdr:cNvPr id="25" name="Rectangle: Rounded Corners 24">
          <a:hlinkClick xmlns:r="http://schemas.openxmlformats.org/officeDocument/2006/relationships" r:id="rId10"/>
          <a:extLst>
            <a:ext uri="{FF2B5EF4-FFF2-40B4-BE49-F238E27FC236}">
              <a16:creationId xmlns:a16="http://schemas.microsoft.com/office/drawing/2014/main" xmlns="" id="{F95983B9-9422-564F-FC1A-1E0D442AF2CE}"/>
            </a:ext>
          </a:extLst>
        </xdr:cNvPr>
        <xdr:cNvSpPr/>
      </xdr:nvSpPr>
      <xdr:spPr>
        <a:xfrm>
          <a:off x="4075973" y="5585460"/>
          <a:ext cx="911317" cy="259080"/>
        </a:xfrm>
        <a:prstGeom prst="roundRect">
          <a:avLst>
            <a:gd name="adj" fmla="val 50000"/>
          </a:avLst>
        </a:prstGeom>
        <a:solidFill>
          <a:srgbClr val="002060"/>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900" b="1">
              <a:solidFill>
                <a:schemeClr val="bg1"/>
              </a:solidFill>
              <a:latin typeface="+mn-lt"/>
              <a:ea typeface="+mn-ea"/>
              <a:cs typeface="+mn-cs"/>
            </a:rPr>
            <a:t>Go to Sheet</a:t>
          </a:r>
        </a:p>
      </xdr:txBody>
    </xdr:sp>
    <xdr:clientData/>
  </xdr:twoCellAnchor>
  <xdr:twoCellAnchor>
    <xdr:from>
      <xdr:col>1</xdr:col>
      <xdr:colOff>3809273</xdr:colOff>
      <xdr:row>14</xdr:row>
      <xdr:rowOff>22098</xdr:rowOff>
    </xdr:from>
    <xdr:to>
      <xdr:col>1</xdr:col>
      <xdr:colOff>4720590</xdr:colOff>
      <xdr:row>14</xdr:row>
      <xdr:rowOff>258318</xdr:rowOff>
    </xdr:to>
    <xdr:sp macro="" textlink="">
      <xdr:nvSpPr>
        <xdr:cNvPr id="26" name="Rectangle: Rounded Corners 25">
          <a:hlinkClick xmlns:r="http://schemas.openxmlformats.org/officeDocument/2006/relationships" r:id="rId11"/>
          <a:extLst>
            <a:ext uri="{FF2B5EF4-FFF2-40B4-BE49-F238E27FC236}">
              <a16:creationId xmlns:a16="http://schemas.microsoft.com/office/drawing/2014/main" xmlns="" id="{0B3E631A-D3FA-0E87-E3C2-C780683165E4}"/>
            </a:ext>
          </a:extLst>
        </xdr:cNvPr>
        <xdr:cNvSpPr/>
      </xdr:nvSpPr>
      <xdr:spPr>
        <a:xfrm>
          <a:off x="4075973" y="2635758"/>
          <a:ext cx="911317" cy="236220"/>
        </a:xfrm>
        <a:prstGeom prst="roundRect">
          <a:avLst>
            <a:gd name="adj" fmla="val 50000"/>
          </a:avLst>
        </a:prstGeom>
        <a:solidFill>
          <a:srgbClr val="002060"/>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900" b="1">
              <a:solidFill>
                <a:schemeClr val="bg1"/>
              </a:solidFill>
              <a:latin typeface="+mn-lt"/>
              <a:ea typeface="+mn-ea"/>
              <a:cs typeface="+mn-cs"/>
            </a:rPr>
            <a:t>Go to Sheet</a:t>
          </a: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12</xdr:col>
      <xdr:colOff>594360</xdr:colOff>
      <xdr:row>0</xdr:row>
      <xdr:rowOff>144780</xdr:rowOff>
    </xdr:from>
    <xdr:to>
      <xdr:col>14</xdr:col>
      <xdr:colOff>396240</xdr:colOff>
      <xdr:row>2</xdr:row>
      <xdr:rowOff>106680</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FAC2E0B5-2589-4602-93D4-6CAF90DBC1FC}"/>
            </a:ext>
          </a:extLst>
        </xdr:cNvPr>
        <xdr:cNvSpPr/>
      </xdr:nvSpPr>
      <xdr:spPr>
        <a:xfrm>
          <a:off x="9243060" y="144780"/>
          <a:ext cx="1143000" cy="312420"/>
        </a:xfrm>
        <a:prstGeom prst="roundRect">
          <a:avLst>
            <a:gd name="adj" fmla="val 50000"/>
          </a:avLst>
        </a:prstGeom>
        <a:solidFill>
          <a:srgbClr val="002060"/>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1200" b="1">
              <a:solidFill>
                <a:schemeClr val="bg1"/>
              </a:solidFill>
              <a:latin typeface="+mn-lt"/>
              <a:ea typeface="+mn-ea"/>
              <a:cs typeface="+mn-cs"/>
            </a:rPr>
            <a:t>Index</a:t>
          </a:r>
        </a:p>
      </xdr:txBody>
    </xdr:sp>
    <xdr:clientData/>
  </xdr:twoCellAnchor>
  <xdr:twoCellAnchor>
    <xdr:from>
      <xdr:col>11</xdr:col>
      <xdr:colOff>15240</xdr:colOff>
      <xdr:row>0</xdr:row>
      <xdr:rowOff>160020</xdr:rowOff>
    </xdr:from>
    <xdr:to>
      <xdr:col>12</xdr:col>
      <xdr:colOff>487680</xdr:colOff>
      <xdr:row>2</xdr:row>
      <xdr:rowOff>121920</xdr:rowOff>
    </xdr:to>
    <xdr:sp macro="" textlink="">
      <xdr:nvSpPr>
        <xdr:cNvPr id="3" name="Rectangle: Rounded Corners 2">
          <a:hlinkClick xmlns:r="http://schemas.openxmlformats.org/officeDocument/2006/relationships" r:id="rId2"/>
          <a:extLst>
            <a:ext uri="{FF2B5EF4-FFF2-40B4-BE49-F238E27FC236}">
              <a16:creationId xmlns:a16="http://schemas.microsoft.com/office/drawing/2014/main" xmlns="" id="{E136B488-3E0E-40E7-86BD-9836B258F2A6}"/>
            </a:ext>
          </a:extLst>
        </xdr:cNvPr>
        <xdr:cNvSpPr/>
      </xdr:nvSpPr>
      <xdr:spPr>
        <a:xfrm>
          <a:off x="7993380" y="160020"/>
          <a:ext cx="1143000" cy="312420"/>
        </a:xfrm>
        <a:prstGeom prst="roundRect">
          <a:avLst>
            <a:gd name="adj" fmla="val 50000"/>
          </a:avLst>
        </a:prstGeom>
        <a:solidFill>
          <a:srgbClr val="002060"/>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1200" b="1">
              <a:solidFill>
                <a:schemeClr val="bg1"/>
              </a:solidFill>
              <a:latin typeface="+mn-lt"/>
              <a:ea typeface="+mn-ea"/>
              <a:cs typeface="+mn-cs"/>
            </a:rPr>
            <a:t>Dashboard</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11</xdr:col>
      <xdr:colOff>236220</xdr:colOff>
      <xdr:row>0</xdr:row>
      <xdr:rowOff>121920</xdr:rowOff>
    </xdr:from>
    <xdr:to>
      <xdr:col>12</xdr:col>
      <xdr:colOff>640080</xdr:colOff>
      <xdr:row>2</xdr:row>
      <xdr:rowOff>83820</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50D12CB1-1FBF-42E5-A030-6C5464A9EB58}"/>
            </a:ext>
          </a:extLst>
        </xdr:cNvPr>
        <xdr:cNvSpPr/>
      </xdr:nvSpPr>
      <xdr:spPr>
        <a:xfrm>
          <a:off x="9296400" y="121920"/>
          <a:ext cx="1143000" cy="312420"/>
        </a:xfrm>
        <a:prstGeom prst="roundRect">
          <a:avLst>
            <a:gd name="adj" fmla="val 50000"/>
          </a:avLst>
        </a:prstGeom>
        <a:solidFill>
          <a:srgbClr val="002060"/>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1200" b="1">
              <a:solidFill>
                <a:schemeClr val="bg1"/>
              </a:solidFill>
              <a:latin typeface="+mn-lt"/>
              <a:ea typeface="+mn-ea"/>
              <a:cs typeface="+mn-cs"/>
            </a:rPr>
            <a:t>Index</a:t>
          </a:r>
        </a:p>
      </xdr:txBody>
    </xdr:sp>
    <xdr:clientData/>
  </xdr:twoCellAnchor>
  <xdr:twoCellAnchor>
    <xdr:from>
      <xdr:col>9</xdr:col>
      <xdr:colOff>22860</xdr:colOff>
      <xdr:row>0</xdr:row>
      <xdr:rowOff>137160</xdr:rowOff>
    </xdr:from>
    <xdr:to>
      <xdr:col>11</xdr:col>
      <xdr:colOff>129540</xdr:colOff>
      <xdr:row>2</xdr:row>
      <xdr:rowOff>99060</xdr:rowOff>
    </xdr:to>
    <xdr:sp macro="" textlink="">
      <xdr:nvSpPr>
        <xdr:cNvPr id="3" name="Rectangle: Rounded Corners 2">
          <a:hlinkClick xmlns:r="http://schemas.openxmlformats.org/officeDocument/2006/relationships" r:id="rId2"/>
          <a:extLst>
            <a:ext uri="{FF2B5EF4-FFF2-40B4-BE49-F238E27FC236}">
              <a16:creationId xmlns:a16="http://schemas.microsoft.com/office/drawing/2014/main" xmlns="" id="{972F85B0-ED78-44DF-9FCA-7495BD6562EF}"/>
            </a:ext>
          </a:extLst>
        </xdr:cNvPr>
        <xdr:cNvSpPr/>
      </xdr:nvSpPr>
      <xdr:spPr>
        <a:xfrm>
          <a:off x="8046720" y="137160"/>
          <a:ext cx="1143000" cy="312420"/>
        </a:xfrm>
        <a:prstGeom prst="roundRect">
          <a:avLst>
            <a:gd name="adj" fmla="val 50000"/>
          </a:avLst>
        </a:prstGeom>
        <a:solidFill>
          <a:srgbClr val="002060"/>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1200" b="1">
              <a:solidFill>
                <a:schemeClr val="bg1"/>
              </a:solidFill>
              <a:latin typeface="+mn-lt"/>
              <a:ea typeface="+mn-ea"/>
              <a:cs typeface="+mn-cs"/>
            </a:rPr>
            <a:t>Dashboard</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11</xdr:col>
      <xdr:colOff>601980</xdr:colOff>
      <xdr:row>0</xdr:row>
      <xdr:rowOff>129540</xdr:rowOff>
    </xdr:from>
    <xdr:to>
      <xdr:col>13</xdr:col>
      <xdr:colOff>403860</xdr:colOff>
      <xdr:row>2</xdr:row>
      <xdr:rowOff>83820</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8995512A-BBD7-4D3B-97A2-6F956125DB12}"/>
            </a:ext>
          </a:extLst>
        </xdr:cNvPr>
        <xdr:cNvSpPr/>
      </xdr:nvSpPr>
      <xdr:spPr>
        <a:xfrm>
          <a:off x="10424160" y="129540"/>
          <a:ext cx="1143000" cy="312420"/>
        </a:xfrm>
        <a:prstGeom prst="roundRect">
          <a:avLst>
            <a:gd name="adj" fmla="val 50000"/>
          </a:avLst>
        </a:prstGeom>
        <a:solidFill>
          <a:srgbClr val="002060"/>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1200" b="1">
              <a:solidFill>
                <a:schemeClr val="bg1"/>
              </a:solidFill>
              <a:latin typeface="+mn-lt"/>
              <a:ea typeface="+mn-ea"/>
              <a:cs typeface="+mn-cs"/>
            </a:rPr>
            <a:t>Index</a:t>
          </a:r>
        </a:p>
      </xdr:txBody>
    </xdr:sp>
    <xdr:clientData/>
  </xdr:twoCellAnchor>
  <xdr:twoCellAnchor>
    <xdr:from>
      <xdr:col>10</xdr:col>
      <xdr:colOff>22860</xdr:colOff>
      <xdr:row>0</xdr:row>
      <xdr:rowOff>144780</xdr:rowOff>
    </xdr:from>
    <xdr:to>
      <xdr:col>11</xdr:col>
      <xdr:colOff>495300</xdr:colOff>
      <xdr:row>2</xdr:row>
      <xdr:rowOff>99060</xdr:rowOff>
    </xdr:to>
    <xdr:sp macro="" textlink="">
      <xdr:nvSpPr>
        <xdr:cNvPr id="3" name="Rectangle: Rounded Corners 2">
          <a:hlinkClick xmlns:r="http://schemas.openxmlformats.org/officeDocument/2006/relationships" r:id="rId2"/>
          <a:extLst>
            <a:ext uri="{FF2B5EF4-FFF2-40B4-BE49-F238E27FC236}">
              <a16:creationId xmlns:a16="http://schemas.microsoft.com/office/drawing/2014/main" xmlns="" id="{7AF972A9-41F2-497D-9BEA-E20CF82BD127}"/>
            </a:ext>
          </a:extLst>
        </xdr:cNvPr>
        <xdr:cNvSpPr/>
      </xdr:nvSpPr>
      <xdr:spPr>
        <a:xfrm>
          <a:off x="9174480" y="144780"/>
          <a:ext cx="1143000" cy="312420"/>
        </a:xfrm>
        <a:prstGeom prst="roundRect">
          <a:avLst>
            <a:gd name="adj" fmla="val 50000"/>
          </a:avLst>
        </a:prstGeom>
        <a:solidFill>
          <a:srgbClr val="002060"/>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1200" b="1">
              <a:solidFill>
                <a:schemeClr val="bg1"/>
              </a:solidFill>
              <a:latin typeface="+mn-lt"/>
              <a:ea typeface="+mn-ea"/>
              <a:cs typeface="+mn-cs"/>
            </a:rPr>
            <a:t>Dashboard</a:t>
          </a: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9</xdr:col>
      <xdr:colOff>149013</xdr:colOff>
      <xdr:row>0</xdr:row>
      <xdr:rowOff>122297</xdr:rowOff>
    </xdr:from>
    <xdr:to>
      <xdr:col>10</xdr:col>
      <xdr:colOff>163124</xdr:colOff>
      <xdr:row>2</xdr:row>
      <xdr:rowOff>39606</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520AA47D-4826-486F-9AFA-E16F18FF1211}"/>
            </a:ext>
          </a:extLst>
        </xdr:cNvPr>
        <xdr:cNvSpPr/>
      </xdr:nvSpPr>
      <xdr:spPr>
        <a:xfrm>
          <a:off x="11898865" y="122297"/>
          <a:ext cx="1143000" cy="312420"/>
        </a:xfrm>
        <a:prstGeom prst="roundRect">
          <a:avLst>
            <a:gd name="adj" fmla="val 50000"/>
          </a:avLst>
        </a:prstGeom>
        <a:solidFill>
          <a:srgbClr val="002060"/>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1200" b="1">
              <a:solidFill>
                <a:schemeClr val="bg1"/>
              </a:solidFill>
              <a:latin typeface="+mn-lt"/>
              <a:ea typeface="+mn-ea"/>
              <a:cs typeface="+mn-cs"/>
            </a:rPr>
            <a:t>Index</a:t>
          </a:r>
        </a:p>
      </xdr:txBody>
    </xdr:sp>
    <xdr:clientData/>
  </xdr:twoCellAnchor>
  <xdr:twoCellAnchor>
    <xdr:from>
      <xdr:col>8</xdr:col>
      <xdr:colOff>442148</xdr:colOff>
      <xdr:row>0</xdr:row>
      <xdr:rowOff>137537</xdr:rowOff>
    </xdr:from>
    <xdr:to>
      <xdr:col>9</xdr:col>
      <xdr:colOff>42333</xdr:colOff>
      <xdr:row>2</xdr:row>
      <xdr:rowOff>54846</xdr:rowOff>
    </xdr:to>
    <xdr:sp macro="" textlink="">
      <xdr:nvSpPr>
        <xdr:cNvPr id="3" name="Rectangle: Rounded Corners 2">
          <a:hlinkClick xmlns:r="http://schemas.openxmlformats.org/officeDocument/2006/relationships" r:id="rId2"/>
          <a:extLst>
            <a:ext uri="{FF2B5EF4-FFF2-40B4-BE49-F238E27FC236}">
              <a16:creationId xmlns:a16="http://schemas.microsoft.com/office/drawing/2014/main" xmlns="" id="{5E29DB57-9552-44AC-A83D-7E9392691C6E}"/>
            </a:ext>
          </a:extLst>
        </xdr:cNvPr>
        <xdr:cNvSpPr/>
      </xdr:nvSpPr>
      <xdr:spPr>
        <a:xfrm>
          <a:off x="10649185" y="137537"/>
          <a:ext cx="1143000" cy="312420"/>
        </a:xfrm>
        <a:prstGeom prst="roundRect">
          <a:avLst>
            <a:gd name="adj" fmla="val 50000"/>
          </a:avLst>
        </a:prstGeom>
        <a:solidFill>
          <a:srgbClr val="002060"/>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1200" b="1">
              <a:solidFill>
                <a:schemeClr val="bg1"/>
              </a:solidFill>
              <a:latin typeface="+mn-lt"/>
              <a:ea typeface="+mn-ea"/>
              <a:cs typeface="+mn-cs"/>
            </a:rPr>
            <a:t>Dashboard</a:t>
          </a:r>
        </a:p>
      </xdr:txBody>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1</xdr:col>
      <xdr:colOff>148169</xdr:colOff>
      <xdr:row>1</xdr:row>
      <xdr:rowOff>153187</xdr:rowOff>
    </xdr:from>
    <xdr:to>
      <xdr:col>2</xdr:col>
      <xdr:colOff>381507</xdr:colOff>
      <xdr:row>9</xdr:row>
      <xdr:rowOff>135037</xdr:rowOff>
    </xdr:to>
    <xdr:grpSp>
      <xdr:nvGrpSpPr>
        <xdr:cNvPr id="58" name="Group 57">
          <a:extLst>
            <a:ext uri="{FF2B5EF4-FFF2-40B4-BE49-F238E27FC236}">
              <a16:creationId xmlns:a16="http://schemas.microsoft.com/office/drawing/2014/main" xmlns="" id="{6C225111-7EBB-47E6-BC2D-9C0505671123}"/>
            </a:ext>
          </a:extLst>
        </xdr:cNvPr>
        <xdr:cNvGrpSpPr/>
      </xdr:nvGrpSpPr>
      <xdr:grpSpPr>
        <a:xfrm>
          <a:off x="309439" y="314457"/>
          <a:ext cx="3176512" cy="1433278"/>
          <a:chOff x="479974" y="415111"/>
          <a:chExt cx="2377097" cy="1465385"/>
        </a:xfrm>
      </xdr:grpSpPr>
      <xdr:sp macro="" textlink="">
        <xdr:nvSpPr>
          <xdr:cNvPr id="59" name="Rectangle: Rounded Corners 58">
            <a:extLst>
              <a:ext uri="{FF2B5EF4-FFF2-40B4-BE49-F238E27FC236}">
                <a16:creationId xmlns:a16="http://schemas.microsoft.com/office/drawing/2014/main" xmlns="" id="{2A099C01-0975-D10B-04BC-B9E56D1DE529}"/>
              </a:ext>
            </a:extLst>
          </xdr:cNvPr>
          <xdr:cNvSpPr/>
        </xdr:nvSpPr>
        <xdr:spPr>
          <a:xfrm>
            <a:off x="479974" y="415111"/>
            <a:ext cx="2377097" cy="1465385"/>
          </a:xfrm>
          <a:prstGeom prst="roundRect">
            <a:avLst>
              <a:gd name="adj" fmla="val 8494"/>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600" b="1"/>
              <a:t>  HR</a:t>
            </a:r>
            <a:r>
              <a:rPr lang="en-US" sz="1600" b="1" baseline="0"/>
              <a:t> Management Dashboard</a:t>
            </a:r>
            <a:endParaRPr lang="en-US" sz="1600" b="1"/>
          </a:p>
        </xdr:txBody>
      </xdr:sp>
      <xdr:pic>
        <xdr:nvPicPr>
          <xdr:cNvPr id="60" name="image3.png">
            <a:extLst>
              <a:ext uri="{FF2B5EF4-FFF2-40B4-BE49-F238E27FC236}">
                <a16:creationId xmlns:a16="http://schemas.microsoft.com/office/drawing/2014/main" xmlns="" id="{46BBC57B-7622-CD38-A40D-62D2A6744696}"/>
              </a:ext>
            </a:extLst>
          </xdr:cNvPr>
          <xdr:cNvPicPr preferRelativeResize="0"/>
        </xdr:nvPicPr>
        <xdr:blipFill>
          <a:blip xmlns:r="http://schemas.openxmlformats.org/officeDocument/2006/relationships" r:embed="rId1" cstate="print"/>
          <a:stretch>
            <a:fillRect/>
          </a:stretch>
        </xdr:blipFill>
        <xdr:spPr>
          <a:xfrm>
            <a:off x="1121147" y="727473"/>
            <a:ext cx="952500" cy="947661"/>
          </a:xfrm>
          <a:prstGeom prst="rect">
            <a:avLst/>
          </a:prstGeom>
          <a:noFill/>
          <a:ln>
            <a:noFill/>
          </a:ln>
        </xdr:spPr>
      </xdr:pic>
    </xdr:grpSp>
    <xdr:clientData/>
  </xdr:twoCellAnchor>
  <xdr:twoCellAnchor editAs="absolute">
    <xdr:from>
      <xdr:col>15</xdr:col>
      <xdr:colOff>276678</xdr:colOff>
      <xdr:row>1</xdr:row>
      <xdr:rowOff>253484</xdr:rowOff>
    </xdr:from>
    <xdr:to>
      <xdr:col>18</xdr:col>
      <xdr:colOff>580080</xdr:colOff>
      <xdr:row>9</xdr:row>
      <xdr:rowOff>21358</xdr:rowOff>
    </xdr:to>
    <xdr:grpSp>
      <xdr:nvGrpSpPr>
        <xdr:cNvPr id="102" name="Group 101">
          <a:extLst>
            <a:ext uri="{FF2B5EF4-FFF2-40B4-BE49-F238E27FC236}">
              <a16:creationId xmlns:a16="http://schemas.microsoft.com/office/drawing/2014/main" xmlns="" id="{75D37CC0-10AF-47E3-8C57-8CFFEAD11DFE}"/>
            </a:ext>
          </a:extLst>
        </xdr:cNvPr>
        <xdr:cNvGrpSpPr/>
      </xdr:nvGrpSpPr>
      <xdr:grpSpPr>
        <a:xfrm>
          <a:off x="12160249" y="414754"/>
          <a:ext cx="2329355" cy="1219302"/>
          <a:chOff x="12631458" y="401562"/>
          <a:chExt cx="2520789" cy="1518881"/>
        </a:xfrm>
        <a:effectLst>
          <a:outerShdw blurRad="50800" dist="38100" dir="5400000" algn="t" rotWithShape="0">
            <a:prstClr val="black">
              <a:alpha val="40000"/>
            </a:prstClr>
          </a:outerShdw>
        </a:effectLst>
      </xdr:grpSpPr>
      <xdr:grpSp>
        <xdr:nvGrpSpPr>
          <xdr:cNvPr id="103" name="Group 102">
            <a:extLst>
              <a:ext uri="{FF2B5EF4-FFF2-40B4-BE49-F238E27FC236}">
                <a16:creationId xmlns:a16="http://schemas.microsoft.com/office/drawing/2014/main" xmlns="" id="{760BCC45-3606-0B4D-DC05-7A9199E636A8}"/>
              </a:ext>
            </a:extLst>
          </xdr:cNvPr>
          <xdr:cNvGrpSpPr/>
        </xdr:nvGrpSpPr>
        <xdr:grpSpPr>
          <a:xfrm>
            <a:off x="12631458" y="401562"/>
            <a:ext cx="2520789" cy="1518881"/>
            <a:chOff x="9455019" y="332579"/>
            <a:chExt cx="2488165" cy="1510045"/>
          </a:xfrm>
        </xdr:grpSpPr>
        <xdr:sp macro="" textlink="Headlines!O21">
          <xdr:nvSpPr>
            <xdr:cNvPr id="106" name="Rectangle: Rounded Corners 105">
              <a:extLst>
                <a:ext uri="{FF2B5EF4-FFF2-40B4-BE49-F238E27FC236}">
                  <a16:creationId xmlns:a16="http://schemas.microsoft.com/office/drawing/2014/main" xmlns="" id="{7AF4534B-E4C4-4C07-C96E-3BF29D84598E}"/>
                </a:ext>
              </a:extLst>
            </xdr:cNvPr>
            <xdr:cNvSpPr/>
          </xdr:nvSpPr>
          <xdr:spPr>
            <a:xfrm>
              <a:off x="9475928" y="332579"/>
              <a:ext cx="2467256" cy="524499"/>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US" sz="1600" b="1" i="0" u="none" strike="noStrike">
                  <a:solidFill>
                    <a:schemeClr val="bg1"/>
                  </a:solidFill>
                  <a:latin typeface="Century Gothic"/>
                  <a:ea typeface="+mn-ea"/>
                  <a:cs typeface="+mn-cs"/>
                </a:rPr>
                <a:t>Average</a:t>
              </a:r>
              <a:r>
                <a:rPr lang="en-US" sz="1600" b="1" i="0" u="none" strike="noStrike" baseline="0">
                  <a:solidFill>
                    <a:schemeClr val="bg1"/>
                  </a:solidFill>
                  <a:latin typeface="Century Gothic"/>
                  <a:ea typeface="+mn-ea"/>
                  <a:cs typeface="+mn-cs"/>
                </a:rPr>
                <a:t> Tenure</a:t>
              </a:r>
              <a:endParaRPr lang="en-US" sz="1600" b="1" i="0" u="none" strike="noStrike">
                <a:solidFill>
                  <a:schemeClr val="bg1"/>
                </a:solidFill>
                <a:latin typeface="Century Gothic"/>
                <a:ea typeface="+mn-ea"/>
                <a:cs typeface="+mn-cs"/>
              </a:endParaRPr>
            </a:p>
          </xdr:txBody>
        </xdr:sp>
        <xdr:sp macro="" textlink="Headlines!O21">
          <xdr:nvSpPr>
            <xdr:cNvPr id="107" name="Rectangle: Rounded Corners 106">
              <a:extLst>
                <a:ext uri="{FF2B5EF4-FFF2-40B4-BE49-F238E27FC236}">
                  <a16:creationId xmlns:a16="http://schemas.microsoft.com/office/drawing/2014/main" xmlns="" id="{CC2B5E1E-CF6B-6032-2F8B-F0D9A9E19BD4}"/>
                </a:ext>
              </a:extLst>
            </xdr:cNvPr>
            <xdr:cNvSpPr/>
          </xdr:nvSpPr>
          <xdr:spPr>
            <a:xfrm>
              <a:off x="10463177" y="1475400"/>
              <a:ext cx="992589" cy="367224"/>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1200" b="1" i="0" u="none" strike="noStrike">
                  <a:solidFill>
                    <a:schemeClr val="bg1"/>
                  </a:solidFill>
                  <a:latin typeface="Century Gothic"/>
                  <a:ea typeface="+mn-ea"/>
                  <a:cs typeface="+mn-cs"/>
                </a:rPr>
                <a:t>Years</a:t>
              </a:r>
            </a:p>
          </xdr:txBody>
        </xdr:sp>
        <xdr:grpSp>
          <xdr:nvGrpSpPr>
            <xdr:cNvPr id="108" name="Group 107">
              <a:extLst>
                <a:ext uri="{FF2B5EF4-FFF2-40B4-BE49-F238E27FC236}">
                  <a16:creationId xmlns:a16="http://schemas.microsoft.com/office/drawing/2014/main" xmlns="" id="{9015D550-675B-0363-41BB-13A3383CA4A8}"/>
                </a:ext>
              </a:extLst>
            </xdr:cNvPr>
            <xdr:cNvGrpSpPr/>
          </xdr:nvGrpSpPr>
          <xdr:grpSpPr>
            <a:xfrm>
              <a:off x="9455019" y="855305"/>
              <a:ext cx="1104123" cy="559837"/>
              <a:chOff x="3810990" y="1350645"/>
              <a:chExt cx="745770" cy="465315"/>
            </a:xfrm>
          </xdr:grpSpPr>
          <xdr:pic>
            <xdr:nvPicPr>
              <xdr:cNvPr id="109" name="Graphic 108" descr="Man">
                <a:extLst>
                  <a:ext uri="{FF2B5EF4-FFF2-40B4-BE49-F238E27FC236}">
                    <a16:creationId xmlns:a16="http://schemas.microsoft.com/office/drawing/2014/main" xmlns="" id="{6C7538B9-64BC-0FCB-7EB8-30C0A91F1C04}"/>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xmlns="" r:embed="rId3"/>
                  </a:ext>
                </a:extLst>
              </a:blip>
              <a:stretch>
                <a:fillRect/>
              </a:stretch>
            </xdr:blipFill>
            <xdr:spPr>
              <a:xfrm>
                <a:off x="3810990" y="1350645"/>
                <a:ext cx="459600" cy="451980"/>
              </a:xfrm>
              <a:prstGeom prst="rect">
                <a:avLst/>
              </a:prstGeom>
            </xdr:spPr>
          </xdr:pic>
          <xdr:pic>
            <xdr:nvPicPr>
              <xdr:cNvPr id="110" name="Graphic 109" descr="Man">
                <a:extLst>
                  <a:ext uri="{FF2B5EF4-FFF2-40B4-BE49-F238E27FC236}">
                    <a16:creationId xmlns:a16="http://schemas.microsoft.com/office/drawing/2014/main" xmlns="" id="{4EAEC3ED-7BFB-39A5-9535-FE839D0D154B}"/>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xmlns="" r:embed="rId5"/>
                  </a:ext>
                </a:extLst>
              </a:blip>
              <a:stretch>
                <a:fillRect/>
              </a:stretch>
            </xdr:blipFill>
            <xdr:spPr>
              <a:xfrm>
                <a:off x="4077690" y="1350645"/>
                <a:ext cx="479070" cy="451980"/>
              </a:xfrm>
              <a:prstGeom prst="rect">
                <a:avLst/>
              </a:prstGeom>
            </xdr:spPr>
          </xdr:pic>
          <xdr:pic>
            <xdr:nvPicPr>
              <xdr:cNvPr id="111" name="Graphic 110" descr="Woman">
                <a:extLst>
                  <a:ext uri="{FF2B5EF4-FFF2-40B4-BE49-F238E27FC236}">
                    <a16:creationId xmlns:a16="http://schemas.microsoft.com/office/drawing/2014/main" xmlns="" id="{7DA1449B-FC48-6AA5-70D3-DDD5A4976759}"/>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 uri="{96DAC541-7B7A-43D3-8B79-37D633B846F1}">
                    <asvg:svgBlip xmlns:asvg="http://schemas.microsoft.com/office/drawing/2016/SVG/main" xmlns="" r:embed="rId7"/>
                  </a:ext>
                </a:extLst>
              </a:blip>
              <a:stretch>
                <a:fillRect/>
              </a:stretch>
            </xdr:blipFill>
            <xdr:spPr>
              <a:xfrm>
                <a:off x="3941940" y="1363980"/>
                <a:ext cx="459600" cy="451980"/>
              </a:xfrm>
              <a:prstGeom prst="rect">
                <a:avLst/>
              </a:prstGeom>
            </xdr:spPr>
          </xdr:pic>
        </xdr:grpSp>
      </xdr:grpSp>
      <xdr:sp macro="" textlink="Headlines!F14">
        <xdr:nvSpPr>
          <xdr:cNvPr id="104" name="Rectangle: Rounded Corners 103">
            <a:extLst>
              <a:ext uri="{FF2B5EF4-FFF2-40B4-BE49-F238E27FC236}">
                <a16:creationId xmlns:a16="http://schemas.microsoft.com/office/drawing/2014/main" xmlns="" id="{0B549977-35B7-655A-FBE5-A41C37EDA6F3}"/>
              </a:ext>
            </a:extLst>
          </xdr:cNvPr>
          <xdr:cNvSpPr/>
        </xdr:nvSpPr>
        <xdr:spPr>
          <a:xfrm>
            <a:off x="13632886" y="923503"/>
            <a:ext cx="925699" cy="572997"/>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F557C4DB-3880-4A0B-A272-49178CEF5A3E}" type="TxLink">
              <a:rPr lang="en-US" sz="3000" b="1" i="0" u="none" strike="noStrike">
                <a:solidFill>
                  <a:schemeClr val="bg1"/>
                </a:solidFill>
                <a:latin typeface="Century Gothic"/>
                <a:ea typeface="+mn-ea"/>
                <a:cs typeface="+mn-cs"/>
              </a:rPr>
              <a:pPr marL="0" indent="0" algn="ctr"/>
              <a:t> 8 </a:t>
            </a:fld>
            <a:endParaRPr lang="en-US" sz="3000" b="1" i="0" u="none" strike="noStrike">
              <a:solidFill>
                <a:schemeClr val="bg1"/>
              </a:solidFill>
              <a:latin typeface="Century Gothic"/>
              <a:ea typeface="+mn-ea"/>
              <a:cs typeface="+mn-cs"/>
            </a:endParaRPr>
          </a:p>
        </xdr:txBody>
      </xdr:sp>
    </xdr:grpSp>
    <xdr:clientData/>
  </xdr:twoCellAnchor>
  <xdr:twoCellAnchor editAs="absolute">
    <xdr:from>
      <xdr:col>11</xdr:col>
      <xdr:colOff>437948</xdr:colOff>
      <xdr:row>2</xdr:row>
      <xdr:rowOff>23140</xdr:rowOff>
    </xdr:from>
    <xdr:to>
      <xdr:col>15</xdr:col>
      <xdr:colOff>135251</xdr:colOff>
      <xdr:row>9</xdr:row>
      <xdr:rowOff>12700</xdr:rowOff>
    </xdr:to>
    <xdr:grpSp>
      <xdr:nvGrpSpPr>
        <xdr:cNvPr id="112" name="Group 111">
          <a:extLst>
            <a:ext uri="{FF2B5EF4-FFF2-40B4-BE49-F238E27FC236}">
              <a16:creationId xmlns:a16="http://schemas.microsoft.com/office/drawing/2014/main" xmlns="" id="{5FA75946-5FD1-4B39-A07C-733A60DAE368}"/>
            </a:ext>
          </a:extLst>
        </xdr:cNvPr>
        <xdr:cNvGrpSpPr/>
      </xdr:nvGrpSpPr>
      <xdr:grpSpPr>
        <a:xfrm>
          <a:off x="9620250" y="436394"/>
          <a:ext cx="2398572" cy="1189004"/>
          <a:chOff x="19922007" y="2360039"/>
          <a:chExt cx="2734093" cy="1108006"/>
        </a:xfrm>
        <a:effectLst>
          <a:outerShdw blurRad="50800" dist="38100" dir="5400000" algn="t" rotWithShape="0">
            <a:prstClr val="black">
              <a:alpha val="40000"/>
            </a:prstClr>
          </a:outerShdw>
        </a:effectLst>
      </xdr:grpSpPr>
      <xdr:grpSp>
        <xdr:nvGrpSpPr>
          <xdr:cNvPr id="113" name="Group 112">
            <a:extLst>
              <a:ext uri="{FF2B5EF4-FFF2-40B4-BE49-F238E27FC236}">
                <a16:creationId xmlns:a16="http://schemas.microsoft.com/office/drawing/2014/main" xmlns="" id="{CDAC89DC-0EBA-9E01-5612-9F8C499A2719}"/>
              </a:ext>
            </a:extLst>
          </xdr:cNvPr>
          <xdr:cNvGrpSpPr/>
        </xdr:nvGrpSpPr>
        <xdr:grpSpPr>
          <a:xfrm>
            <a:off x="19922007" y="2360039"/>
            <a:ext cx="2734093" cy="1108006"/>
            <a:chOff x="9267174" y="329710"/>
            <a:chExt cx="2520787" cy="1407154"/>
          </a:xfrm>
        </xdr:grpSpPr>
        <xdr:sp macro="" textlink="Headlines!AF28">
          <xdr:nvSpPr>
            <xdr:cNvPr id="116" name="Rectangle: Rounded Corners 115">
              <a:extLst>
                <a:ext uri="{FF2B5EF4-FFF2-40B4-BE49-F238E27FC236}">
                  <a16:creationId xmlns:a16="http://schemas.microsoft.com/office/drawing/2014/main" xmlns="" id="{AC60B166-3766-5865-D912-25980C43D8A7}"/>
                </a:ext>
              </a:extLst>
            </xdr:cNvPr>
            <xdr:cNvSpPr/>
          </xdr:nvSpPr>
          <xdr:spPr>
            <a:xfrm>
              <a:off x="9288357" y="329710"/>
              <a:ext cx="2499604" cy="525714"/>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US" sz="1600" b="1" i="0" u="none" strike="noStrike">
                  <a:solidFill>
                    <a:schemeClr val="bg1"/>
                  </a:solidFill>
                  <a:latin typeface="Century Gothic"/>
                  <a:ea typeface="+mn-ea"/>
                  <a:cs typeface="+mn-cs"/>
                </a:rPr>
                <a:t>Average</a:t>
              </a:r>
              <a:r>
                <a:rPr lang="en-US" sz="1600" b="1" i="0" u="none" strike="noStrike" baseline="0">
                  <a:solidFill>
                    <a:schemeClr val="bg1"/>
                  </a:solidFill>
                  <a:latin typeface="Century Gothic"/>
                  <a:ea typeface="+mn-ea"/>
                  <a:cs typeface="+mn-cs"/>
                </a:rPr>
                <a:t> Age</a:t>
              </a:r>
              <a:endParaRPr lang="en-US" sz="1600" b="1" i="0" u="none" strike="noStrike">
                <a:solidFill>
                  <a:schemeClr val="bg1"/>
                </a:solidFill>
                <a:latin typeface="Century Gothic"/>
                <a:ea typeface="+mn-ea"/>
                <a:cs typeface="+mn-cs"/>
              </a:endParaRPr>
            </a:p>
          </xdr:txBody>
        </xdr:sp>
        <xdr:sp macro="" textlink="Headlines!AF28">
          <xdr:nvSpPr>
            <xdr:cNvPr id="117" name="Rectangle: Rounded Corners 116">
              <a:extLst>
                <a:ext uri="{FF2B5EF4-FFF2-40B4-BE49-F238E27FC236}">
                  <a16:creationId xmlns:a16="http://schemas.microsoft.com/office/drawing/2014/main" xmlns="" id="{0960792E-E5B8-569D-E81B-4D52E417BDA5}"/>
                </a:ext>
              </a:extLst>
            </xdr:cNvPr>
            <xdr:cNvSpPr/>
          </xdr:nvSpPr>
          <xdr:spPr>
            <a:xfrm>
              <a:off x="10291650" y="1471987"/>
              <a:ext cx="1005603" cy="264877"/>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1200" b="1" i="0" u="none" strike="noStrike">
                  <a:solidFill>
                    <a:schemeClr val="bg1"/>
                  </a:solidFill>
                  <a:latin typeface="Century Gothic"/>
                  <a:ea typeface="+mn-ea"/>
                  <a:cs typeface="+mn-cs"/>
                </a:rPr>
                <a:t>Years</a:t>
              </a:r>
            </a:p>
          </xdr:txBody>
        </xdr:sp>
        <xdr:grpSp>
          <xdr:nvGrpSpPr>
            <xdr:cNvPr id="118" name="Group 117">
              <a:extLst>
                <a:ext uri="{FF2B5EF4-FFF2-40B4-BE49-F238E27FC236}">
                  <a16:creationId xmlns:a16="http://schemas.microsoft.com/office/drawing/2014/main" xmlns="" id="{5970BA80-B9DD-2681-85B0-C968EE0C44CC}"/>
                </a:ext>
              </a:extLst>
            </xdr:cNvPr>
            <xdr:cNvGrpSpPr/>
          </xdr:nvGrpSpPr>
          <xdr:grpSpPr>
            <a:xfrm>
              <a:off x="9267174" y="853646"/>
              <a:ext cx="1118599" cy="561134"/>
              <a:chOff x="3810990" y="1350645"/>
              <a:chExt cx="745770" cy="465315"/>
            </a:xfrm>
          </xdr:grpSpPr>
          <xdr:pic>
            <xdr:nvPicPr>
              <xdr:cNvPr id="119" name="Graphic 118" descr="Man">
                <a:extLst>
                  <a:ext uri="{FF2B5EF4-FFF2-40B4-BE49-F238E27FC236}">
                    <a16:creationId xmlns:a16="http://schemas.microsoft.com/office/drawing/2014/main" xmlns="" id="{97F32A12-F088-EE88-2B0C-C20E68AC7E5B}"/>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 uri="{96DAC541-7B7A-43D3-8B79-37D633B846F1}">
                    <asvg:svgBlip xmlns:asvg="http://schemas.microsoft.com/office/drawing/2016/SVG/main" xmlns="" r:embed="rId3"/>
                  </a:ext>
                </a:extLst>
              </a:blip>
              <a:stretch>
                <a:fillRect/>
              </a:stretch>
            </xdr:blipFill>
            <xdr:spPr>
              <a:xfrm>
                <a:off x="3810990" y="1350645"/>
                <a:ext cx="459600" cy="451980"/>
              </a:xfrm>
              <a:prstGeom prst="rect">
                <a:avLst/>
              </a:prstGeom>
            </xdr:spPr>
          </xdr:pic>
          <xdr:pic>
            <xdr:nvPicPr>
              <xdr:cNvPr id="120" name="Graphic 119" descr="Man">
                <a:extLst>
                  <a:ext uri="{FF2B5EF4-FFF2-40B4-BE49-F238E27FC236}">
                    <a16:creationId xmlns:a16="http://schemas.microsoft.com/office/drawing/2014/main" xmlns="" id="{461C414D-D6F8-BBD6-0BEA-B28C403BAB19}"/>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 uri="{96DAC541-7B7A-43D3-8B79-37D633B846F1}">
                    <asvg:svgBlip xmlns:asvg="http://schemas.microsoft.com/office/drawing/2016/SVG/main" xmlns="" r:embed="rId5"/>
                  </a:ext>
                </a:extLst>
              </a:blip>
              <a:stretch>
                <a:fillRect/>
              </a:stretch>
            </xdr:blipFill>
            <xdr:spPr>
              <a:xfrm>
                <a:off x="4077690" y="1350645"/>
                <a:ext cx="479070" cy="451980"/>
              </a:xfrm>
              <a:prstGeom prst="rect">
                <a:avLst/>
              </a:prstGeom>
            </xdr:spPr>
          </xdr:pic>
          <xdr:pic>
            <xdr:nvPicPr>
              <xdr:cNvPr id="121" name="Graphic 120" descr="Woman">
                <a:extLst>
                  <a:ext uri="{FF2B5EF4-FFF2-40B4-BE49-F238E27FC236}">
                    <a16:creationId xmlns:a16="http://schemas.microsoft.com/office/drawing/2014/main" xmlns="" id="{2686F7FB-B32C-9DB8-ED18-FF5D325408F8}"/>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 uri="{96DAC541-7B7A-43D3-8B79-37D633B846F1}">
                    <asvg:svgBlip xmlns:asvg="http://schemas.microsoft.com/office/drawing/2016/SVG/main" xmlns="" r:embed="rId7"/>
                  </a:ext>
                </a:extLst>
              </a:blip>
              <a:stretch>
                <a:fillRect/>
              </a:stretch>
            </xdr:blipFill>
            <xdr:spPr>
              <a:xfrm>
                <a:off x="3941940" y="1363980"/>
                <a:ext cx="459600" cy="451980"/>
              </a:xfrm>
              <a:prstGeom prst="rect">
                <a:avLst/>
              </a:prstGeom>
            </xdr:spPr>
          </xdr:pic>
        </xdr:grpSp>
      </xdr:grpSp>
      <xdr:sp macro="" textlink="Headlines!E14">
        <xdr:nvSpPr>
          <xdr:cNvPr id="114" name="Rectangle: Rounded Corners 113">
            <a:extLst>
              <a:ext uri="{FF2B5EF4-FFF2-40B4-BE49-F238E27FC236}">
                <a16:creationId xmlns:a16="http://schemas.microsoft.com/office/drawing/2014/main" xmlns="" id="{7CD0C57C-4147-B879-C801-4536513E3B63}"/>
              </a:ext>
            </a:extLst>
          </xdr:cNvPr>
          <xdr:cNvSpPr/>
        </xdr:nvSpPr>
        <xdr:spPr>
          <a:xfrm>
            <a:off x="20950823" y="2773718"/>
            <a:ext cx="1084470" cy="469598"/>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8644CC46-6C10-4E23-8BF7-472185FE73A4}" type="TxLink">
              <a:rPr lang="en-US" sz="3000" b="1" i="0" u="none" strike="noStrike">
                <a:solidFill>
                  <a:schemeClr val="bg1"/>
                </a:solidFill>
                <a:latin typeface="Century Gothic"/>
                <a:ea typeface="+mn-ea"/>
                <a:cs typeface="+mn-cs"/>
              </a:rPr>
              <a:pPr marL="0" indent="0" algn="ctr"/>
              <a:t> 44 </a:t>
            </a:fld>
            <a:endParaRPr lang="en-US" sz="3000" b="1" i="0" u="none" strike="noStrike">
              <a:solidFill>
                <a:schemeClr val="bg1"/>
              </a:solidFill>
              <a:latin typeface="Century Gothic"/>
              <a:ea typeface="+mn-ea"/>
              <a:cs typeface="+mn-cs"/>
            </a:endParaRPr>
          </a:p>
        </xdr:txBody>
      </xdr:sp>
    </xdr:grpSp>
    <xdr:clientData/>
  </xdr:twoCellAnchor>
  <xdr:twoCellAnchor editAs="absolute">
    <xdr:from>
      <xdr:col>19</xdr:col>
      <xdr:colOff>37558</xdr:colOff>
      <xdr:row>1</xdr:row>
      <xdr:rowOff>229847</xdr:rowOff>
    </xdr:from>
    <xdr:to>
      <xdr:col>22</xdr:col>
      <xdr:colOff>576346</xdr:colOff>
      <xdr:row>8</xdr:row>
      <xdr:rowOff>46122</xdr:rowOff>
    </xdr:to>
    <xdr:grpSp>
      <xdr:nvGrpSpPr>
        <xdr:cNvPr id="122" name="Group 121">
          <a:extLst>
            <a:ext uri="{FF2B5EF4-FFF2-40B4-BE49-F238E27FC236}">
              <a16:creationId xmlns:a16="http://schemas.microsoft.com/office/drawing/2014/main" xmlns="" id="{F764E783-6BDA-47B2-B251-858BF7EAEDFE}"/>
            </a:ext>
          </a:extLst>
        </xdr:cNvPr>
        <xdr:cNvGrpSpPr/>
      </xdr:nvGrpSpPr>
      <xdr:grpSpPr>
        <a:xfrm>
          <a:off x="14622399" y="391117"/>
          <a:ext cx="2312757" cy="1096354"/>
          <a:chOff x="15831913" y="396089"/>
          <a:chExt cx="2493136" cy="978473"/>
        </a:xfrm>
        <a:effectLst>
          <a:outerShdw blurRad="50800" dist="38100" dir="5400000" algn="t" rotWithShape="0">
            <a:prstClr val="black">
              <a:alpha val="40000"/>
            </a:prstClr>
          </a:outerShdw>
        </a:effectLst>
      </xdr:grpSpPr>
      <xdr:grpSp>
        <xdr:nvGrpSpPr>
          <xdr:cNvPr id="123" name="Group 122">
            <a:extLst>
              <a:ext uri="{FF2B5EF4-FFF2-40B4-BE49-F238E27FC236}">
                <a16:creationId xmlns:a16="http://schemas.microsoft.com/office/drawing/2014/main" xmlns="" id="{0335351E-5D6E-EFA2-32E6-A0FFD6690975}"/>
              </a:ext>
            </a:extLst>
          </xdr:cNvPr>
          <xdr:cNvGrpSpPr/>
        </xdr:nvGrpSpPr>
        <xdr:grpSpPr>
          <a:xfrm>
            <a:off x="15831913" y="396089"/>
            <a:ext cx="2493136" cy="859181"/>
            <a:chOff x="9536213" y="324045"/>
            <a:chExt cx="2467256" cy="854183"/>
          </a:xfrm>
        </xdr:grpSpPr>
        <xdr:sp macro="" textlink="Headlines!O21">
          <xdr:nvSpPr>
            <xdr:cNvPr id="126" name="Rectangle: Rounded Corners 125">
              <a:extLst>
                <a:ext uri="{FF2B5EF4-FFF2-40B4-BE49-F238E27FC236}">
                  <a16:creationId xmlns:a16="http://schemas.microsoft.com/office/drawing/2014/main" xmlns="" id="{6EF63705-EBFB-A6A9-FF1D-219DA796C22F}"/>
                </a:ext>
              </a:extLst>
            </xdr:cNvPr>
            <xdr:cNvSpPr/>
          </xdr:nvSpPr>
          <xdr:spPr>
            <a:xfrm>
              <a:off x="9536213" y="324045"/>
              <a:ext cx="2467256" cy="464564"/>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US" sz="1600" b="1" i="0" u="none" strike="noStrike">
                  <a:solidFill>
                    <a:schemeClr val="bg1"/>
                  </a:solidFill>
                  <a:latin typeface="Century Gothic"/>
                  <a:ea typeface="+mn-ea"/>
                  <a:cs typeface="+mn-cs"/>
                </a:rPr>
                <a:t>Turnover</a:t>
              </a:r>
              <a:r>
                <a:rPr lang="en-US" sz="1600" b="1" i="0" u="none" strike="noStrike" baseline="0">
                  <a:solidFill>
                    <a:schemeClr val="bg1"/>
                  </a:solidFill>
                  <a:latin typeface="Century Gothic"/>
                  <a:ea typeface="+mn-ea"/>
                  <a:cs typeface="+mn-cs"/>
                </a:rPr>
                <a:t> Rate</a:t>
              </a:r>
              <a:endParaRPr lang="en-US" sz="1600" b="1" i="0" u="none" strike="noStrike">
                <a:solidFill>
                  <a:schemeClr val="bg1"/>
                </a:solidFill>
                <a:latin typeface="Century Gothic"/>
                <a:ea typeface="+mn-ea"/>
                <a:cs typeface="+mn-cs"/>
              </a:endParaRPr>
            </a:p>
          </xdr:txBody>
        </xdr:sp>
        <xdr:grpSp>
          <xdr:nvGrpSpPr>
            <xdr:cNvPr id="127" name="Group 126">
              <a:extLst>
                <a:ext uri="{FF2B5EF4-FFF2-40B4-BE49-F238E27FC236}">
                  <a16:creationId xmlns:a16="http://schemas.microsoft.com/office/drawing/2014/main" xmlns="" id="{1BF75FEF-2CE4-1ACE-4AF2-320DBECF883D}"/>
                </a:ext>
              </a:extLst>
            </xdr:cNvPr>
            <xdr:cNvGrpSpPr/>
          </xdr:nvGrpSpPr>
          <xdr:grpSpPr>
            <a:xfrm>
              <a:off x="9957287" y="785617"/>
              <a:ext cx="980980" cy="392611"/>
              <a:chOff x="4150241" y="1292724"/>
              <a:chExt cx="662594" cy="326323"/>
            </a:xfrm>
          </xdr:grpSpPr>
          <xdr:pic>
            <xdr:nvPicPr>
              <xdr:cNvPr id="24" name="Graphic 23" descr="Man">
                <a:extLst>
                  <a:ext uri="{FF2B5EF4-FFF2-40B4-BE49-F238E27FC236}">
                    <a16:creationId xmlns:a16="http://schemas.microsoft.com/office/drawing/2014/main" xmlns="" id="{EDFEEBC7-A2DA-1B4A-2F9A-AFD055BFAD32}"/>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 uri="{96DAC541-7B7A-43D3-8B79-37D633B846F1}">
                    <asvg:svgBlip xmlns:asvg="http://schemas.microsoft.com/office/drawing/2016/SVG/main" xmlns="" r:embed="rId5"/>
                  </a:ext>
                </a:extLst>
              </a:blip>
              <a:stretch>
                <a:fillRect/>
              </a:stretch>
            </xdr:blipFill>
            <xdr:spPr>
              <a:xfrm>
                <a:off x="4406317" y="1298832"/>
                <a:ext cx="406518" cy="307942"/>
              </a:xfrm>
              <a:prstGeom prst="rect">
                <a:avLst/>
              </a:prstGeom>
            </xdr:spPr>
          </xdr:pic>
          <xdr:pic>
            <xdr:nvPicPr>
              <xdr:cNvPr id="129" name="Graphic 128" descr="Man">
                <a:extLst>
                  <a:ext uri="{FF2B5EF4-FFF2-40B4-BE49-F238E27FC236}">
                    <a16:creationId xmlns:a16="http://schemas.microsoft.com/office/drawing/2014/main" xmlns="" id="{D8AEB61D-089E-FDC6-56B4-6CFAC28CB2C2}"/>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 uri="{96DAC541-7B7A-43D3-8B79-37D633B846F1}">
                    <asvg:svgBlip xmlns:asvg="http://schemas.microsoft.com/office/drawing/2016/SVG/main" xmlns="" r:embed="rId5"/>
                  </a:ext>
                </a:extLst>
              </a:blip>
              <a:stretch>
                <a:fillRect/>
              </a:stretch>
            </xdr:blipFill>
            <xdr:spPr>
              <a:xfrm>
                <a:off x="4150241" y="1292724"/>
                <a:ext cx="406518" cy="317595"/>
              </a:xfrm>
              <a:prstGeom prst="rect">
                <a:avLst/>
              </a:prstGeom>
            </xdr:spPr>
          </xdr:pic>
          <xdr:pic>
            <xdr:nvPicPr>
              <xdr:cNvPr id="130" name="Graphic 129" descr="Woman">
                <a:extLst>
                  <a:ext uri="{FF2B5EF4-FFF2-40B4-BE49-F238E27FC236}">
                    <a16:creationId xmlns:a16="http://schemas.microsoft.com/office/drawing/2014/main" xmlns="" id="{575634A7-B281-38BD-D38C-64CD5A3FC3AF}"/>
                  </a:ext>
                </a:extLst>
              </xdr:cNvPr>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 uri="{96DAC541-7B7A-43D3-8B79-37D633B846F1}">
                    <asvg:svgBlip xmlns:asvg="http://schemas.microsoft.com/office/drawing/2016/SVG/main" xmlns="" r:embed="rId7"/>
                  </a:ext>
                </a:extLst>
              </a:blip>
              <a:stretch>
                <a:fillRect/>
              </a:stretch>
            </xdr:blipFill>
            <xdr:spPr>
              <a:xfrm>
                <a:off x="4266484" y="1308698"/>
                <a:ext cx="436076" cy="310349"/>
              </a:xfrm>
              <a:prstGeom prst="rect">
                <a:avLst/>
              </a:prstGeom>
            </xdr:spPr>
          </xdr:pic>
        </xdr:grpSp>
      </xdr:grpSp>
      <xdr:sp macro="" textlink="Headlines!G14">
        <xdr:nvSpPr>
          <xdr:cNvPr id="124" name="Rectangle: Rounded Corners 123">
            <a:extLst>
              <a:ext uri="{FF2B5EF4-FFF2-40B4-BE49-F238E27FC236}">
                <a16:creationId xmlns:a16="http://schemas.microsoft.com/office/drawing/2014/main" xmlns="" id="{19A1D073-6125-72FC-F1F9-D1CA99B32C06}"/>
              </a:ext>
            </a:extLst>
          </xdr:cNvPr>
          <xdr:cNvSpPr/>
        </xdr:nvSpPr>
        <xdr:spPr>
          <a:xfrm>
            <a:off x="17154606" y="866872"/>
            <a:ext cx="1094432" cy="507690"/>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l"/>
            <a:fld id="{DF30D483-9130-48FD-9460-9F9E09503766}" type="TxLink">
              <a:rPr lang="en-US" sz="3000" b="1" i="0" u="none" strike="noStrike">
                <a:solidFill>
                  <a:schemeClr val="bg1"/>
                </a:solidFill>
                <a:latin typeface="Century Gothic"/>
                <a:ea typeface="+mn-ea"/>
                <a:cs typeface="+mn-cs"/>
              </a:rPr>
              <a:pPr marL="0" indent="0" algn="l"/>
              <a:t>33%</a:t>
            </a:fld>
            <a:endParaRPr lang="en-US" sz="3000" b="1" i="0" u="none" strike="noStrike">
              <a:solidFill>
                <a:schemeClr val="bg1"/>
              </a:solidFill>
              <a:latin typeface="Century Gothic"/>
              <a:ea typeface="+mn-ea"/>
              <a:cs typeface="+mn-cs"/>
            </a:endParaRPr>
          </a:p>
        </xdr:txBody>
      </xdr:sp>
    </xdr:grpSp>
    <xdr:clientData/>
  </xdr:twoCellAnchor>
  <xdr:twoCellAnchor editAs="absolute">
    <xdr:from>
      <xdr:col>2</xdr:col>
      <xdr:colOff>584469</xdr:colOff>
      <xdr:row>1</xdr:row>
      <xdr:rowOff>213943</xdr:rowOff>
    </xdr:from>
    <xdr:to>
      <xdr:col>7</xdr:col>
      <xdr:colOff>173482</xdr:colOff>
      <xdr:row>9</xdr:row>
      <xdr:rowOff>51117</xdr:rowOff>
    </xdr:to>
    <xdr:grpSp>
      <xdr:nvGrpSpPr>
        <xdr:cNvPr id="131" name="Group 130">
          <a:extLst>
            <a:ext uri="{FF2B5EF4-FFF2-40B4-BE49-F238E27FC236}">
              <a16:creationId xmlns:a16="http://schemas.microsoft.com/office/drawing/2014/main" xmlns="" id="{37118A90-34E0-49A6-8435-D97C7EAE3C76}"/>
            </a:ext>
          </a:extLst>
        </xdr:cNvPr>
        <xdr:cNvGrpSpPr/>
      </xdr:nvGrpSpPr>
      <xdr:grpSpPr>
        <a:xfrm>
          <a:off x="3688913" y="375213"/>
          <a:ext cx="2965601" cy="1288602"/>
          <a:chOff x="19806994" y="256923"/>
          <a:chExt cx="3051294" cy="1354930"/>
        </a:xfrm>
        <a:effectLst>
          <a:outerShdw blurRad="50800" dist="38100" dir="5400000" algn="t" rotWithShape="0">
            <a:prstClr val="black">
              <a:alpha val="40000"/>
            </a:prstClr>
          </a:outerShdw>
        </a:effectLst>
      </xdr:grpSpPr>
      <xdr:grpSp>
        <xdr:nvGrpSpPr>
          <xdr:cNvPr id="132" name="Group 131">
            <a:extLst>
              <a:ext uri="{FF2B5EF4-FFF2-40B4-BE49-F238E27FC236}">
                <a16:creationId xmlns:a16="http://schemas.microsoft.com/office/drawing/2014/main" xmlns="" id="{FFC48247-4253-9CAB-9887-BD0AD6169264}"/>
              </a:ext>
            </a:extLst>
          </xdr:cNvPr>
          <xdr:cNvGrpSpPr/>
        </xdr:nvGrpSpPr>
        <xdr:grpSpPr>
          <a:xfrm>
            <a:off x="19806994" y="256923"/>
            <a:ext cx="3051294" cy="1354930"/>
            <a:chOff x="3215023" y="103981"/>
            <a:chExt cx="2390829" cy="1338102"/>
          </a:xfrm>
        </xdr:grpSpPr>
        <xdr:sp macro="" textlink="">
          <xdr:nvSpPr>
            <xdr:cNvPr id="138" name="Rectangle: Rounded Corners 137">
              <a:extLst>
                <a:ext uri="{FF2B5EF4-FFF2-40B4-BE49-F238E27FC236}">
                  <a16:creationId xmlns:a16="http://schemas.microsoft.com/office/drawing/2014/main" xmlns="" id="{24D35CA5-FE26-0D2A-8C21-3B7DFEEAA972}"/>
                </a:ext>
              </a:extLst>
            </xdr:cNvPr>
            <xdr:cNvSpPr/>
          </xdr:nvSpPr>
          <xdr:spPr>
            <a:xfrm>
              <a:off x="3215023" y="120727"/>
              <a:ext cx="1120678" cy="387289"/>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Headcount</a:t>
              </a:r>
            </a:p>
          </xdr:txBody>
        </xdr:sp>
        <xdr:sp macro="" textlink="Headlines!C14">
          <xdr:nvSpPr>
            <xdr:cNvPr id="139" name="Rectangle: Rounded Corners 138">
              <a:extLst>
                <a:ext uri="{FF2B5EF4-FFF2-40B4-BE49-F238E27FC236}">
                  <a16:creationId xmlns:a16="http://schemas.microsoft.com/office/drawing/2014/main" xmlns="" id="{65DE49E5-C64F-2BCE-AE69-24D239299549}"/>
                </a:ext>
              </a:extLst>
            </xdr:cNvPr>
            <xdr:cNvSpPr/>
          </xdr:nvSpPr>
          <xdr:spPr>
            <a:xfrm>
              <a:off x="3304306" y="1035278"/>
              <a:ext cx="756858" cy="391521"/>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2ED945E5-774C-49AC-9037-8D7CA541614B}" type="TxLink">
                <a:rPr lang="en-US" sz="3000" b="1" i="0" u="none" strike="noStrike">
                  <a:solidFill>
                    <a:schemeClr val="bg1"/>
                  </a:solidFill>
                  <a:latin typeface="Century Gothic"/>
                  <a:ea typeface="+mn-ea"/>
                  <a:cs typeface="+mn-cs"/>
                </a:rPr>
                <a:pPr marL="0" indent="0" algn="ctr"/>
                <a:t>311</a:t>
              </a:fld>
              <a:endParaRPr lang="en-US" sz="3000" b="1" i="0" u="none" strike="noStrike">
                <a:solidFill>
                  <a:schemeClr val="bg1"/>
                </a:solidFill>
                <a:latin typeface="Century Gothic"/>
                <a:ea typeface="+mn-ea"/>
                <a:cs typeface="+mn-cs"/>
              </a:endParaRPr>
            </a:p>
          </xdr:txBody>
        </xdr:sp>
        <xdr:sp macro="" textlink="Headlines!D13">
          <xdr:nvSpPr>
            <xdr:cNvPr id="140" name="Rectangle: Rounded Corners 139">
              <a:extLst>
                <a:ext uri="{FF2B5EF4-FFF2-40B4-BE49-F238E27FC236}">
                  <a16:creationId xmlns:a16="http://schemas.microsoft.com/office/drawing/2014/main" xmlns="" id="{B9610486-B93A-EA4B-0F5A-1FC2C86371B5}"/>
                </a:ext>
              </a:extLst>
            </xdr:cNvPr>
            <xdr:cNvSpPr/>
          </xdr:nvSpPr>
          <xdr:spPr>
            <a:xfrm>
              <a:off x="4230239" y="119220"/>
              <a:ext cx="739462" cy="376738"/>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fld id="{A45F30FB-F6A0-4A86-B980-D0A293434BE9}" type="TxLink">
                <a:rPr lang="en-US" sz="2000" b="1" i="0" u="none" strike="noStrike">
                  <a:solidFill>
                    <a:schemeClr val="bg1"/>
                  </a:solidFill>
                  <a:latin typeface="Century Gothic"/>
                  <a:ea typeface="+mn-ea"/>
                  <a:cs typeface="+mn-cs"/>
                </a:rPr>
                <a:pPr marL="0" indent="0" algn="l"/>
                <a:t>43%</a:t>
              </a:fld>
              <a:endParaRPr lang="en-US" sz="2000" b="1" i="0" u="none" strike="noStrike">
                <a:solidFill>
                  <a:schemeClr val="bg1"/>
                </a:solidFill>
                <a:latin typeface="Century Gothic"/>
                <a:ea typeface="+mn-ea"/>
                <a:cs typeface="+mn-cs"/>
              </a:endParaRPr>
            </a:p>
          </xdr:txBody>
        </xdr:sp>
        <xdr:sp macro="" textlink="Headlines!D12">
          <xdr:nvSpPr>
            <xdr:cNvPr id="141" name="Rectangle: Rounded Corners 140">
              <a:extLst>
                <a:ext uri="{FF2B5EF4-FFF2-40B4-BE49-F238E27FC236}">
                  <a16:creationId xmlns:a16="http://schemas.microsoft.com/office/drawing/2014/main" xmlns="" id="{BD385DF6-B360-0A00-6072-515125D67BFC}"/>
                </a:ext>
              </a:extLst>
            </xdr:cNvPr>
            <xdr:cNvSpPr/>
          </xdr:nvSpPr>
          <xdr:spPr>
            <a:xfrm>
              <a:off x="4890223" y="103981"/>
              <a:ext cx="715629" cy="413548"/>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fld id="{04681D99-6795-4B5A-A066-79F8C280E412}" type="TxLink">
                <a:rPr lang="en-US" sz="2000" b="1" i="0" u="none" strike="noStrike">
                  <a:solidFill>
                    <a:schemeClr val="bg1"/>
                  </a:solidFill>
                  <a:latin typeface="Century Gothic"/>
                  <a:ea typeface="+mn-ea"/>
                  <a:cs typeface="+mn-cs"/>
                </a:rPr>
                <a:pPr marL="0" indent="0" algn="l"/>
                <a:t>57%</a:t>
              </a:fld>
              <a:endParaRPr lang="en-US" sz="2000" b="1" i="0" u="none" strike="noStrike">
                <a:solidFill>
                  <a:schemeClr val="bg1"/>
                </a:solidFill>
                <a:latin typeface="Century Gothic"/>
                <a:ea typeface="+mn-ea"/>
                <a:cs typeface="+mn-cs"/>
              </a:endParaRPr>
            </a:p>
          </xdr:txBody>
        </xdr:sp>
        <xdr:pic>
          <xdr:nvPicPr>
            <xdr:cNvPr id="142" name="Graphic 141" descr="Man">
              <a:extLst>
                <a:ext uri="{FF2B5EF4-FFF2-40B4-BE49-F238E27FC236}">
                  <a16:creationId xmlns:a16="http://schemas.microsoft.com/office/drawing/2014/main" xmlns="" id="{23E369E9-C42E-0862-E194-08C4A5C5CA83}"/>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 uri="{96DAC541-7B7A-43D3-8B79-37D633B846F1}">
                  <asvg:svgBlip xmlns:asvg="http://schemas.microsoft.com/office/drawing/2016/SVG/main" xmlns="" r:embed="rId5"/>
                </a:ext>
              </a:extLst>
            </a:blip>
            <a:stretch>
              <a:fillRect/>
            </a:stretch>
          </xdr:blipFill>
          <xdr:spPr>
            <a:xfrm>
              <a:off x="4184125" y="516606"/>
              <a:ext cx="585284" cy="410353"/>
            </a:xfrm>
            <a:prstGeom prst="rect">
              <a:avLst/>
            </a:prstGeom>
          </xdr:spPr>
        </xdr:pic>
        <xdr:pic>
          <xdr:nvPicPr>
            <xdr:cNvPr id="143" name="Graphic 142" descr="Woman">
              <a:extLst>
                <a:ext uri="{FF2B5EF4-FFF2-40B4-BE49-F238E27FC236}">
                  <a16:creationId xmlns:a16="http://schemas.microsoft.com/office/drawing/2014/main" xmlns="" id="{753FAF5F-A185-3AFA-2E11-BF97F7B21BB7}"/>
                </a:ext>
              </a:extLst>
            </xdr:cNvPr>
            <xdr:cNvPicPr>
              <a:picLocks noChangeAspect="1"/>
            </xdr:cNvPicPr>
          </xdr:nvPicPr>
          <xdr:blipFill>
            <a:blip xmlns:r="http://schemas.openxmlformats.org/officeDocument/2006/relationships" r:embed="rId15" cstate="print">
              <a:extLst>
                <a:ext uri="{28A0092B-C50C-407E-A947-70E740481C1C}">
                  <a14:useLocalDpi xmlns:a14="http://schemas.microsoft.com/office/drawing/2010/main" val="0"/>
                </a:ext>
                <a:ext uri="{96DAC541-7B7A-43D3-8B79-37D633B846F1}">
                  <asvg:svgBlip xmlns:asvg="http://schemas.microsoft.com/office/drawing/2016/SVG/main" xmlns="" r:embed="rId7"/>
                </a:ext>
              </a:extLst>
            </a:blip>
            <a:stretch>
              <a:fillRect/>
            </a:stretch>
          </xdr:blipFill>
          <xdr:spPr>
            <a:xfrm>
              <a:off x="4818444" y="525337"/>
              <a:ext cx="523553" cy="447564"/>
            </a:xfrm>
            <a:prstGeom prst="rect">
              <a:avLst/>
            </a:prstGeom>
          </xdr:spPr>
        </xdr:pic>
        <xdr:sp macro="" textlink="Headlines!C13">
          <xdr:nvSpPr>
            <xdr:cNvPr id="144" name="Rectangle: Rounded Corners 143">
              <a:extLst>
                <a:ext uri="{FF2B5EF4-FFF2-40B4-BE49-F238E27FC236}">
                  <a16:creationId xmlns:a16="http://schemas.microsoft.com/office/drawing/2014/main" xmlns="" id="{5EFFDE49-AC9D-CDDF-8970-DCC128BA15C5}"/>
                </a:ext>
              </a:extLst>
            </xdr:cNvPr>
            <xdr:cNvSpPr/>
          </xdr:nvSpPr>
          <xdr:spPr>
            <a:xfrm>
              <a:off x="4184738" y="1028892"/>
              <a:ext cx="617220" cy="413191"/>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l"/>
              <a:fld id="{4FE5CB33-FA4C-428A-A088-1D07B82C2CAB}" type="TxLink">
                <a:rPr lang="en-US" sz="2000" b="1" i="0" u="none" strike="noStrike">
                  <a:solidFill>
                    <a:schemeClr val="bg1"/>
                  </a:solidFill>
                  <a:latin typeface="Century Gothic"/>
                  <a:ea typeface="+mn-ea"/>
                  <a:cs typeface="+mn-cs"/>
                </a:rPr>
                <a:pPr marL="0" indent="0" algn="l"/>
                <a:t>135</a:t>
              </a:fld>
              <a:endParaRPr lang="en-US" sz="2000" b="1" i="0" u="none" strike="noStrike">
                <a:solidFill>
                  <a:schemeClr val="bg1"/>
                </a:solidFill>
                <a:latin typeface="Century Gothic"/>
                <a:ea typeface="+mn-ea"/>
                <a:cs typeface="+mn-cs"/>
              </a:endParaRPr>
            </a:p>
          </xdr:txBody>
        </xdr:sp>
        <xdr:sp macro="" textlink="Headlines!C12">
          <xdr:nvSpPr>
            <xdr:cNvPr id="145" name="Rectangle: Rounded Corners 144">
              <a:extLst>
                <a:ext uri="{FF2B5EF4-FFF2-40B4-BE49-F238E27FC236}">
                  <a16:creationId xmlns:a16="http://schemas.microsoft.com/office/drawing/2014/main" xmlns="" id="{ADD0FB05-9AB6-AF5B-25B3-3AC80464B08D}"/>
                </a:ext>
              </a:extLst>
            </xdr:cNvPr>
            <xdr:cNvSpPr/>
          </xdr:nvSpPr>
          <xdr:spPr>
            <a:xfrm>
              <a:off x="4820438" y="1015272"/>
              <a:ext cx="617220" cy="413191"/>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l"/>
              <a:fld id="{2926561F-0875-478B-9E0A-1D07C2358A69}" type="TxLink">
                <a:rPr lang="en-US" sz="2000" b="1" i="0" u="none" strike="noStrike">
                  <a:solidFill>
                    <a:schemeClr val="bg1"/>
                  </a:solidFill>
                  <a:latin typeface="Century Gothic"/>
                  <a:ea typeface="+mn-ea"/>
                  <a:cs typeface="+mn-cs"/>
                </a:rPr>
                <a:pPr marL="0" indent="0" algn="l"/>
                <a:t>176</a:t>
              </a:fld>
              <a:endParaRPr lang="en-US" sz="2000" b="1" i="0" u="none" strike="noStrike">
                <a:solidFill>
                  <a:schemeClr val="bg1"/>
                </a:solidFill>
                <a:latin typeface="Century Gothic"/>
                <a:ea typeface="+mn-ea"/>
                <a:cs typeface="+mn-cs"/>
              </a:endParaRPr>
            </a:p>
          </xdr:txBody>
        </xdr:sp>
      </xdr:grpSp>
      <xdr:grpSp>
        <xdr:nvGrpSpPr>
          <xdr:cNvPr id="133" name="Group 132">
            <a:extLst>
              <a:ext uri="{FF2B5EF4-FFF2-40B4-BE49-F238E27FC236}">
                <a16:creationId xmlns:a16="http://schemas.microsoft.com/office/drawing/2014/main" xmlns="" id="{F1144571-638E-B411-21A5-837472511F2D}"/>
              </a:ext>
            </a:extLst>
          </xdr:cNvPr>
          <xdr:cNvGrpSpPr/>
        </xdr:nvGrpSpPr>
        <xdr:grpSpPr>
          <a:xfrm>
            <a:off x="19839732" y="651321"/>
            <a:ext cx="1127796" cy="426446"/>
            <a:chOff x="23130388" y="5832370"/>
            <a:chExt cx="1292979" cy="447985"/>
          </a:xfrm>
        </xdr:grpSpPr>
        <xdr:pic>
          <xdr:nvPicPr>
            <xdr:cNvPr id="134" name="Graphic 133" descr="Man">
              <a:extLst>
                <a:ext uri="{FF2B5EF4-FFF2-40B4-BE49-F238E27FC236}">
                  <a16:creationId xmlns:a16="http://schemas.microsoft.com/office/drawing/2014/main" xmlns="" id="{9C899354-DA9C-BA54-C476-F91BF71EB189}"/>
                </a:ext>
              </a:extLst>
            </xdr:cNvPr>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 uri="{96DAC541-7B7A-43D3-8B79-37D633B846F1}">
                  <asvg:svgBlip xmlns:asvg="http://schemas.microsoft.com/office/drawing/2016/SVG/main" xmlns="" r:embed="rId3"/>
                </a:ext>
              </a:extLst>
            </a:blip>
            <a:stretch>
              <a:fillRect/>
            </a:stretch>
          </xdr:blipFill>
          <xdr:spPr>
            <a:xfrm>
              <a:off x="23130388" y="5832370"/>
              <a:ext cx="796832" cy="421957"/>
            </a:xfrm>
            <a:prstGeom prst="rect">
              <a:avLst/>
            </a:prstGeom>
          </xdr:spPr>
        </xdr:pic>
        <xdr:pic>
          <xdr:nvPicPr>
            <xdr:cNvPr id="135" name="Graphic 134" descr="Man">
              <a:extLst>
                <a:ext uri="{FF2B5EF4-FFF2-40B4-BE49-F238E27FC236}">
                  <a16:creationId xmlns:a16="http://schemas.microsoft.com/office/drawing/2014/main" xmlns="" id="{D192B225-14EB-2820-CF11-48BD051AA627}"/>
                </a:ext>
              </a:extLst>
            </xdr:cNvPr>
            <xdr:cNvPicPr>
              <a:picLocks noChangeAspect="1"/>
            </xdr:cNvPicPr>
          </xdr:nvPicPr>
          <xdr:blipFill>
            <a:blip xmlns:r="http://schemas.openxmlformats.org/officeDocument/2006/relationships" r:embed="rId17" cstate="print">
              <a:extLst>
                <a:ext uri="{28A0092B-C50C-407E-A947-70E740481C1C}">
                  <a14:useLocalDpi xmlns:a14="http://schemas.microsoft.com/office/drawing/2010/main" val="0"/>
                </a:ext>
                <a:ext uri="{96DAC541-7B7A-43D3-8B79-37D633B846F1}">
                  <asvg:svgBlip xmlns:asvg="http://schemas.microsoft.com/office/drawing/2016/SVG/main" xmlns="" r:embed="rId5"/>
                </a:ext>
              </a:extLst>
            </a:blip>
            <a:stretch>
              <a:fillRect/>
            </a:stretch>
          </xdr:blipFill>
          <xdr:spPr>
            <a:xfrm>
              <a:off x="23592779" y="5832370"/>
              <a:ext cx="830588" cy="421957"/>
            </a:xfrm>
            <a:prstGeom prst="rect">
              <a:avLst/>
            </a:prstGeom>
          </xdr:spPr>
        </xdr:pic>
        <xdr:pic>
          <xdr:nvPicPr>
            <xdr:cNvPr id="136" name="Graphic 135" descr="Woman">
              <a:extLst>
                <a:ext uri="{FF2B5EF4-FFF2-40B4-BE49-F238E27FC236}">
                  <a16:creationId xmlns:a16="http://schemas.microsoft.com/office/drawing/2014/main" xmlns="" id="{5BCAB3B9-951A-96E7-2141-3B0F3FE7AAC0}"/>
                </a:ext>
              </a:extLst>
            </xdr:cNvPr>
            <xdr:cNvPicPr>
              <a:picLocks noChangeAspect="1"/>
            </xdr:cNvPicPr>
          </xdr:nvPicPr>
          <xdr:blipFill>
            <a:blip xmlns:r="http://schemas.openxmlformats.org/officeDocument/2006/relationships" r:embed="rId18" cstate="print">
              <a:extLst>
                <a:ext uri="{28A0092B-C50C-407E-A947-70E740481C1C}">
                  <a14:useLocalDpi xmlns:a14="http://schemas.microsoft.com/office/drawing/2010/main" val="0"/>
                </a:ext>
                <a:ext uri="{96DAC541-7B7A-43D3-8B79-37D633B846F1}">
                  <asvg:svgBlip xmlns:asvg="http://schemas.microsoft.com/office/drawing/2016/SVG/main" xmlns="" r:embed="rId7"/>
                </a:ext>
              </a:extLst>
            </a:blip>
            <a:stretch>
              <a:fillRect/>
            </a:stretch>
          </xdr:blipFill>
          <xdr:spPr>
            <a:xfrm>
              <a:off x="23357421" y="5858397"/>
              <a:ext cx="796832" cy="421958"/>
            </a:xfrm>
            <a:prstGeom prst="rect">
              <a:avLst/>
            </a:prstGeom>
          </xdr:spPr>
        </xdr:pic>
      </xdr:grpSp>
    </xdr:grpSp>
    <xdr:clientData/>
  </xdr:twoCellAnchor>
  <xdr:twoCellAnchor editAs="absolute">
    <xdr:from>
      <xdr:col>7</xdr:col>
      <xdr:colOff>224021</xdr:colOff>
      <xdr:row>1</xdr:row>
      <xdr:rowOff>227054</xdr:rowOff>
    </xdr:from>
    <xdr:to>
      <xdr:col>11</xdr:col>
      <xdr:colOff>296522</xdr:colOff>
      <xdr:row>9</xdr:row>
      <xdr:rowOff>54320</xdr:rowOff>
    </xdr:to>
    <xdr:grpSp>
      <xdr:nvGrpSpPr>
        <xdr:cNvPr id="146" name="Group 145">
          <a:extLst>
            <a:ext uri="{FF2B5EF4-FFF2-40B4-BE49-F238E27FC236}">
              <a16:creationId xmlns:a16="http://schemas.microsoft.com/office/drawing/2014/main" xmlns="" id="{356019EF-9858-496A-B79A-648C25A6B0F3}"/>
            </a:ext>
          </a:extLst>
        </xdr:cNvPr>
        <xdr:cNvGrpSpPr/>
      </xdr:nvGrpSpPr>
      <xdr:grpSpPr>
        <a:xfrm>
          <a:off x="6705053" y="388324"/>
          <a:ext cx="2773771" cy="1278694"/>
          <a:chOff x="22734716" y="240964"/>
          <a:chExt cx="3024336" cy="1361777"/>
        </a:xfrm>
        <a:effectLst>
          <a:outerShdw blurRad="50800" dist="38100" dir="5400000" algn="t" rotWithShape="0">
            <a:prstClr val="black">
              <a:alpha val="40000"/>
            </a:prstClr>
          </a:outerShdw>
        </a:effectLst>
      </xdr:grpSpPr>
      <xdr:grpSp>
        <xdr:nvGrpSpPr>
          <xdr:cNvPr id="147" name="Group 146">
            <a:extLst>
              <a:ext uri="{FF2B5EF4-FFF2-40B4-BE49-F238E27FC236}">
                <a16:creationId xmlns:a16="http://schemas.microsoft.com/office/drawing/2014/main" xmlns="" id="{2B791D23-6A53-478D-9230-06620E10BCA1}"/>
              </a:ext>
            </a:extLst>
          </xdr:cNvPr>
          <xdr:cNvGrpSpPr/>
        </xdr:nvGrpSpPr>
        <xdr:grpSpPr>
          <a:xfrm>
            <a:off x="22734716" y="240964"/>
            <a:ext cx="3024336" cy="1361777"/>
            <a:chOff x="5501640" y="120727"/>
            <a:chExt cx="1767840" cy="1331883"/>
          </a:xfrm>
        </xdr:grpSpPr>
        <xdr:sp macro="" textlink="">
          <xdr:nvSpPr>
            <xdr:cNvPr id="153" name="Rectangle: Rounded Corners 152">
              <a:extLst>
                <a:ext uri="{FF2B5EF4-FFF2-40B4-BE49-F238E27FC236}">
                  <a16:creationId xmlns:a16="http://schemas.microsoft.com/office/drawing/2014/main" xmlns="" id="{A934B500-3D8D-0A17-7B58-B3E6D423F463}"/>
                </a:ext>
              </a:extLst>
            </xdr:cNvPr>
            <xdr:cNvSpPr/>
          </xdr:nvSpPr>
          <xdr:spPr>
            <a:xfrm>
              <a:off x="5509260" y="120727"/>
              <a:ext cx="1760220" cy="387289"/>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1">
                  <a:solidFill>
                    <a:schemeClr val="bg1"/>
                  </a:solidFill>
                </a:rPr>
                <a:t>Total</a:t>
              </a:r>
              <a:r>
                <a:rPr lang="en-US" sz="1600" b="1" baseline="0">
                  <a:solidFill>
                    <a:schemeClr val="bg1"/>
                  </a:solidFill>
                </a:rPr>
                <a:t> Active Emp</a:t>
              </a:r>
              <a:endParaRPr lang="en-US" sz="1600" b="1">
                <a:solidFill>
                  <a:schemeClr val="bg1"/>
                </a:solidFill>
              </a:endParaRPr>
            </a:p>
          </xdr:txBody>
        </xdr:sp>
        <xdr:graphicFrame macro="">
          <xdr:nvGraphicFramePr>
            <xdr:cNvPr id="154" name="Chart 153">
              <a:extLst>
                <a:ext uri="{FF2B5EF4-FFF2-40B4-BE49-F238E27FC236}">
                  <a16:creationId xmlns:a16="http://schemas.microsoft.com/office/drawing/2014/main" xmlns="" id="{590E31D4-1CCE-2DBF-30D0-4948A639E61C}"/>
                </a:ext>
              </a:extLst>
            </xdr:cNvPr>
            <xdr:cNvGraphicFramePr>
              <a:graphicFrameLocks/>
            </xdr:cNvGraphicFramePr>
          </xdr:nvGraphicFramePr>
          <xdr:xfrm>
            <a:off x="5501640" y="362821"/>
            <a:ext cx="1112520" cy="1089789"/>
          </xdr:xfrm>
          <a:graphic>
            <a:graphicData uri="http://schemas.openxmlformats.org/drawingml/2006/chart">
              <c:chart xmlns:c="http://schemas.openxmlformats.org/drawingml/2006/chart" xmlns:r="http://schemas.openxmlformats.org/officeDocument/2006/relationships" r:id="rId19"/>
            </a:graphicData>
          </a:graphic>
        </xdr:graphicFrame>
        <xdr:sp macro="" textlink="Headlines!J4">
          <xdr:nvSpPr>
            <xdr:cNvPr id="155" name="Rectangle: Rounded Corners 154">
              <a:extLst>
                <a:ext uri="{FF2B5EF4-FFF2-40B4-BE49-F238E27FC236}">
                  <a16:creationId xmlns:a16="http://schemas.microsoft.com/office/drawing/2014/main" xmlns="" id="{8D9DA4C0-580D-6CA3-D0BC-58667C39B9E2}"/>
                </a:ext>
              </a:extLst>
            </xdr:cNvPr>
            <xdr:cNvSpPr/>
          </xdr:nvSpPr>
          <xdr:spPr>
            <a:xfrm>
              <a:off x="6490667" y="996829"/>
              <a:ext cx="632460" cy="387117"/>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C4FB5DEC-86E9-41B4-9F94-083D7D7F8A55}" type="TxLink">
                <a:rPr lang="en-US" sz="3000" b="1" i="0" u="none" strike="noStrike">
                  <a:solidFill>
                    <a:schemeClr val="bg1"/>
                  </a:solidFill>
                  <a:latin typeface="Century Gothic"/>
                  <a:ea typeface="+mn-ea"/>
                  <a:cs typeface="+mn-cs"/>
                </a:rPr>
                <a:pPr marL="0" indent="0" algn="ctr"/>
                <a:t>207</a:t>
              </a:fld>
              <a:endParaRPr lang="en-US" sz="3000" b="1" i="0" u="none" strike="noStrike">
                <a:solidFill>
                  <a:schemeClr val="bg1"/>
                </a:solidFill>
                <a:latin typeface="Century Gothic"/>
                <a:ea typeface="+mn-ea"/>
                <a:cs typeface="+mn-cs"/>
              </a:endParaRPr>
            </a:p>
          </xdr:txBody>
        </xdr:sp>
      </xdr:grpSp>
      <xdr:grpSp>
        <xdr:nvGrpSpPr>
          <xdr:cNvPr id="148" name="Group 147">
            <a:extLst>
              <a:ext uri="{FF2B5EF4-FFF2-40B4-BE49-F238E27FC236}">
                <a16:creationId xmlns:a16="http://schemas.microsoft.com/office/drawing/2014/main" xmlns="" id="{DEAAEFBB-85F6-D579-9035-DC5072376EDC}"/>
              </a:ext>
            </a:extLst>
          </xdr:cNvPr>
          <xdr:cNvGrpSpPr/>
        </xdr:nvGrpSpPr>
        <xdr:grpSpPr>
          <a:xfrm>
            <a:off x="24378972" y="487761"/>
            <a:ext cx="1126927" cy="450021"/>
            <a:chOff x="23130386" y="5832367"/>
            <a:chExt cx="1292978" cy="447990"/>
          </a:xfrm>
        </xdr:grpSpPr>
        <xdr:pic>
          <xdr:nvPicPr>
            <xdr:cNvPr id="149" name="Graphic 148" descr="Man">
              <a:extLst>
                <a:ext uri="{FF2B5EF4-FFF2-40B4-BE49-F238E27FC236}">
                  <a16:creationId xmlns:a16="http://schemas.microsoft.com/office/drawing/2014/main" xmlns="" id="{BC6AE1D0-3DDF-C768-0E6F-C3926955B8F6}"/>
                </a:ext>
              </a:extLst>
            </xdr:cNvPr>
            <xdr:cNvPicPr>
              <a:picLocks noChangeAspect="1"/>
            </xdr:cNvPicPr>
          </xdr:nvPicPr>
          <xdr:blipFill>
            <a:blip xmlns:r="http://schemas.openxmlformats.org/officeDocument/2006/relationships" r:embed="rId20" cstate="print">
              <a:extLst>
                <a:ext uri="{28A0092B-C50C-407E-A947-70E740481C1C}">
                  <a14:useLocalDpi xmlns:a14="http://schemas.microsoft.com/office/drawing/2010/main" val="0"/>
                </a:ext>
                <a:ext uri="{96DAC541-7B7A-43D3-8B79-37D633B846F1}">
                  <asvg:svgBlip xmlns:asvg="http://schemas.microsoft.com/office/drawing/2016/SVG/main" xmlns="" r:embed="rId3"/>
                </a:ext>
              </a:extLst>
            </a:blip>
            <a:stretch>
              <a:fillRect/>
            </a:stretch>
          </xdr:blipFill>
          <xdr:spPr>
            <a:xfrm>
              <a:off x="23130386" y="5832371"/>
              <a:ext cx="796832" cy="421957"/>
            </a:xfrm>
            <a:prstGeom prst="rect">
              <a:avLst/>
            </a:prstGeom>
          </xdr:spPr>
        </xdr:pic>
        <xdr:pic>
          <xdr:nvPicPr>
            <xdr:cNvPr id="150" name="Graphic 149" descr="Man">
              <a:extLst>
                <a:ext uri="{FF2B5EF4-FFF2-40B4-BE49-F238E27FC236}">
                  <a16:creationId xmlns:a16="http://schemas.microsoft.com/office/drawing/2014/main" xmlns="" id="{4BE0BF67-3EDA-7FB3-4E36-4C104E4A1076}"/>
                </a:ext>
              </a:extLst>
            </xdr:cNvPr>
            <xdr:cNvPicPr>
              <a:picLocks noChangeAspect="1"/>
            </xdr:cNvPicPr>
          </xdr:nvPicPr>
          <xdr:blipFill>
            <a:blip xmlns:r="http://schemas.openxmlformats.org/officeDocument/2006/relationships" r:embed="rId21" cstate="print">
              <a:extLst>
                <a:ext uri="{28A0092B-C50C-407E-A947-70E740481C1C}">
                  <a14:useLocalDpi xmlns:a14="http://schemas.microsoft.com/office/drawing/2010/main" val="0"/>
                </a:ext>
                <a:ext uri="{96DAC541-7B7A-43D3-8B79-37D633B846F1}">
                  <asvg:svgBlip xmlns:asvg="http://schemas.microsoft.com/office/drawing/2016/SVG/main" xmlns="" r:embed="rId5"/>
                </a:ext>
              </a:extLst>
            </a:blip>
            <a:stretch>
              <a:fillRect/>
            </a:stretch>
          </xdr:blipFill>
          <xdr:spPr>
            <a:xfrm>
              <a:off x="23592777" y="5832367"/>
              <a:ext cx="830587" cy="421957"/>
            </a:xfrm>
            <a:prstGeom prst="rect">
              <a:avLst/>
            </a:prstGeom>
          </xdr:spPr>
        </xdr:pic>
        <xdr:pic>
          <xdr:nvPicPr>
            <xdr:cNvPr id="151" name="Graphic 150" descr="Woman">
              <a:extLst>
                <a:ext uri="{FF2B5EF4-FFF2-40B4-BE49-F238E27FC236}">
                  <a16:creationId xmlns:a16="http://schemas.microsoft.com/office/drawing/2014/main" xmlns="" id="{2179B6E5-6940-89CE-2FA3-FAC6EF40D22B}"/>
                </a:ext>
              </a:extLst>
            </xdr:cNvPr>
            <xdr:cNvPicPr>
              <a:picLocks noChangeAspect="1"/>
            </xdr:cNvPicPr>
          </xdr:nvPicPr>
          <xdr:blipFill>
            <a:blip xmlns:r="http://schemas.openxmlformats.org/officeDocument/2006/relationships" r:embed="rId22" cstate="print">
              <a:extLst>
                <a:ext uri="{28A0092B-C50C-407E-A947-70E740481C1C}">
                  <a14:useLocalDpi xmlns:a14="http://schemas.microsoft.com/office/drawing/2010/main" val="0"/>
                </a:ext>
                <a:ext uri="{96DAC541-7B7A-43D3-8B79-37D633B846F1}">
                  <asvg:svgBlip xmlns:asvg="http://schemas.microsoft.com/office/drawing/2016/SVG/main" xmlns="" r:embed="rId7"/>
                </a:ext>
              </a:extLst>
            </a:blip>
            <a:stretch>
              <a:fillRect/>
            </a:stretch>
          </xdr:blipFill>
          <xdr:spPr>
            <a:xfrm>
              <a:off x="23357421" y="5858399"/>
              <a:ext cx="796832" cy="421958"/>
            </a:xfrm>
            <a:prstGeom prst="rect">
              <a:avLst/>
            </a:prstGeom>
          </xdr:spPr>
        </xdr:pic>
      </xdr:grpSp>
    </xdr:grpSp>
    <xdr:clientData/>
  </xdr:twoCellAnchor>
  <xdr:twoCellAnchor editAs="absolute">
    <xdr:from>
      <xdr:col>22</xdr:col>
      <xdr:colOff>38218</xdr:colOff>
      <xdr:row>16</xdr:row>
      <xdr:rowOff>111846</xdr:rowOff>
    </xdr:from>
    <xdr:to>
      <xdr:col>23</xdr:col>
      <xdr:colOff>233633</xdr:colOff>
      <xdr:row>18</xdr:row>
      <xdr:rowOff>11008</xdr:rowOff>
    </xdr:to>
    <xdr:sp macro="" textlink="'Search Bar'!L14">
      <xdr:nvSpPr>
        <xdr:cNvPr id="74" name="Rectangle 73">
          <a:extLst>
            <a:ext uri="{FF2B5EF4-FFF2-40B4-BE49-F238E27FC236}">
              <a16:creationId xmlns:a16="http://schemas.microsoft.com/office/drawing/2014/main" xmlns="" id="{940423A9-0968-0C26-56C3-8DD825EB0C3B}"/>
            </a:ext>
          </a:extLst>
        </xdr:cNvPr>
        <xdr:cNvSpPr/>
      </xdr:nvSpPr>
      <xdr:spPr>
        <a:xfrm>
          <a:off x="16262006" y="2963115"/>
          <a:ext cx="3003044" cy="23973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9B5060BD-0B07-4555-89A9-782D5186D13B}" type="TxLink">
            <a:rPr lang="en-US" sz="1600" b="1">
              <a:solidFill>
                <a:schemeClr val="lt1"/>
              </a:solidFill>
              <a:latin typeface="+mj-lt"/>
              <a:ea typeface="+mn-ea"/>
              <a:cs typeface="+mn-cs"/>
            </a:rPr>
            <a:pPr marL="0" indent="0" algn="ctr"/>
            <a:t> </a:t>
          </a:fld>
          <a:endParaRPr lang="en-US" sz="1600" b="1">
            <a:solidFill>
              <a:schemeClr val="lt1"/>
            </a:solidFill>
            <a:latin typeface="+mj-lt"/>
            <a:ea typeface="+mn-ea"/>
            <a:cs typeface="+mn-cs"/>
          </a:endParaRPr>
        </a:p>
      </xdr:txBody>
    </xdr:sp>
    <xdr:clientData/>
  </xdr:twoCellAnchor>
  <xdr:twoCellAnchor editAs="absolute">
    <xdr:from>
      <xdr:col>22</xdr:col>
      <xdr:colOff>209406</xdr:colOff>
      <xdr:row>24</xdr:row>
      <xdr:rowOff>60988</xdr:rowOff>
    </xdr:from>
    <xdr:to>
      <xdr:col>23</xdr:col>
      <xdr:colOff>147431</xdr:colOff>
      <xdr:row>26</xdr:row>
      <xdr:rowOff>99015</xdr:rowOff>
    </xdr:to>
    <xdr:sp macro="" textlink="'Search Bar'!Q6">
      <xdr:nvSpPr>
        <xdr:cNvPr id="75" name="Rectangle 74">
          <a:extLst>
            <a:ext uri="{FF2B5EF4-FFF2-40B4-BE49-F238E27FC236}">
              <a16:creationId xmlns:a16="http://schemas.microsoft.com/office/drawing/2014/main" xmlns="" id="{2B006C42-34A3-07F1-F711-599ED89654F4}"/>
            </a:ext>
          </a:extLst>
        </xdr:cNvPr>
        <xdr:cNvSpPr/>
      </xdr:nvSpPr>
      <xdr:spPr>
        <a:xfrm>
          <a:off x="16423991" y="4282144"/>
          <a:ext cx="2754857" cy="3805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fld id="{106061BA-33EB-4FBA-86B4-6ED4FC41ADBF}" type="TxLink">
            <a:rPr lang="en-US" sz="1400" b="1">
              <a:solidFill>
                <a:srgbClr val="EE2868"/>
              </a:solidFill>
              <a:latin typeface="+mn-lt"/>
              <a:ea typeface="+mn-ea"/>
              <a:cs typeface="+mn-cs"/>
            </a:rPr>
            <a:pPr marL="0" indent="0" algn="ctr"/>
            <a:t> </a:t>
          </a:fld>
          <a:endParaRPr lang="en-US" sz="1400" b="1">
            <a:solidFill>
              <a:srgbClr val="EE2868"/>
            </a:solidFill>
            <a:latin typeface="+mn-lt"/>
            <a:ea typeface="+mn-ea"/>
            <a:cs typeface="+mn-cs"/>
          </a:endParaRPr>
        </a:p>
      </xdr:txBody>
    </xdr:sp>
    <xdr:clientData/>
  </xdr:twoCellAnchor>
  <xdr:twoCellAnchor editAs="absolute">
    <xdr:from>
      <xdr:col>22</xdr:col>
      <xdr:colOff>209406</xdr:colOff>
      <xdr:row>26</xdr:row>
      <xdr:rowOff>115294</xdr:rowOff>
    </xdr:from>
    <xdr:to>
      <xdr:col>23</xdr:col>
      <xdr:colOff>147431</xdr:colOff>
      <xdr:row>28</xdr:row>
      <xdr:rowOff>150712</xdr:rowOff>
    </xdr:to>
    <xdr:sp macro="" textlink="'Search Bar'!Q7">
      <xdr:nvSpPr>
        <xdr:cNvPr id="76" name="Rectangle 75">
          <a:extLst>
            <a:ext uri="{FF2B5EF4-FFF2-40B4-BE49-F238E27FC236}">
              <a16:creationId xmlns:a16="http://schemas.microsoft.com/office/drawing/2014/main" xmlns="" id="{0ADF9E7E-A46B-4781-48E3-62984940E9E1}"/>
            </a:ext>
          </a:extLst>
        </xdr:cNvPr>
        <xdr:cNvSpPr/>
      </xdr:nvSpPr>
      <xdr:spPr>
        <a:xfrm>
          <a:off x="16423991" y="4678923"/>
          <a:ext cx="2754857" cy="37789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fld id="{B007AAEB-66F4-4FF3-A83B-39F35FB97BE5}" type="TxLink">
            <a:rPr lang="en-US" sz="1150" b="0" i="0" u="none" strike="noStrike">
              <a:solidFill>
                <a:schemeClr val="bg1"/>
              </a:solidFill>
              <a:latin typeface="Century Gothic"/>
            </a:rPr>
            <a:pPr algn="ctr"/>
            <a:t> </a:t>
          </a:fld>
          <a:endParaRPr lang="en-US" sz="1150" b="0">
            <a:solidFill>
              <a:schemeClr val="bg1"/>
            </a:solidFill>
            <a:latin typeface="+mj-lt"/>
          </a:endParaRPr>
        </a:p>
      </xdr:txBody>
    </xdr:sp>
    <xdr:clientData/>
  </xdr:twoCellAnchor>
  <xdr:twoCellAnchor editAs="absolute">
    <xdr:from>
      <xdr:col>22</xdr:col>
      <xdr:colOff>4205</xdr:colOff>
      <xdr:row>11</xdr:row>
      <xdr:rowOff>0</xdr:rowOff>
    </xdr:from>
    <xdr:to>
      <xdr:col>22</xdr:col>
      <xdr:colOff>1471083</xdr:colOff>
      <xdr:row>12</xdr:row>
      <xdr:rowOff>349249</xdr:rowOff>
    </xdr:to>
    <xdr:sp macro="" textlink="">
      <xdr:nvSpPr>
        <xdr:cNvPr id="81" name="Shape 147">
          <a:extLst>
            <a:ext uri="{FF2B5EF4-FFF2-40B4-BE49-F238E27FC236}">
              <a16:creationId xmlns:a16="http://schemas.microsoft.com/office/drawing/2014/main" xmlns="" id="{23FA1B6D-05A4-4864-9236-355E36096CB6}"/>
            </a:ext>
          </a:extLst>
        </xdr:cNvPr>
        <xdr:cNvSpPr txBox="1"/>
      </xdr:nvSpPr>
      <xdr:spPr>
        <a:xfrm>
          <a:off x="16217872" y="2032000"/>
          <a:ext cx="1466878" cy="349249"/>
        </a:xfrm>
        <a:prstGeom prst="rect">
          <a:avLst/>
        </a:prstGeom>
        <a:noFill/>
        <a:ln>
          <a:noFill/>
        </a:ln>
      </xdr:spPr>
      <xdr:txBody>
        <a:bodyPr spcFirstLastPara="1" wrap="square" lIns="91425" tIns="45700" rIns="91425" bIns="45700" anchor="ctr" anchorCtr="0">
          <a:noAutofit/>
        </a:bodyPr>
        <a:lstStyle/>
        <a:p>
          <a:pPr marL="0" lvl="0" indent="0" algn="l" rtl="0">
            <a:spcBef>
              <a:spcPts val="0"/>
            </a:spcBef>
            <a:spcAft>
              <a:spcPts val="0"/>
            </a:spcAft>
            <a:buNone/>
          </a:pPr>
          <a:r>
            <a:rPr lang="en-US" sz="1400" b="1">
              <a:solidFill>
                <a:schemeClr val="bg1"/>
              </a:solidFill>
              <a:latin typeface="Calibri"/>
              <a:ea typeface="Calibri"/>
              <a:cs typeface="Calibri"/>
              <a:sym typeface="Calibri"/>
            </a:rPr>
            <a:t>Search </a:t>
          </a:r>
          <a:endParaRPr sz="1400">
            <a:solidFill>
              <a:schemeClr val="bg1"/>
            </a:solidFill>
          </a:endParaRPr>
        </a:p>
      </xdr:txBody>
    </xdr:sp>
    <xdr:clientData fLocksWithSheet="0"/>
  </xdr:twoCellAnchor>
  <xdr:oneCellAnchor>
    <xdr:from>
      <xdr:col>22</xdr:col>
      <xdr:colOff>2569278</xdr:colOff>
      <xdr:row>12</xdr:row>
      <xdr:rowOff>95153</xdr:rowOff>
    </xdr:from>
    <xdr:ext cx="190500" cy="209550"/>
    <xdr:grpSp>
      <xdr:nvGrpSpPr>
        <xdr:cNvPr id="84" name="Shape 2" title="Drawing">
          <a:extLst>
            <a:ext uri="{FF2B5EF4-FFF2-40B4-BE49-F238E27FC236}">
              <a16:creationId xmlns:a16="http://schemas.microsoft.com/office/drawing/2014/main" xmlns="" id="{9E9F0DD7-3C59-4096-B60E-F0DEEE073DA2}"/>
            </a:ext>
          </a:extLst>
        </xdr:cNvPr>
        <xdr:cNvGrpSpPr/>
      </xdr:nvGrpSpPr>
      <xdr:grpSpPr>
        <a:xfrm>
          <a:off x="18928088" y="2050550"/>
          <a:ext cx="190500" cy="209550"/>
          <a:chOff x="5279325" y="3722850"/>
          <a:chExt cx="133349" cy="114300"/>
        </a:xfrm>
      </xdr:grpSpPr>
      <xdr:grpSp>
        <xdr:nvGrpSpPr>
          <xdr:cNvPr id="85" name="Shape 148">
            <a:extLst>
              <a:ext uri="{FF2B5EF4-FFF2-40B4-BE49-F238E27FC236}">
                <a16:creationId xmlns:a16="http://schemas.microsoft.com/office/drawing/2014/main" xmlns="" id="{69157EDA-CF1D-D91B-554C-5B76F16CD333}"/>
              </a:ext>
            </a:extLst>
          </xdr:cNvPr>
          <xdr:cNvGrpSpPr/>
        </xdr:nvGrpSpPr>
        <xdr:grpSpPr>
          <a:xfrm>
            <a:off x="5279325" y="3722850"/>
            <a:ext cx="133349" cy="114300"/>
            <a:chOff x="7314638" y="570377"/>
            <a:chExt cx="137793" cy="122041"/>
          </a:xfrm>
        </xdr:grpSpPr>
        <xdr:sp macro="" textlink="">
          <xdr:nvSpPr>
            <xdr:cNvPr id="86" name="Shape 39">
              <a:extLst>
                <a:ext uri="{FF2B5EF4-FFF2-40B4-BE49-F238E27FC236}">
                  <a16:creationId xmlns:a16="http://schemas.microsoft.com/office/drawing/2014/main" xmlns="" id="{FDCD37C1-FD35-7B84-681F-956C327EE525}"/>
                </a:ext>
              </a:extLst>
            </xdr:cNvPr>
            <xdr:cNvSpPr/>
          </xdr:nvSpPr>
          <xdr:spPr>
            <a:xfrm>
              <a:off x="7314638" y="570377"/>
              <a:ext cx="137775" cy="122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87" name="Shape 149">
              <a:extLst>
                <a:ext uri="{FF2B5EF4-FFF2-40B4-BE49-F238E27FC236}">
                  <a16:creationId xmlns:a16="http://schemas.microsoft.com/office/drawing/2014/main" xmlns="" id="{03527A70-9FC9-5696-F6C3-4A4C164F8288}"/>
                </a:ext>
              </a:extLst>
            </xdr:cNvPr>
            <xdr:cNvSpPr/>
          </xdr:nvSpPr>
          <xdr:spPr>
            <a:xfrm>
              <a:off x="7314638" y="570377"/>
              <a:ext cx="94691" cy="94691"/>
            </a:xfrm>
            <a:prstGeom prst="ellipse">
              <a:avLst/>
            </a:prstGeom>
            <a:noFill/>
            <a:ln w="19050" cap="flat" cmpd="sng">
              <a:solidFill>
                <a:schemeClr val="lt1"/>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endParaRPr sz="1100"/>
            </a:p>
          </xdr:txBody>
        </xdr:sp>
        <xdr:cxnSp macro="">
          <xdr:nvCxnSpPr>
            <xdr:cNvPr id="88" name="Shape 150">
              <a:extLst>
                <a:ext uri="{FF2B5EF4-FFF2-40B4-BE49-F238E27FC236}">
                  <a16:creationId xmlns:a16="http://schemas.microsoft.com/office/drawing/2014/main" xmlns="" id="{7CD878E4-4FB8-6F34-DBA2-2E9233189DA3}"/>
                </a:ext>
              </a:extLst>
            </xdr:cNvPr>
            <xdr:cNvCxnSpPr/>
          </xdr:nvCxnSpPr>
          <xdr:spPr>
            <a:xfrm>
              <a:off x="7404294" y="652025"/>
              <a:ext cx="48138" cy="40393"/>
            </a:xfrm>
            <a:prstGeom prst="straightConnector1">
              <a:avLst/>
            </a:prstGeom>
            <a:noFill/>
            <a:ln w="15875" cap="flat" cmpd="sng">
              <a:solidFill>
                <a:schemeClr val="lt1"/>
              </a:solidFill>
              <a:prstDash val="solid"/>
              <a:miter lim="800000"/>
              <a:headEnd type="none" w="sm" len="sm"/>
              <a:tailEnd type="none" w="sm" len="sm"/>
            </a:ln>
          </xdr:spPr>
        </xdr:cxnSp>
      </xdr:grpSp>
    </xdr:grpSp>
    <xdr:clientData fLocksWithSheet="0"/>
  </xdr:oneCellAnchor>
  <xdr:twoCellAnchor>
    <xdr:from>
      <xdr:col>22</xdr:col>
      <xdr:colOff>13650</xdr:colOff>
      <xdr:row>18</xdr:row>
      <xdr:rowOff>78712</xdr:rowOff>
    </xdr:from>
    <xdr:to>
      <xdr:col>23</xdr:col>
      <xdr:colOff>3323</xdr:colOff>
      <xdr:row>18</xdr:row>
      <xdr:rowOff>78712</xdr:rowOff>
    </xdr:to>
    <xdr:cxnSp macro="">
      <xdr:nvCxnSpPr>
        <xdr:cNvPr id="101" name="Straight Connector 100">
          <a:extLst>
            <a:ext uri="{FF2B5EF4-FFF2-40B4-BE49-F238E27FC236}">
              <a16:creationId xmlns:a16="http://schemas.microsoft.com/office/drawing/2014/main" xmlns="" id="{47969DDC-6025-5D71-CFEB-D6D010738249}"/>
            </a:ext>
          </a:extLst>
        </xdr:cNvPr>
        <xdr:cNvCxnSpPr/>
      </xdr:nvCxnSpPr>
      <xdr:spPr>
        <a:xfrm>
          <a:off x="16407536" y="3333541"/>
          <a:ext cx="2989385" cy="0"/>
        </a:xfrm>
        <a:prstGeom prst="line">
          <a:avLst/>
        </a:prstGeom>
        <a:ln w="3175">
          <a:solidFill>
            <a:schemeClr val="bg2">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25373</xdr:colOff>
      <xdr:row>16</xdr:row>
      <xdr:rowOff>43543</xdr:rowOff>
    </xdr:from>
    <xdr:to>
      <xdr:col>22</xdr:col>
      <xdr:colOff>2816638</xdr:colOff>
      <xdr:row>16</xdr:row>
      <xdr:rowOff>43543</xdr:rowOff>
    </xdr:to>
    <xdr:cxnSp macro="">
      <xdr:nvCxnSpPr>
        <xdr:cNvPr id="160" name="Straight Connector 159">
          <a:extLst>
            <a:ext uri="{FF2B5EF4-FFF2-40B4-BE49-F238E27FC236}">
              <a16:creationId xmlns:a16="http://schemas.microsoft.com/office/drawing/2014/main" xmlns="" id="{70D64A21-6332-9CE0-56C3-25AFE59CF059}"/>
            </a:ext>
          </a:extLst>
        </xdr:cNvPr>
        <xdr:cNvCxnSpPr/>
      </xdr:nvCxnSpPr>
      <xdr:spPr>
        <a:xfrm>
          <a:off x="16419259" y="2950029"/>
          <a:ext cx="2989385" cy="0"/>
        </a:xfrm>
        <a:prstGeom prst="line">
          <a:avLst/>
        </a:prstGeom>
        <a:ln w="3175">
          <a:solidFill>
            <a:schemeClr val="bg2">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22</xdr:col>
      <xdr:colOff>210595</xdr:colOff>
      <xdr:row>29</xdr:row>
      <xdr:rowOff>17603</xdr:rowOff>
    </xdr:from>
    <xdr:to>
      <xdr:col>23</xdr:col>
      <xdr:colOff>146241</xdr:colOff>
      <xdr:row>31</xdr:row>
      <xdr:rowOff>51643</xdr:rowOff>
    </xdr:to>
    <xdr:sp macro="" textlink="'Search Bar'!N6">
      <xdr:nvSpPr>
        <xdr:cNvPr id="1039" name="Rectangle 1038">
          <a:extLst>
            <a:ext uri="{FF2B5EF4-FFF2-40B4-BE49-F238E27FC236}">
              <a16:creationId xmlns:a16="http://schemas.microsoft.com/office/drawing/2014/main" xmlns="" id="{E61440A3-944D-3148-6082-148765C6F169}"/>
            </a:ext>
          </a:extLst>
        </xdr:cNvPr>
        <xdr:cNvSpPr/>
      </xdr:nvSpPr>
      <xdr:spPr>
        <a:xfrm>
          <a:off x="16425180" y="5093037"/>
          <a:ext cx="2752478" cy="37841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fld id="{D9BAE24C-4AC3-4EF3-83FF-C98FE9DDEE79}" type="TxLink">
            <a:rPr lang="en-US" sz="1400" b="1">
              <a:solidFill>
                <a:srgbClr val="EE2868"/>
              </a:solidFill>
              <a:latin typeface="+mn-lt"/>
              <a:ea typeface="+mn-ea"/>
              <a:cs typeface="+mn-cs"/>
            </a:rPr>
            <a:pPr marL="0" indent="0" algn="ctr"/>
            <a:t> </a:t>
          </a:fld>
          <a:endParaRPr lang="en-US" sz="1400" b="1">
            <a:solidFill>
              <a:srgbClr val="EE2868"/>
            </a:solidFill>
            <a:latin typeface="+mn-lt"/>
            <a:ea typeface="+mn-ea"/>
            <a:cs typeface="+mn-cs"/>
          </a:endParaRPr>
        </a:p>
      </xdr:txBody>
    </xdr:sp>
    <xdr:clientData/>
  </xdr:twoCellAnchor>
  <xdr:twoCellAnchor editAs="absolute">
    <xdr:from>
      <xdr:col>22</xdr:col>
      <xdr:colOff>210595</xdr:colOff>
      <xdr:row>31</xdr:row>
      <xdr:rowOff>60729</xdr:rowOff>
    </xdr:from>
    <xdr:to>
      <xdr:col>23</xdr:col>
      <xdr:colOff>146241</xdr:colOff>
      <xdr:row>33</xdr:row>
      <xdr:rowOff>23459</xdr:rowOff>
    </xdr:to>
    <xdr:sp macro="" textlink="'Search Bar'!N7">
      <xdr:nvSpPr>
        <xdr:cNvPr id="1040" name="Rectangle 1039">
          <a:extLst>
            <a:ext uri="{FF2B5EF4-FFF2-40B4-BE49-F238E27FC236}">
              <a16:creationId xmlns:a16="http://schemas.microsoft.com/office/drawing/2014/main" xmlns="" id="{050D33A3-95D5-E5A3-F338-B2986D15CF37}"/>
            </a:ext>
          </a:extLst>
        </xdr:cNvPr>
        <xdr:cNvSpPr/>
      </xdr:nvSpPr>
      <xdr:spPr>
        <a:xfrm>
          <a:off x="16425180" y="5480538"/>
          <a:ext cx="2752478" cy="3052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fld id="{9E2FB697-8810-455D-9B8D-06E2198305A7}" type="TxLink">
            <a:rPr lang="en-US" sz="1150" b="0" i="0" u="none" strike="noStrike">
              <a:solidFill>
                <a:schemeClr val="bg1"/>
              </a:solidFill>
              <a:latin typeface="Century Gothic"/>
              <a:ea typeface="+mn-ea"/>
              <a:cs typeface="+mn-cs"/>
            </a:rPr>
            <a:pPr marL="0" indent="0" algn="ctr"/>
            <a:t> </a:t>
          </a:fld>
          <a:endParaRPr lang="en-US" sz="1150" b="0" i="0" u="none" strike="noStrike">
            <a:solidFill>
              <a:schemeClr val="bg1"/>
            </a:solidFill>
            <a:latin typeface="Century Gothic"/>
            <a:ea typeface="+mn-ea"/>
            <a:cs typeface="+mn-cs"/>
          </a:endParaRPr>
        </a:p>
      </xdr:txBody>
    </xdr:sp>
    <xdr:clientData/>
  </xdr:twoCellAnchor>
  <xdr:twoCellAnchor editAs="absolute">
    <xdr:from>
      <xdr:col>22</xdr:col>
      <xdr:colOff>210595</xdr:colOff>
      <xdr:row>34</xdr:row>
      <xdr:rowOff>38165</xdr:rowOff>
    </xdr:from>
    <xdr:to>
      <xdr:col>23</xdr:col>
      <xdr:colOff>146241</xdr:colOff>
      <xdr:row>36</xdr:row>
      <xdr:rowOff>78033</xdr:rowOff>
    </xdr:to>
    <xdr:sp macro="" textlink="'Search Bar'!O6">
      <xdr:nvSpPr>
        <xdr:cNvPr id="1042" name="Rectangle 1041">
          <a:extLst>
            <a:ext uri="{FF2B5EF4-FFF2-40B4-BE49-F238E27FC236}">
              <a16:creationId xmlns:a16="http://schemas.microsoft.com/office/drawing/2014/main" xmlns="" id="{8E6D3F18-3C73-B424-F6DB-86C925AC10FA}"/>
            </a:ext>
          </a:extLst>
        </xdr:cNvPr>
        <xdr:cNvSpPr/>
      </xdr:nvSpPr>
      <xdr:spPr>
        <a:xfrm>
          <a:off x="16425180" y="5971681"/>
          <a:ext cx="2752478" cy="38233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fld id="{B9E489ED-6A9E-46D8-A005-C050F8C143EF}" type="TxLink">
            <a:rPr lang="en-US" sz="1400" b="1">
              <a:solidFill>
                <a:srgbClr val="EE2868"/>
              </a:solidFill>
              <a:latin typeface="+mn-lt"/>
              <a:ea typeface="+mn-ea"/>
              <a:cs typeface="+mn-cs"/>
            </a:rPr>
            <a:pPr marL="0" indent="0" algn="ctr"/>
            <a:t> </a:t>
          </a:fld>
          <a:endParaRPr lang="en-US" sz="1400" b="1">
            <a:solidFill>
              <a:srgbClr val="EE2868"/>
            </a:solidFill>
            <a:latin typeface="+mn-lt"/>
            <a:ea typeface="+mn-ea"/>
            <a:cs typeface="+mn-cs"/>
          </a:endParaRPr>
        </a:p>
      </xdr:txBody>
    </xdr:sp>
    <xdr:clientData/>
  </xdr:twoCellAnchor>
  <xdr:twoCellAnchor editAs="absolute">
    <xdr:from>
      <xdr:col>22</xdr:col>
      <xdr:colOff>210595</xdr:colOff>
      <xdr:row>36</xdr:row>
      <xdr:rowOff>109221</xdr:rowOff>
    </xdr:from>
    <xdr:to>
      <xdr:col>23</xdr:col>
      <xdr:colOff>146241</xdr:colOff>
      <xdr:row>38</xdr:row>
      <xdr:rowOff>72938</xdr:rowOff>
    </xdr:to>
    <xdr:sp macro="" textlink="'Search Bar'!O7">
      <xdr:nvSpPr>
        <xdr:cNvPr id="1043" name="Rectangle 1042">
          <a:extLst>
            <a:ext uri="{FF2B5EF4-FFF2-40B4-BE49-F238E27FC236}">
              <a16:creationId xmlns:a16="http://schemas.microsoft.com/office/drawing/2014/main" xmlns="" id="{3F0881D6-A393-1339-AE71-27DCF062273A}"/>
            </a:ext>
          </a:extLst>
        </xdr:cNvPr>
        <xdr:cNvSpPr/>
      </xdr:nvSpPr>
      <xdr:spPr>
        <a:xfrm>
          <a:off x="16425180" y="6385208"/>
          <a:ext cx="2752478" cy="30619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fld id="{1BEF56C6-4384-47DE-80C6-B9BA706EBBF4}" type="TxLink">
            <a:rPr lang="en-US" sz="1150" b="0" i="0" u="none" strike="noStrike">
              <a:solidFill>
                <a:schemeClr val="bg1"/>
              </a:solidFill>
              <a:latin typeface="Century Gothic"/>
              <a:ea typeface="+mn-ea"/>
              <a:cs typeface="+mn-cs"/>
            </a:rPr>
            <a:pPr marL="0" indent="0" algn="ctr"/>
            <a:t> </a:t>
          </a:fld>
          <a:endParaRPr lang="en-US" sz="1150" b="0" i="0" u="none" strike="noStrike">
            <a:solidFill>
              <a:schemeClr val="bg1"/>
            </a:solidFill>
            <a:latin typeface="Century Gothic"/>
            <a:ea typeface="+mn-ea"/>
            <a:cs typeface="+mn-cs"/>
          </a:endParaRPr>
        </a:p>
      </xdr:txBody>
    </xdr:sp>
    <xdr:clientData/>
  </xdr:twoCellAnchor>
  <xdr:twoCellAnchor editAs="absolute">
    <xdr:from>
      <xdr:col>22</xdr:col>
      <xdr:colOff>228316</xdr:colOff>
      <xdr:row>39</xdr:row>
      <xdr:rowOff>140810</xdr:rowOff>
    </xdr:from>
    <xdr:to>
      <xdr:col>23</xdr:col>
      <xdr:colOff>163962</xdr:colOff>
      <xdr:row>42</xdr:row>
      <xdr:rowOff>10355</xdr:rowOff>
    </xdr:to>
    <xdr:sp macro="" textlink="'Search Bar'!P6">
      <xdr:nvSpPr>
        <xdr:cNvPr id="1045" name="Rectangle 1044">
          <a:extLst>
            <a:ext uri="{FF2B5EF4-FFF2-40B4-BE49-F238E27FC236}">
              <a16:creationId xmlns:a16="http://schemas.microsoft.com/office/drawing/2014/main" xmlns="" id="{2B430E42-6437-8FB3-1610-D366530CEC1C}"/>
            </a:ext>
          </a:extLst>
        </xdr:cNvPr>
        <xdr:cNvSpPr/>
      </xdr:nvSpPr>
      <xdr:spPr>
        <a:xfrm>
          <a:off x="16554806" y="7159085"/>
          <a:ext cx="2753274" cy="39329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fld id="{5A04C453-30ED-49A6-A08E-E091E012D99C}" type="TxLink">
            <a:rPr lang="en-US" sz="1400" b="1">
              <a:solidFill>
                <a:srgbClr val="EE2868"/>
              </a:solidFill>
              <a:latin typeface="+mn-lt"/>
              <a:ea typeface="+mn-ea"/>
              <a:cs typeface="+mn-cs"/>
            </a:rPr>
            <a:pPr marL="0" indent="0" algn="ctr"/>
            <a:t> </a:t>
          </a:fld>
          <a:endParaRPr lang="en-US" sz="1400" b="1">
            <a:solidFill>
              <a:srgbClr val="EE2868"/>
            </a:solidFill>
            <a:latin typeface="+mn-lt"/>
            <a:ea typeface="+mn-ea"/>
            <a:cs typeface="+mn-cs"/>
          </a:endParaRPr>
        </a:p>
      </xdr:txBody>
    </xdr:sp>
    <xdr:clientData/>
  </xdr:twoCellAnchor>
  <xdr:twoCellAnchor editAs="absolute">
    <xdr:from>
      <xdr:col>22</xdr:col>
      <xdr:colOff>210595</xdr:colOff>
      <xdr:row>41</xdr:row>
      <xdr:rowOff>134622</xdr:rowOff>
    </xdr:from>
    <xdr:to>
      <xdr:col>23</xdr:col>
      <xdr:colOff>146241</xdr:colOff>
      <xdr:row>43</xdr:row>
      <xdr:rowOff>98339</xdr:rowOff>
    </xdr:to>
    <xdr:sp macro="" textlink="'Search Bar'!P7">
      <xdr:nvSpPr>
        <xdr:cNvPr id="1046" name="Rectangle 1045">
          <a:extLst>
            <a:ext uri="{FF2B5EF4-FFF2-40B4-BE49-F238E27FC236}">
              <a16:creationId xmlns:a16="http://schemas.microsoft.com/office/drawing/2014/main" xmlns="" id="{852F787F-AFC9-2C7A-9C0C-032C327A0DE1}"/>
            </a:ext>
          </a:extLst>
        </xdr:cNvPr>
        <xdr:cNvSpPr/>
      </xdr:nvSpPr>
      <xdr:spPr>
        <a:xfrm>
          <a:off x="16425180" y="7266790"/>
          <a:ext cx="2752478" cy="30618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fld id="{E9DA00AB-24D8-48E3-B34D-9898B97A66D4}" type="TxLink">
            <a:rPr lang="en-US" sz="1150" b="0" i="0" u="none" strike="noStrike">
              <a:solidFill>
                <a:schemeClr val="bg1"/>
              </a:solidFill>
              <a:latin typeface="Century Gothic"/>
              <a:ea typeface="+mn-ea"/>
              <a:cs typeface="+mn-cs"/>
            </a:rPr>
            <a:pPr marL="0" indent="0" algn="ctr"/>
            <a:t> </a:t>
          </a:fld>
          <a:endParaRPr lang="en-US" sz="1150" b="0" i="0" u="none" strike="noStrike">
            <a:solidFill>
              <a:schemeClr val="bg1"/>
            </a:solidFill>
            <a:latin typeface="Century Gothic"/>
            <a:ea typeface="+mn-ea"/>
            <a:cs typeface="+mn-cs"/>
          </a:endParaRPr>
        </a:p>
      </xdr:txBody>
    </xdr:sp>
    <xdr:clientData/>
  </xdr:twoCellAnchor>
  <xdr:twoCellAnchor editAs="absolute">
    <xdr:from>
      <xdr:col>22</xdr:col>
      <xdr:colOff>210595</xdr:colOff>
      <xdr:row>44</xdr:row>
      <xdr:rowOff>124592</xdr:rowOff>
    </xdr:from>
    <xdr:to>
      <xdr:col>23</xdr:col>
      <xdr:colOff>146241</xdr:colOff>
      <xdr:row>46</xdr:row>
      <xdr:rowOff>163469</xdr:rowOff>
    </xdr:to>
    <xdr:sp macro="" textlink="'Search Bar'!R6">
      <xdr:nvSpPr>
        <xdr:cNvPr id="1048" name="Rectangle 1047">
          <a:extLst>
            <a:ext uri="{FF2B5EF4-FFF2-40B4-BE49-F238E27FC236}">
              <a16:creationId xmlns:a16="http://schemas.microsoft.com/office/drawing/2014/main" xmlns="" id="{FA70B012-EED2-A7A6-C309-FC50552592E1}"/>
            </a:ext>
          </a:extLst>
        </xdr:cNvPr>
        <xdr:cNvSpPr/>
      </xdr:nvSpPr>
      <xdr:spPr>
        <a:xfrm>
          <a:off x="16425180" y="7770468"/>
          <a:ext cx="2752478" cy="38134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fld id="{B3465756-F2D3-4288-B464-3C4F463AE3D1}" type="TxLink">
            <a:rPr lang="en-US" sz="1400" b="1">
              <a:solidFill>
                <a:srgbClr val="EE2868"/>
              </a:solidFill>
              <a:latin typeface="+mn-lt"/>
              <a:ea typeface="+mn-ea"/>
              <a:cs typeface="+mn-cs"/>
            </a:rPr>
            <a:pPr marL="0" indent="0" algn="ctr"/>
            <a:t> </a:t>
          </a:fld>
          <a:endParaRPr lang="en-US" sz="1400" b="1">
            <a:solidFill>
              <a:srgbClr val="EE2868"/>
            </a:solidFill>
            <a:latin typeface="+mn-lt"/>
            <a:ea typeface="+mn-ea"/>
            <a:cs typeface="+mn-cs"/>
          </a:endParaRPr>
        </a:p>
      </xdr:txBody>
    </xdr:sp>
    <xdr:clientData/>
  </xdr:twoCellAnchor>
  <xdr:twoCellAnchor editAs="absolute">
    <xdr:from>
      <xdr:col>22</xdr:col>
      <xdr:colOff>210595</xdr:colOff>
      <xdr:row>47</xdr:row>
      <xdr:rowOff>2233</xdr:rowOff>
    </xdr:from>
    <xdr:to>
      <xdr:col>23</xdr:col>
      <xdr:colOff>146241</xdr:colOff>
      <xdr:row>48</xdr:row>
      <xdr:rowOff>135287</xdr:rowOff>
    </xdr:to>
    <xdr:sp macro="" textlink="'Search Bar'!R7">
      <xdr:nvSpPr>
        <xdr:cNvPr id="1049" name="Rectangle 1048">
          <a:extLst>
            <a:ext uri="{FF2B5EF4-FFF2-40B4-BE49-F238E27FC236}">
              <a16:creationId xmlns:a16="http://schemas.microsoft.com/office/drawing/2014/main" xmlns="" id="{76CC8046-A10F-4CD9-FDCB-6EA10F4FFA71}"/>
            </a:ext>
          </a:extLst>
        </xdr:cNvPr>
        <xdr:cNvSpPr/>
      </xdr:nvSpPr>
      <xdr:spPr>
        <a:xfrm>
          <a:off x="16425180" y="8159914"/>
          <a:ext cx="2752478" cy="30619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fld id="{FDD54CF1-776D-461E-A396-B15E74D320A1}" type="TxLink">
            <a:rPr lang="en-US" sz="1150" b="0" i="0" u="none" strike="noStrike">
              <a:solidFill>
                <a:schemeClr val="bg1"/>
              </a:solidFill>
              <a:latin typeface="Century Gothic"/>
              <a:ea typeface="+mn-ea"/>
              <a:cs typeface="+mn-cs"/>
            </a:rPr>
            <a:pPr marL="0" indent="0" algn="ctr"/>
            <a:t> </a:t>
          </a:fld>
          <a:endParaRPr lang="en-US" sz="1150" b="0" i="0" u="none" strike="noStrike">
            <a:solidFill>
              <a:schemeClr val="bg1"/>
            </a:solidFill>
            <a:latin typeface="Century Gothic"/>
            <a:ea typeface="+mn-ea"/>
            <a:cs typeface="+mn-cs"/>
          </a:endParaRPr>
        </a:p>
      </xdr:txBody>
    </xdr:sp>
    <xdr:clientData/>
  </xdr:twoCellAnchor>
  <xdr:twoCellAnchor editAs="absolute">
    <xdr:from>
      <xdr:col>22</xdr:col>
      <xdr:colOff>64354</xdr:colOff>
      <xdr:row>50</xdr:row>
      <xdr:rowOff>59939</xdr:rowOff>
    </xdr:from>
    <xdr:to>
      <xdr:col>23</xdr:col>
      <xdr:colOff>0</xdr:colOff>
      <xdr:row>52</xdr:row>
      <xdr:rowOff>93978</xdr:rowOff>
    </xdr:to>
    <xdr:sp macro="" textlink="'Search Bar'!S6">
      <xdr:nvSpPr>
        <xdr:cNvPr id="1051" name="Rectangle 1050">
          <a:extLst>
            <a:ext uri="{FF2B5EF4-FFF2-40B4-BE49-F238E27FC236}">
              <a16:creationId xmlns:a16="http://schemas.microsoft.com/office/drawing/2014/main" xmlns="" id="{4B750CBA-06BA-CD19-90D4-6559E09BA979}"/>
            </a:ext>
          </a:extLst>
        </xdr:cNvPr>
        <xdr:cNvSpPr/>
      </xdr:nvSpPr>
      <xdr:spPr>
        <a:xfrm>
          <a:off x="16472754" y="8645139"/>
          <a:ext cx="2763513" cy="37270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fld id="{78B55794-53DC-4BA5-852E-BD813DEE13B1}" type="TxLink">
            <a:rPr lang="en-US" sz="1400" b="1">
              <a:solidFill>
                <a:srgbClr val="EE2868"/>
              </a:solidFill>
              <a:latin typeface="+mn-lt"/>
              <a:ea typeface="+mn-ea"/>
              <a:cs typeface="+mn-cs"/>
            </a:rPr>
            <a:pPr marL="0" indent="0" algn="ctr"/>
            <a:t> </a:t>
          </a:fld>
          <a:endParaRPr lang="en-US" sz="1400" b="1">
            <a:solidFill>
              <a:srgbClr val="EE2868"/>
            </a:solidFill>
            <a:latin typeface="+mn-lt"/>
            <a:ea typeface="+mn-ea"/>
            <a:cs typeface="+mn-cs"/>
          </a:endParaRPr>
        </a:p>
      </xdr:txBody>
    </xdr:sp>
    <xdr:clientData/>
  </xdr:twoCellAnchor>
  <xdr:twoCellAnchor editAs="absolute">
    <xdr:from>
      <xdr:col>22</xdr:col>
      <xdr:colOff>210595</xdr:colOff>
      <xdr:row>52</xdr:row>
      <xdr:rowOff>34341</xdr:rowOff>
    </xdr:from>
    <xdr:to>
      <xdr:col>23</xdr:col>
      <xdr:colOff>146241</xdr:colOff>
      <xdr:row>54</xdr:row>
      <xdr:rowOff>2898</xdr:rowOff>
    </xdr:to>
    <xdr:sp macro="" textlink="'Search Bar'!S7">
      <xdr:nvSpPr>
        <xdr:cNvPr id="1052" name="Rectangle 1051">
          <a:extLst>
            <a:ext uri="{FF2B5EF4-FFF2-40B4-BE49-F238E27FC236}">
              <a16:creationId xmlns:a16="http://schemas.microsoft.com/office/drawing/2014/main" xmlns="" id="{8E356773-F454-2021-6234-555C249C6C0D}"/>
            </a:ext>
          </a:extLst>
        </xdr:cNvPr>
        <xdr:cNvSpPr/>
      </xdr:nvSpPr>
      <xdr:spPr>
        <a:xfrm>
          <a:off x="16425180" y="9050105"/>
          <a:ext cx="2752478" cy="30912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fld id="{274C3AE6-53FF-475B-92B7-381FBD008FA0}" type="TxLink">
            <a:rPr lang="en-US" sz="1150" b="0" i="0" u="none" strike="noStrike">
              <a:solidFill>
                <a:schemeClr val="bg1"/>
              </a:solidFill>
              <a:latin typeface="Century Gothic"/>
              <a:ea typeface="+mn-ea"/>
              <a:cs typeface="+mn-cs"/>
            </a:rPr>
            <a:pPr marL="0" indent="0" algn="ctr"/>
            <a:t> </a:t>
          </a:fld>
          <a:endParaRPr lang="en-US" sz="1150" b="0" i="0" u="none" strike="noStrike">
            <a:solidFill>
              <a:schemeClr val="bg1"/>
            </a:solidFill>
            <a:latin typeface="Century Gothic"/>
            <a:ea typeface="+mn-ea"/>
            <a:cs typeface="+mn-cs"/>
          </a:endParaRPr>
        </a:p>
      </xdr:txBody>
    </xdr:sp>
    <xdr:clientData/>
  </xdr:twoCellAnchor>
  <xdr:twoCellAnchor editAs="absolute">
    <xdr:from>
      <xdr:col>22</xdr:col>
      <xdr:colOff>210595</xdr:colOff>
      <xdr:row>55</xdr:row>
      <xdr:rowOff>24313</xdr:rowOff>
    </xdr:from>
    <xdr:to>
      <xdr:col>23</xdr:col>
      <xdr:colOff>146241</xdr:colOff>
      <xdr:row>57</xdr:row>
      <xdr:rowOff>64180</xdr:rowOff>
    </xdr:to>
    <xdr:sp macro="" textlink="'Search Bar'!T6">
      <xdr:nvSpPr>
        <xdr:cNvPr id="1054" name="Rectangle 1053">
          <a:extLst>
            <a:ext uri="{FF2B5EF4-FFF2-40B4-BE49-F238E27FC236}">
              <a16:creationId xmlns:a16="http://schemas.microsoft.com/office/drawing/2014/main" xmlns="" id="{D0E84359-1661-B043-F501-CBE38FA3A99B}"/>
            </a:ext>
          </a:extLst>
        </xdr:cNvPr>
        <xdr:cNvSpPr/>
      </xdr:nvSpPr>
      <xdr:spPr>
        <a:xfrm>
          <a:off x="16425180" y="9553784"/>
          <a:ext cx="2752478" cy="38233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fld id="{9385FB8A-CA40-48CE-83A0-1FBFD3624C16}" type="TxLink">
            <a:rPr lang="en-US" sz="1400" b="1">
              <a:solidFill>
                <a:srgbClr val="EE2868"/>
              </a:solidFill>
              <a:latin typeface="+mn-lt"/>
              <a:ea typeface="+mn-ea"/>
              <a:cs typeface="+mn-cs"/>
            </a:rPr>
            <a:pPr marL="0" indent="0" algn="ctr"/>
            <a:t> </a:t>
          </a:fld>
          <a:endParaRPr lang="en-US" sz="1400" b="1">
            <a:solidFill>
              <a:srgbClr val="EE2868"/>
            </a:solidFill>
            <a:latin typeface="+mn-lt"/>
            <a:ea typeface="+mn-ea"/>
            <a:cs typeface="+mn-cs"/>
          </a:endParaRPr>
        </a:p>
      </xdr:txBody>
    </xdr:sp>
    <xdr:clientData/>
  </xdr:twoCellAnchor>
  <xdr:twoCellAnchor editAs="absolute">
    <xdr:from>
      <xdr:col>22</xdr:col>
      <xdr:colOff>210595</xdr:colOff>
      <xdr:row>57</xdr:row>
      <xdr:rowOff>72277</xdr:rowOff>
    </xdr:from>
    <xdr:to>
      <xdr:col>23</xdr:col>
      <xdr:colOff>146241</xdr:colOff>
      <xdr:row>59</xdr:row>
      <xdr:rowOff>35006</xdr:rowOff>
    </xdr:to>
    <xdr:sp macro="" textlink="'Search Bar'!T7">
      <xdr:nvSpPr>
        <xdr:cNvPr id="1055" name="Rectangle 1054">
          <a:extLst>
            <a:ext uri="{FF2B5EF4-FFF2-40B4-BE49-F238E27FC236}">
              <a16:creationId xmlns:a16="http://schemas.microsoft.com/office/drawing/2014/main" xmlns="" id="{EF83B426-9B98-863E-F290-956D374AF8D6}"/>
            </a:ext>
          </a:extLst>
        </xdr:cNvPr>
        <xdr:cNvSpPr/>
      </xdr:nvSpPr>
      <xdr:spPr>
        <a:xfrm>
          <a:off x="16425180" y="9944219"/>
          <a:ext cx="2752478" cy="30520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fld id="{5A8447ED-E748-49CA-AA1D-2D4A0D04D40B}" type="TxLink">
            <a:rPr lang="en-US" sz="1150" b="0" i="0" u="none" strike="noStrike">
              <a:solidFill>
                <a:schemeClr val="bg1"/>
              </a:solidFill>
              <a:latin typeface="Century Gothic"/>
              <a:ea typeface="+mn-ea"/>
              <a:cs typeface="+mn-cs"/>
            </a:rPr>
            <a:pPr marL="0" indent="0" algn="ctr"/>
            <a:t> </a:t>
          </a:fld>
          <a:endParaRPr lang="en-US" sz="1150" b="0" i="0" u="none" strike="noStrike">
            <a:solidFill>
              <a:schemeClr val="bg1"/>
            </a:solidFill>
            <a:latin typeface="Century Gothic"/>
            <a:ea typeface="+mn-ea"/>
            <a:cs typeface="+mn-cs"/>
          </a:endParaRPr>
        </a:p>
      </xdr:txBody>
    </xdr:sp>
    <xdr:clientData/>
  </xdr:twoCellAnchor>
  <xdr:twoCellAnchor editAs="absolute">
    <xdr:from>
      <xdr:col>22</xdr:col>
      <xdr:colOff>26504</xdr:colOff>
      <xdr:row>13</xdr:row>
      <xdr:rowOff>30541</xdr:rowOff>
    </xdr:from>
    <xdr:to>
      <xdr:col>23</xdr:col>
      <xdr:colOff>0</xdr:colOff>
      <xdr:row>16</xdr:row>
      <xdr:rowOff>16934</xdr:rowOff>
    </xdr:to>
    <xdr:sp macro="" textlink="'Search Bar'!L13">
      <xdr:nvSpPr>
        <xdr:cNvPr id="2" name="Rectangle 1">
          <a:extLst>
            <a:ext uri="{FF2B5EF4-FFF2-40B4-BE49-F238E27FC236}">
              <a16:creationId xmlns:a16="http://schemas.microsoft.com/office/drawing/2014/main" xmlns="" id="{0FAE79BD-62EB-15C0-984B-18C1A15AF5C1}"/>
            </a:ext>
          </a:extLst>
        </xdr:cNvPr>
        <xdr:cNvSpPr/>
      </xdr:nvSpPr>
      <xdr:spPr>
        <a:xfrm>
          <a:off x="16246929" y="2422072"/>
          <a:ext cx="2803071" cy="51707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B5F84441-7A3B-4AC5-A1E2-6A42F20FE840}" type="TxLink">
            <a:rPr lang="en-US" sz="1500" b="1">
              <a:solidFill>
                <a:srgbClr val="FFFF00"/>
              </a:solidFill>
              <a:latin typeface="+mj-lt"/>
              <a:ea typeface="+mn-ea"/>
              <a:cs typeface="+mn-cs"/>
            </a:rPr>
            <a:pPr marL="0" indent="0" algn="ctr"/>
            <a:t> </a:t>
          </a:fld>
          <a:endParaRPr lang="en-US" sz="1500" b="1">
            <a:solidFill>
              <a:srgbClr val="FFFF00"/>
            </a:solidFill>
            <a:latin typeface="+mj-lt"/>
            <a:ea typeface="+mn-ea"/>
            <a:cs typeface="+mn-cs"/>
          </a:endParaRPr>
        </a:p>
      </xdr:txBody>
    </xdr:sp>
    <xdr:clientData/>
  </xdr:twoCellAnchor>
  <xdr:twoCellAnchor editAs="absolute">
    <xdr:from>
      <xdr:col>22</xdr:col>
      <xdr:colOff>206296</xdr:colOff>
      <xdr:row>19</xdr:row>
      <xdr:rowOff>42326</xdr:rowOff>
    </xdr:from>
    <xdr:to>
      <xdr:col>23</xdr:col>
      <xdr:colOff>144321</xdr:colOff>
      <xdr:row>21</xdr:row>
      <xdr:rowOff>80354</xdr:rowOff>
    </xdr:to>
    <xdr:sp macro="" textlink="'Search Bar'!M6">
      <xdr:nvSpPr>
        <xdr:cNvPr id="4" name="Rectangle 3">
          <a:extLst>
            <a:ext uri="{FF2B5EF4-FFF2-40B4-BE49-F238E27FC236}">
              <a16:creationId xmlns:a16="http://schemas.microsoft.com/office/drawing/2014/main" xmlns="" id="{0E83976C-E850-D523-D37A-88AEB81B3A7F}"/>
            </a:ext>
          </a:extLst>
        </xdr:cNvPr>
        <xdr:cNvSpPr/>
      </xdr:nvSpPr>
      <xdr:spPr>
        <a:xfrm>
          <a:off x="16419963" y="3534826"/>
          <a:ext cx="2753191" cy="39786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fld id="{AAA7FA64-CA82-46B8-84E4-A9F6A414848E}" type="TxLink">
            <a:rPr lang="en-US" sz="1400" b="1">
              <a:solidFill>
                <a:srgbClr val="EE2868"/>
              </a:solidFill>
              <a:latin typeface="+mn-lt"/>
              <a:ea typeface="+mn-ea"/>
              <a:cs typeface="+mn-cs"/>
            </a:rPr>
            <a:pPr marL="0" indent="0" algn="ctr"/>
            <a:t> </a:t>
          </a:fld>
          <a:endParaRPr lang="en-US" sz="1400" b="1">
            <a:solidFill>
              <a:srgbClr val="EE2868"/>
            </a:solidFill>
            <a:latin typeface="+mn-lt"/>
            <a:ea typeface="+mn-ea"/>
            <a:cs typeface="+mn-cs"/>
          </a:endParaRPr>
        </a:p>
      </xdr:txBody>
    </xdr:sp>
    <xdr:clientData/>
  </xdr:twoCellAnchor>
  <xdr:twoCellAnchor editAs="absolute">
    <xdr:from>
      <xdr:col>22</xdr:col>
      <xdr:colOff>206296</xdr:colOff>
      <xdr:row>21</xdr:row>
      <xdr:rowOff>96633</xdr:rowOff>
    </xdr:from>
    <xdr:to>
      <xdr:col>23</xdr:col>
      <xdr:colOff>144321</xdr:colOff>
      <xdr:row>23</xdr:row>
      <xdr:rowOff>132050</xdr:rowOff>
    </xdr:to>
    <xdr:sp macro="" textlink="'Search Bar'!M7">
      <xdr:nvSpPr>
        <xdr:cNvPr id="5" name="Rectangle 4">
          <a:extLst>
            <a:ext uri="{FF2B5EF4-FFF2-40B4-BE49-F238E27FC236}">
              <a16:creationId xmlns:a16="http://schemas.microsoft.com/office/drawing/2014/main" xmlns="" id="{2D881914-06D8-3BA4-F233-13E7D84B1822}"/>
            </a:ext>
          </a:extLst>
        </xdr:cNvPr>
        <xdr:cNvSpPr/>
      </xdr:nvSpPr>
      <xdr:spPr>
        <a:xfrm>
          <a:off x="16420881" y="3804081"/>
          <a:ext cx="2754857" cy="37789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fld id="{594CE0A2-2663-49A8-B630-61BEB492C884}" type="TxLink">
            <a:rPr lang="en-US" sz="1150" b="0" i="0" u="none" strike="noStrike">
              <a:solidFill>
                <a:schemeClr val="bg1"/>
              </a:solidFill>
              <a:latin typeface="Century Gothic"/>
              <a:ea typeface="+mn-ea"/>
              <a:cs typeface="+mn-cs"/>
            </a:rPr>
            <a:pPr marL="0" indent="0" algn="ctr"/>
            <a:t> </a:t>
          </a:fld>
          <a:endParaRPr lang="en-US" sz="1150" b="0" i="0" u="none" strike="noStrike">
            <a:solidFill>
              <a:schemeClr val="bg1"/>
            </a:solidFill>
            <a:latin typeface="Century Gothic"/>
            <a:ea typeface="+mn-ea"/>
            <a:cs typeface="+mn-cs"/>
          </a:endParaRPr>
        </a:p>
      </xdr:txBody>
    </xdr:sp>
    <xdr:clientData/>
  </xdr:twoCellAnchor>
  <xdr:twoCellAnchor>
    <xdr:from>
      <xdr:col>1</xdr:col>
      <xdr:colOff>0</xdr:colOff>
      <xdr:row>9</xdr:row>
      <xdr:rowOff>91440</xdr:rowOff>
    </xdr:from>
    <xdr:to>
      <xdr:col>22</xdr:col>
      <xdr:colOff>2758440</xdr:colOff>
      <xdr:row>9</xdr:row>
      <xdr:rowOff>106680</xdr:rowOff>
    </xdr:to>
    <xdr:cxnSp macro="">
      <xdr:nvCxnSpPr>
        <xdr:cNvPr id="8" name="Straight Connector 7">
          <a:extLst>
            <a:ext uri="{FF2B5EF4-FFF2-40B4-BE49-F238E27FC236}">
              <a16:creationId xmlns:a16="http://schemas.microsoft.com/office/drawing/2014/main" xmlns="" id="{58C53E10-52C6-CCB8-F45E-8026A5210CB9}"/>
            </a:ext>
          </a:extLst>
        </xdr:cNvPr>
        <xdr:cNvCxnSpPr/>
      </xdr:nvCxnSpPr>
      <xdr:spPr>
        <a:xfrm>
          <a:off x="289560" y="1813560"/>
          <a:ext cx="18882360" cy="15240"/>
        </a:xfrm>
        <a:prstGeom prst="line">
          <a:avLst/>
        </a:prstGeom>
        <a:solidFill>
          <a:srgbClr val="203764"/>
        </a:solidFill>
        <a:ln w="19050">
          <a:solidFill>
            <a:schemeClr val="accent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cxnSp>
    <xdr:clientData/>
  </xdr:twoCellAnchor>
  <xdr:twoCellAnchor>
    <xdr:from>
      <xdr:col>7</xdr:col>
      <xdr:colOff>46888</xdr:colOff>
      <xdr:row>3</xdr:row>
      <xdr:rowOff>72074</xdr:rowOff>
    </xdr:from>
    <xdr:to>
      <xdr:col>7</xdr:col>
      <xdr:colOff>50800</xdr:colOff>
      <xdr:row>7</xdr:row>
      <xdr:rowOff>50800</xdr:rowOff>
    </xdr:to>
    <xdr:cxnSp macro="">
      <xdr:nvCxnSpPr>
        <xdr:cNvPr id="10" name="Straight Connector 9">
          <a:extLst>
            <a:ext uri="{FF2B5EF4-FFF2-40B4-BE49-F238E27FC236}">
              <a16:creationId xmlns:a16="http://schemas.microsoft.com/office/drawing/2014/main" xmlns="" id="{8DF4AF46-8862-90CE-0690-76EF7DE42172}"/>
            </a:ext>
          </a:extLst>
        </xdr:cNvPr>
        <xdr:cNvCxnSpPr/>
      </xdr:nvCxnSpPr>
      <xdr:spPr>
        <a:xfrm>
          <a:off x="6561988" y="681674"/>
          <a:ext cx="3912" cy="689926"/>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170713</xdr:colOff>
      <xdr:row>3</xdr:row>
      <xdr:rowOff>72074</xdr:rowOff>
    </xdr:from>
    <xdr:to>
      <xdr:col>11</xdr:col>
      <xdr:colOff>174625</xdr:colOff>
      <xdr:row>7</xdr:row>
      <xdr:rowOff>50800</xdr:rowOff>
    </xdr:to>
    <xdr:cxnSp macro="">
      <xdr:nvCxnSpPr>
        <xdr:cNvPr id="11" name="Straight Connector 10">
          <a:extLst>
            <a:ext uri="{FF2B5EF4-FFF2-40B4-BE49-F238E27FC236}">
              <a16:creationId xmlns:a16="http://schemas.microsoft.com/office/drawing/2014/main" xmlns="" id="{19E2E114-4612-B294-540F-5412F25974CB}"/>
            </a:ext>
          </a:extLst>
        </xdr:cNvPr>
        <xdr:cNvCxnSpPr/>
      </xdr:nvCxnSpPr>
      <xdr:spPr>
        <a:xfrm>
          <a:off x="9378213" y="681674"/>
          <a:ext cx="3912" cy="689926"/>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586638</xdr:colOff>
      <xdr:row>3</xdr:row>
      <xdr:rowOff>72074</xdr:rowOff>
    </xdr:from>
    <xdr:to>
      <xdr:col>14</xdr:col>
      <xdr:colOff>590550</xdr:colOff>
      <xdr:row>7</xdr:row>
      <xdr:rowOff>50800</xdr:rowOff>
    </xdr:to>
    <xdr:cxnSp macro="">
      <xdr:nvCxnSpPr>
        <xdr:cNvPr id="12" name="Straight Connector 11">
          <a:extLst>
            <a:ext uri="{FF2B5EF4-FFF2-40B4-BE49-F238E27FC236}">
              <a16:creationId xmlns:a16="http://schemas.microsoft.com/office/drawing/2014/main" xmlns="" id="{C97E866C-9706-EE67-61F6-F8D7EC303E52}"/>
            </a:ext>
          </a:extLst>
        </xdr:cNvPr>
        <xdr:cNvCxnSpPr/>
      </xdr:nvCxnSpPr>
      <xdr:spPr>
        <a:xfrm>
          <a:off x="11813438" y="681674"/>
          <a:ext cx="3912" cy="689926"/>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519963</xdr:colOff>
      <xdr:row>3</xdr:row>
      <xdr:rowOff>50426</xdr:rowOff>
    </xdr:from>
    <xdr:to>
      <xdr:col>18</xdr:col>
      <xdr:colOff>523875</xdr:colOff>
      <xdr:row>7</xdr:row>
      <xdr:rowOff>29152</xdr:rowOff>
    </xdr:to>
    <xdr:cxnSp macro="">
      <xdr:nvCxnSpPr>
        <xdr:cNvPr id="13" name="Straight Connector 12">
          <a:extLst>
            <a:ext uri="{FF2B5EF4-FFF2-40B4-BE49-F238E27FC236}">
              <a16:creationId xmlns:a16="http://schemas.microsoft.com/office/drawing/2014/main" xmlns="" id="{2E34D0D8-E822-9192-DFDA-53AE6681F251}"/>
            </a:ext>
          </a:extLst>
        </xdr:cNvPr>
        <xdr:cNvCxnSpPr/>
      </xdr:nvCxnSpPr>
      <xdr:spPr>
        <a:xfrm>
          <a:off x="14426463" y="656562"/>
          <a:ext cx="3912" cy="671454"/>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473492</xdr:colOff>
      <xdr:row>3</xdr:row>
      <xdr:rowOff>50426</xdr:rowOff>
    </xdr:from>
    <xdr:to>
      <xdr:col>22</xdr:col>
      <xdr:colOff>477404</xdr:colOff>
      <xdr:row>7</xdr:row>
      <xdr:rowOff>29152</xdr:rowOff>
    </xdr:to>
    <xdr:cxnSp macro="">
      <xdr:nvCxnSpPr>
        <xdr:cNvPr id="14" name="Straight Connector 13">
          <a:extLst>
            <a:ext uri="{FF2B5EF4-FFF2-40B4-BE49-F238E27FC236}">
              <a16:creationId xmlns:a16="http://schemas.microsoft.com/office/drawing/2014/main" xmlns="" id="{856D4B5D-CC4C-E666-4EF1-73DD6689EF49}"/>
            </a:ext>
          </a:extLst>
        </xdr:cNvPr>
        <xdr:cNvCxnSpPr/>
      </xdr:nvCxnSpPr>
      <xdr:spPr>
        <a:xfrm>
          <a:off x="16795878" y="656562"/>
          <a:ext cx="3912" cy="671454"/>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2481943</xdr:colOff>
      <xdr:row>10</xdr:row>
      <xdr:rowOff>53162</xdr:rowOff>
    </xdr:from>
    <xdr:to>
      <xdr:col>8</xdr:col>
      <xdr:colOff>42334</xdr:colOff>
      <xdr:row>33</xdr:row>
      <xdr:rowOff>91440</xdr:rowOff>
    </xdr:to>
    <xdr:sp macro="" textlink="">
      <xdr:nvSpPr>
        <xdr:cNvPr id="51" name="Rectangle: Rounded Corners 50">
          <a:extLst>
            <a:ext uri="{FF2B5EF4-FFF2-40B4-BE49-F238E27FC236}">
              <a16:creationId xmlns:a16="http://schemas.microsoft.com/office/drawing/2014/main" xmlns="" id="{2DD95092-E8CA-4338-910A-DB66FD843592}"/>
            </a:ext>
          </a:extLst>
        </xdr:cNvPr>
        <xdr:cNvSpPr/>
      </xdr:nvSpPr>
      <xdr:spPr>
        <a:xfrm>
          <a:off x="2651276" y="1905245"/>
          <a:ext cx="4513641" cy="4197528"/>
        </a:xfrm>
        <a:prstGeom prst="roundRect">
          <a:avLst>
            <a:gd name="adj" fmla="val 1843"/>
          </a:avLst>
        </a:prstGeom>
        <a:solidFill>
          <a:srgbClr val="203764"/>
        </a:solidFill>
        <a:ln w="19050">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editAs="absolute">
    <xdr:from>
      <xdr:col>1</xdr:col>
      <xdr:colOff>2521239</xdr:colOff>
      <xdr:row>10</xdr:row>
      <xdr:rowOff>79857</xdr:rowOff>
    </xdr:from>
    <xdr:to>
      <xdr:col>8</xdr:col>
      <xdr:colOff>22761</xdr:colOff>
      <xdr:row>33</xdr:row>
      <xdr:rowOff>10584</xdr:rowOff>
    </xdr:to>
    <xdr:graphicFrame macro="">
      <xdr:nvGraphicFramePr>
        <xdr:cNvPr id="52" name="Chart 51">
          <a:extLst>
            <a:ext uri="{FF2B5EF4-FFF2-40B4-BE49-F238E27FC236}">
              <a16:creationId xmlns:a16="http://schemas.microsoft.com/office/drawing/2014/main" xmlns="" id="{007C141F-C1E1-495A-8D24-9484B6B5E8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15</xdr:col>
      <xdr:colOff>0</xdr:colOff>
      <xdr:row>10</xdr:row>
      <xdr:rowOff>36244</xdr:rowOff>
    </xdr:from>
    <xdr:to>
      <xdr:col>21</xdr:col>
      <xdr:colOff>349250</xdr:colOff>
      <xdr:row>33</xdr:row>
      <xdr:rowOff>158751</xdr:rowOff>
    </xdr:to>
    <xdr:sp macro="" textlink="">
      <xdr:nvSpPr>
        <xdr:cNvPr id="64" name="Rectangle: Rounded Corners 63">
          <a:extLst>
            <a:ext uri="{FF2B5EF4-FFF2-40B4-BE49-F238E27FC236}">
              <a16:creationId xmlns:a16="http://schemas.microsoft.com/office/drawing/2014/main" xmlns="" id="{F26576AA-FBEC-4037-AB17-6818C3CEA1BC}"/>
            </a:ext>
          </a:extLst>
        </xdr:cNvPr>
        <xdr:cNvSpPr/>
      </xdr:nvSpPr>
      <xdr:spPr>
        <a:xfrm>
          <a:off x="12039600" y="1814244"/>
          <a:ext cx="4413250" cy="4067974"/>
        </a:xfrm>
        <a:prstGeom prst="roundRect">
          <a:avLst>
            <a:gd name="adj" fmla="val 1843"/>
          </a:avLst>
        </a:prstGeom>
        <a:solidFill>
          <a:srgbClr val="203764"/>
        </a:solidFill>
        <a:ln w="19050">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13</xdr:col>
      <xdr:colOff>335741</xdr:colOff>
      <xdr:row>34</xdr:row>
      <xdr:rowOff>63500</xdr:rowOff>
    </xdr:from>
    <xdr:to>
      <xdr:col>21</xdr:col>
      <xdr:colOff>372139</xdr:colOff>
      <xdr:row>60</xdr:row>
      <xdr:rowOff>95249</xdr:rowOff>
    </xdr:to>
    <xdr:sp macro="" textlink="">
      <xdr:nvSpPr>
        <xdr:cNvPr id="68" name="Rectangle: Rounded Corners 67">
          <a:extLst>
            <a:ext uri="{FF2B5EF4-FFF2-40B4-BE49-F238E27FC236}">
              <a16:creationId xmlns:a16="http://schemas.microsoft.com/office/drawing/2014/main" xmlns="" id="{D384E2BC-A9CF-4E6B-A2E5-4FAC4FBF8389}"/>
            </a:ext>
          </a:extLst>
        </xdr:cNvPr>
        <xdr:cNvSpPr/>
      </xdr:nvSpPr>
      <xdr:spPr>
        <a:xfrm>
          <a:off x="10879050" y="6298045"/>
          <a:ext cx="5356544" cy="4603749"/>
        </a:xfrm>
        <a:prstGeom prst="roundRect">
          <a:avLst>
            <a:gd name="adj" fmla="val 1843"/>
          </a:avLst>
        </a:prstGeom>
        <a:solidFill>
          <a:srgbClr val="203764"/>
        </a:solidFill>
        <a:ln w="19050">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editAs="absolute">
    <xdr:from>
      <xdr:col>13</xdr:col>
      <xdr:colOff>515408</xdr:colOff>
      <xdr:row>34</xdr:row>
      <xdr:rowOff>112183</xdr:rowOff>
    </xdr:from>
    <xdr:to>
      <xdr:col>22</xdr:col>
      <xdr:colOff>43241</xdr:colOff>
      <xdr:row>60</xdr:row>
      <xdr:rowOff>79901</xdr:rowOff>
    </xdr:to>
    <xdr:graphicFrame macro="">
      <xdr:nvGraphicFramePr>
        <xdr:cNvPr id="69" name="Chart 68">
          <a:extLst>
            <a:ext uri="{FF2B5EF4-FFF2-40B4-BE49-F238E27FC236}">
              <a16:creationId xmlns:a16="http://schemas.microsoft.com/office/drawing/2014/main" xmlns="" id="{027645A2-5702-45C3-BA91-657098B89E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6</xdr:col>
      <xdr:colOff>412750</xdr:colOff>
      <xdr:row>34</xdr:row>
      <xdr:rowOff>63500</xdr:rowOff>
    </xdr:from>
    <xdr:to>
      <xdr:col>13</xdr:col>
      <xdr:colOff>234315</xdr:colOff>
      <xdr:row>60</xdr:row>
      <xdr:rowOff>113665</xdr:rowOff>
    </xdr:to>
    <xdr:sp macro="" textlink="">
      <xdr:nvSpPr>
        <xdr:cNvPr id="71" name="Rectangle: Rounded Corners 70">
          <a:extLst>
            <a:ext uri="{FF2B5EF4-FFF2-40B4-BE49-F238E27FC236}">
              <a16:creationId xmlns:a16="http://schemas.microsoft.com/office/drawing/2014/main" xmlns="" id="{81BE1AFD-FBCF-435F-8E31-47B01B6A01B9}"/>
            </a:ext>
          </a:extLst>
        </xdr:cNvPr>
        <xdr:cNvSpPr/>
      </xdr:nvSpPr>
      <xdr:spPr>
        <a:xfrm>
          <a:off x="6318250" y="6111875"/>
          <a:ext cx="4488815" cy="4479290"/>
        </a:xfrm>
        <a:prstGeom prst="roundRect">
          <a:avLst>
            <a:gd name="adj" fmla="val 1843"/>
          </a:avLst>
        </a:prstGeom>
        <a:solidFill>
          <a:srgbClr val="203764"/>
        </a:solidFill>
        <a:ln w="19050">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editAs="absolute">
    <xdr:from>
      <xdr:col>6</xdr:col>
      <xdr:colOff>457200</xdr:colOff>
      <xdr:row>34</xdr:row>
      <xdr:rowOff>77257</xdr:rowOff>
    </xdr:from>
    <xdr:to>
      <xdr:col>13</xdr:col>
      <xdr:colOff>165101</xdr:colOff>
      <xdr:row>60</xdr:row>
      <xdr:rowOff>44578</xdr:rowOff>
    </xdr:to>
    <xdr:graphicFrame macro="">
      <xdr:nvGraphicFramePr>
        <xdr:cNvPr id="72" name="Chart 71">
          <a:extLst>
            <a:ext uri="{FF2B5EF4-FFF2-40B4-BE49-F238E27FC236}">
              <a16:creationId xmlns:a16="http://schemas.microsoft.com/office/drawing/2014/main" xmlns="" id="{3D0D81AD-912F-48D4-AB5C-BF10A43015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1</xdr:col>
      <xdr:colOff>2492828</xdr:colOff>
      <xdr:row>34</xdr:row>
      <xdr:rowOff>15875</xdr:rowOff>
    </xdr:from>
    <xdr:to>
      <xdr:col>6</xdr:col>
      <xdr:colOff>313690</xdr:colOff>
      <xdr:row>46</xdr:row>
      <xdr:rowOff>149225</xdr:rowOff>
    </xdr:to>
    <xdr:sp macro="" textlink="">
      <xdr:nvSpPr>
        <xdr:cNvPr id="78" name="Rectangle: Rounded Corners 77">
          <a:extLst>
            <a:ext uri="{FF2B5EF4-FFF2-40B4-BE49-F238E27FC236}">
              <a16:creationId xmlns:a16="http://schemas.microsoft.com/office/drawing/2014/main" xmlns="" id="{3565D224-9013-437F-82B1-2E112C95A4C0}"/>
            </a:ext>
          </a:extLst>
        </xdr:cNvPr>
        <xdr:cNvSpPr/>
      </xdr:nvSpPr>
      <xdr:spPr>
        <a:xfrm>
          <a:off x="2656114" y="6046561"/>
          <a:ext cx="3470547" cy="2223407"/>
        </a:xfrm>
        <a:prstGeom prst="roundRect">
          <a:avLst>
            <a:gd name="adj" fmla="val 1843"/>
          </a:avLst>
        </a:prstGeom>
        <a:solidFill>
          <a:srgbClr val="203764"/>
        </a:solidFill>
        <a:ln w="19050">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editAs="absolute">
    <xdr:from>
      <xdr:col>1</xdr:col>
      <xdr:colOff>2604654</xdr:colOff>
      <xdr:row>34</xdr:row>
      <xdr:rowOff>46950</xdr:rowOff>
    </xdr:from>
    <xdr:to>
      <xdr:col>6</xdr:col>
      <xdr:colOff>280813</xdr:colOff>
      <xdr:row>46</xdr:row>
      <xdr:rowOff>88493</xdr:rowOff>
    </xdr:to>
    <xdr:graphicFrame macro="">
      <xdr:nvGraphicFramePr>
        <xdr:cNvPr id="79" name="Chart 78">
          <a:extLst>
            <a:ext uri="{FF2B5EF4-FFF2-40B4-BE49-F238E27FC236}">
              <a16:creationId xmlns:a16="http://schemas.microsoft.com/office/drawing/2014/main" xmlns="" id="{F7843D02-DF1F-45E1-B6E9-4A05BAE19C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xdr:from>
      <xdr:col>1</xdr:col>
      <xdr:colOff>2492829</xdr:colOff>
      <xdr:row>47</xdr:row>
      <xdr:rowOff>0</xdr:rowOff>
    </xdr:from>
    <xdr:to>
      <xdr:col>6</xdr:col>
      <xdr:colOff>291466</xdr:colOff>
      <xdr:row>60</xdr:row>
      <xdr:rowOff>181841</xdr:rowOff>
    </xdr:to>
    <xdr:sp macro="" textlink="">
      <xdr:nvSpPr>
        <xdr:cNvPr id="82" name="Rectangle: Rounded Corners 81">
          <a:extLst>
            <a:ext uri="{FF2B5EF4-FFF2-40B4-BE49-F238E27FC236}">
              <a16:creationId xmlns:a16="http://schemas.microsoft.com/office/drawing/2014/main" xmlns="" id="{34C8CF05-6F66-4BFD-8347-5BFEFAF7953E}"/>
            </a:ext>
          </a:extLst>
        </xdr:cNvPr>
        <xdr:cNvSpPr/>
      </xdr:nvSpPr>
      <xdr:spPr>
        <a:xfrm>
          <a:off x="2656115" y="8294914"/>
          <a:ext cx="3448322" cy="2337213"/>
        </a:xfrm>
        <a:prstGeom prst="roundRect">
          <a:avLst>
            <a:gd name="adj" fmla="val 1843"/>
          </a:avLst>
        </a:prstGeom>
        <a:solidFill>
          <a:srgbClr val="203764"/>
        </a:solidFill>
        <a:ln w="19050">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editAs="absolute">
    <xdr:from>
      <xdr:col>1</xdr:col>
      <xdr:colOff>2571654</xdr:colOff>
      <xdr:row>47</xdr:row>
      <xdr:rowOff>5387</xdr:rowOff>
    </xdr:from>
    <xdr:to>
      <xdr:col>6</xdr:col>
      <xdr:colOff>235528</xdr:colOff>
      <xdr:row>60</xdr:row>
      <xdr:rowOff>124691</xdr:rowOff>
    </xdr:to>
    <xdr:graphicFrame macro="">
      <xdr:nvGraphicFramePr>
        <xdr:cNvPr id="83" name="Chart 82">
          <a:extLst>
            <a:ext uri="{FF2B5EF4-FFF2-40B4-BE49-F238E27FC236}">
              <a16:creationId xmlns:a16="http://schemas.microsoft.com/office/drawing/2014/main" xmlns="" id="{E20DA54A-5057-47A1-9191-A3D2EBFF4C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twoCellAnchor editAs="absolute">
    <xdr:from>
      <xdr:col>1</xdr:col>
      <xdr:colOff>129119</xdr:colOff>
      <xdr:row>10</xdr:row>
      <xdr:rowOff>60158</xdr:rowOff>
    </xdr:from>
    <xdr:to>
      <xdr:col>1</xdr:col>
      <xdr:colOff>2439309</xdr:colOff>
      <xdr:row>17</xdr:row>
      <xdr:rowOff>38361</xdr:rowOff>
    </xdr:to>
    <mc:AlternateContent xmlns:mc="http://schemas.openxmlformats.org/markup-compatibility/2006" xmlns:a14="http://schemas.microsoft.com/office/drawing/2010/main">
      <mc:Choice Requires="a14">
        <xdr:graphicFrame macro="">
          <xdr:nvGraphicFramePr>
            <xdr:cNvPr id="95" name="Sex">
              <a:extLst>
                <a:ext uri="{FF2B5EF4-FFF2-40B4-BE49-F238E27FC236}">
                  <a16:creationId xmlns:a16="http://schemas.microsoft.com/office/drawing/2014/main" xmlns="" id="{9957B592-7F52-4DFD-8627-44BDB3E76DE5}"/>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Sex"/>
            </a:graphicData>
          </a:graphic>
        </xdr:graphicFrame>
      </mc:Choice>
      <mc:Fallback xmlns="">
        <xdr:sp macro="" textlink="">
          <xdr:nvSpPr>
            <xdr:cNvPr id="0" name=""/>
            <xdr:cNvSpPr>
              <a:spLocks noTextEdit="1"/>
            </xdr:cNvSpPr>
          </xdr:nvSpPr>
          <xdr:spPr>
            <a:xfrm>
              <a:off x="298452" y="1912241"/>
              <a:ext cx="2310190" cy="125878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1</xdr:col>
      <xdr:colOff>130629</xdr:colOff>
      <xdr:row>17</xdr:row>
      <xdr:rowOff>154241</xdr:rowOff>
    </xdr:from>
    <xdr:to>
      <xdr:col>1</xdr:col>
      <xdr:colOff>2444061</xdr:colOff>
      <xdr:row>33</xdr:row>
      <xdr:rowOff>132080</xdr:rowOff>
    </xdr:to>
    <mc:AlternateContent xmlns:mc="http://schemas.openxmlformats.org/markup-compatibility/2006" xmlns:a14="http://schemas.microsoft.com/office/drawing/2010/main">
      <mc:Choice Requires="a14">
        <xdr:graphicFrame macro="">
          <xdr:nvGraphicFramePr>
            <xdr:cNvPr id="96" name="Department 2">
              <a:extLst>
                <a:ext uri="{FF2B5EF4-FFF2-40B4-BE49-F238E27FC236}">
                  <a16:creationId xmlns:a16="http://schemas.microsoft.com/office/drawing/2014/main" xmlns="" id="{EB6A424B-5FA8-401B-AB0A-4BEF0ECAC383}"/>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Department 2"/>
            </a:graphicData>
          </a:graphic>
        </xdr:graphicFrame>
      </mc:Choice>
      <mc:Fallback xmlns="">
        <xdr:sp macro="" textlink="">
          <xdr:nvSpPr>
            <xdr:cNvPr id="0" name=""/>
            <xdr:cNvSpPr>
              <a:spLocks noTextEdit="1"/>
            </xdr:cNvSpPr>
          </xdr:nvSpPr>
          <xdr:spPr>
            <a:xfrm>
              <a:off x="299962" y="3286908"/>
              <a:ext cx="2313432" cy="285650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1</xdr:col>
      <xdr:colOff>134136</xdr:colOff>
      <xdr:row>34</xdr:row>
      <xdr:rowOff>89250</xdr:rowOff>
    </xdr:from>
    <xdr:to>
      <xdr:col>1</xdr:col>
      <xdr:colOff>2445282</xdr:colOff>
      <xdr:row>48</xdr:row>
      <xdr:rowOff>121920</xdr:rowOff>
    </xdr:to>
    <mc:AlternateContent xmlns:mc="http://schemas.openxmlformats.org/markup-compatibility/2006" xmlns:a14="http://schemas.microsoft.com/office/drawing/2010/main">
      <mc:Choice Requires="a14">
        <xdr:graphicFrame macro="">
          <xdr:nvGraphicFramePr>
            <xdr:cNvPr id="97" name="Marital Status">
              <a:extLst>
                <a:ext uri="{FF2B5EF4-FFF2-40B4-BE49-F238E27FC236}">
                  <a16:creationId xmlns:a16="http://schemas.microsoft.com/office/drawing/2014/main" xmlns="" id="{085B1C73-FCC6-41B2-9BC0-7529AE113140}"/>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303469" y="6280500"/>
              <a:ext cx="2311146" cy="255150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1</xdr:col>
      <xdr:colOff>131081</xdr:colOff>
      <xdr:row>49</xdr:row>
      <xdr:rowOff>96520</xdr:rowOff>
    </xdr:from>
    <xdr:to>
      <xdr:col>1</xdr:col>
      <xdr:colOff>2444513</xdr:colOff>
      <xdr:row>60</xdr:row>
      <xdr:rowOff>48205</xdr:rowOff>
    </xdr:to>
    <mc:AlternateContent xmlns:mc="http://schemas.openxmlformats.org/markup-compatibility/2006" xmlns:a14="http://schemas.microsoft.com/office/drawing/2010/main">
      <mc:Choice Requires="a14">
        <xdr:graphicFrame macro="">
          <xdr:nvGraphicFramePr>
            <xdr:cNvPr id="98" name="Employment Status">
              <a:extLst>
                <a:ext uri="{FF2B5EF4-FFF2-40B4-BE49-F238E27FC236}">
                  <a16:creationId xmlns:a16="http://schemas.microsoft.com/office/drawing/2014/main" xmlns="" id="{621E4EE8-2E41-46C4-A731-CB44652BC653}"/>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Employment Status"/>
            </a:graphicData>
          </a:graphic>
        </xdr:graphicFrame>
      </mc:Choice>
      <mc:Fallback xmlns="">
        <xdr:sp macro="" textlink="">
          <xdr:nvSpPr>
            <xdr:cNvPr id="0" name=""/>
            <xdr:cNvSpPr>
              <a:spLocks noTextEdit="1"/>
            </xdr:cNvSpPr>
          </xdr:nvSpPr>
          <xdr:spPr>
            <a:xfrm>
              <a:off x="300414" y="8986520"/>
              <a:ext cx="2313432" cy="181435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xdr:from>
      <xdr:col>8</xdr:col>
      <xdr:colOff>105834</xdr:colOff>
      <xdr:row>10</xdr:row>
      <xdr:rowOff>57150</xdr:rowOff>
    </xdr:from>
    <xdr:to>
      <xdr:col>14</xdr:col>
      <xdr:colOff>605368</xdr:colOff>
      <xdr:row>33</xdr:row>
      <xdr:rowOff>114300</xdr:rowOff>
    </xdr:to>
    <xdr:sp macro="" textlink="">
      <xdr:nvSpPr>
        <xdr:cNvPr id="9" name="Rectangle: Rounded Corners 8">
          <a:extLst>
            <a:ext uri="{FF2B5EF4-FFF2-40B4-BE49-F238E27FC236}">
              <a16:creationId xmlns:a16="http://schemas.microsoft.com/office/drawing/2014/main" xmlns="" id="{5116F349-4A82-4102-A24F-CEF058A17BF9}"/>
            </a:ext>
          </a:extLst>
        </xdr:cNvPr>
        <xdr:cNvSpPr/>
      </xdr:nvSpPr>
      <xdr:spPr>
        <a:xfrm>
          <a:off x="7228417" y="1909233"/>
          <a:ext cx="4500034" cy="4216400"/>
        </a:xfrm>
        <a:prstGeom prst="roundRect">
          <a:avLst>
            <a:gd name="adj" fmla="val 1843"/>
          </a:avLst>
        </a:prstGeom>
        <a:solidFill>
          <a:srgbClr val="203764"/>
        </a:solidFill>
        <a:ln w="19050">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8</xdr:col>
      <xdr:colOff>296997</xdr:colOff>
      <xdr:row>10</xdr:row>
      <xdr:rowOff>63873</xdr:rowOff>
    </xdr:from>
    <xdr:to>
      <xdr:col>14</xdr:col>
      <xdr:colOff>544647</xdr:colOff>
      <xdr:row>33</xdr:row>
      <xdr:rowOff>101973</xdr:rowOff>
    </xdr:to>
    <xdr:graphicFrame macro="">
      <xdr:nvGraphicFramePr>
        <xdr:cNvPr id="16" name="Chart 15">
          <a:extLst>
            <a:ext uri="{FF2B5EF4-FFF2-40B4-BE49-F238E27FC236}">
              <a16:creationId xmlns:a16="http://schemas.microsoft.com/office/drawing/2014/main" xmlns="" id="{2470A7E9-CC6C-4A0E-9005-23AD4A60C8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
        </a:graphicData>
      </a:graphic>
    </xdr:graphicFrame>
    <xdr:clientData/>
  </xdr:twoCellAnchor>
  <xdr:twoCellAnchor editAs="absolute">
    <xdr:from>
      <xdr:col>15</xdr:col>
      <xdr:colOff>48684</xdr:colOff>
      <xdr:row>10</xdr:row>
      <xdr:rowOff>78578</xdr:rowOff>
    </xdr:from>
    <xdr:to>
      <xdr:col>21</xdr:col>
      <xdr:colOff>385362</xdr:colOff>
      <xdr:row>33</xdr:row>
      <xdr:rowOff>67418</xdr:rowOff>
    </xdr:to>
    <xdr:graphicFrame macro="">
      <xdr:nvGraphicFramePr>
        <xdr:cNvPr id="3" name="Chart 2">
          <a:extLst>
            <a:ext uri="{FF2B5EF4-FFF2-40B4-BE49-F238E27FC236}">
              <a16:creationId xmlns:a16="http://schemas.microsoft.com/office/drawing/2014/main" xmlns="" id="{FA46E3DB-18E5-43DE-8720-78D8140881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9"/>
        </a:graphicData>
      </a:graphic>
    </xdr:graphicFrame>
    <xdr:clientData/>
  </xdr:twoCellAnchor>
  <xdr:twoCellAnchor>
    <xdr:from>
      <xdr:col>22</xdr:col>
      <xdr:colOff>1346200</xdr:colOff>
      <xdr:row>1</xdr:row>
      <xdr:rowOff>137584</xdr:rowOff>
    </xdr:from>
    <xdr:to>
      <xdr:col>22</xdr:col>
      <xdr:colOff>2694517</xdr:colOff>
      <xdr:row>3</xdr:row>
      <xdr:rowOff>127001</xdr:rowOff>
    </xdr:to>
    <xdr:sp macro="" textlink="">
      <xdr:nvSpPr>
        <xdr:cNvPr id="19" name="Rectangle: Rounded Corners 18">
          <a:hlinkClick xmlns:r="http://schemas.openxmlformats.org/officeDocument/2006/relationships" r:id="rId30"/>
          <a:extLst>
            <a:ext uri="{FF2B5EF4-FFF2-40B4-BE49-F238E27FC236}">
              <a16:creationId xmlns:a16="http://schemas.microsoft.com/office/drawing/2014/main" xmlns="" id="{62AF4875-B2BA-D3EC-0BC1-687111F9FEB7}"/>
            </a:ext>
          </a:extLst>
        </xdr:cNvPr>
        <xdr:cNvSpPr/>
      </xdr:nvSpPr>
      <xdr:spPr>
        <a:xfrm>
          <a:off x="17559867" y="296334"/>
          <a:ext cx="1348317" cy="423334"/>
        </a:xfrm>
        <a:prstGeom prst="roundRect">
          <a:avLst>
            <a:gd name="adj" fmla="val 50000"/>
          </a:avLst>
        </a:prstGeom>
        <a:solidFill>
          <a:schemeClr val="accent2"/>
        </a:soli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2000" b="1">
              <a:solidFill>
                <a:schemeClr val="bg1"/>
              </a:solidFill>
              <a:latin typeface="+mn-lt"/>
              <a:ea typeface="+mn-ea"/>
              <a:cs typeface="+mn-cs"/>
            </a:rPr>
            <a:t>Index</a:t>
          </a:r>
        </a:p>
      </xdr:txBody>
    </xdr:sp>
    <xdr:clientData/>
  </xdr:twoCellAnchor>
  <xdr:twoCellAnchor>
    <xdr:from>
      <xdr:col>22</xdr:col>
      <xdr:colOff>1346200</xdr:colOff>
      <xdr:row>5</xdr:row>
      <xdr:rowOff>78317</xdr:rowOff>
    </xdr:from>
    <xdr:to>
      <xdr:col>22</xdr:col>
      <xdr:colOff>2694517</xdr:colOff>
      <xdr:row>7</xdr:row>
      <xdr:rowOff>141818</xdr:rowOff>
    </xdr:to>
    <xdr:sp macro="" textlink="">
      <xdr:nvSpPr>
        <xdr:cNvPr id="21" name="Rectangle: Rounded Corners 20">
          <a:hlinkClick xmlns:r="http://schemas.openxmlformats.org/officeDocument/2006/relationships" r:id="rId31"/>
          <a:extLst>
            <a:ext uri="{FF2B5EF4-FFF2-40B4-BE49-F238E27FC236}">
              <a16:creationId xmlns:a16="http://schemas.microsoft.com/office/drawing/2014/main" xmlns="" id="{1A8EB40B-C999-E1FE-7585-5B275475CFD3}"/>
            </a:ext>
          </a:extLst>
        </xdr:cNvPr>
        <xdr:cNvSpPr/>
      </xdr:nvSpPr>
      <xdr:spPr>
        <a:xfrm>
          <a:off x="17559867" y="1030817"/>
          <a:ext cx="1348317" cy="423334"/>
        </a:xfrm>
        <a:prstGeom prst="roundRect">
          <a:avLst>
            <a:gd name="adj" fmla="val 50000"/>
          </a:avLst>
        </a:prstGeom>
        <a:solidFill>
          <a:schemeClr val="accent2"/>
        </a:soli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2000" b="1">
              <a:solidFill>
                <a:schemeClr val="bg1"/>
              </a:solidFill>
              <a:latin typeface="+mn-lt"/>
              <a:ea typeface="+mn-ea"/>
              <a:cs typeface="+mn-cs"/>
            </a:rPr>
            <a:t>Data</a:t>
          </a:r>
        </a:p>
      </xdr:txBody>
    </xdr:sp>
    <xdr:clientData/>
  </xdr:twoCellAnchor>
</xdr:wsDr>
</file>

<file path=xl/drawings/drawing3.xml><?xml version="1.0" encoding="utf-8"?>
<c:userShapes xmlns:c="http://schemas.openxmlformats.org/drawingml/2006/chart">
  <cdr:relSizeAnchor xmlns:cdr="http://schemas.openxmlformats.org/drawingml/2006/chartDrawing">
    <cdr:from>
      <cdr:x>0.224</cdr:x>
      <cdr:y>0.21518</cdr:y>
    </cdr:from>
    <cdr:to>
      <cdr:x>0.77161</cdr:x>
      <cdr:y>0.81749</cdr:y>
    </cdr:to>
    <cdr:sp macro="" textlink="Headlines!J5">
      <cdr:nvSpPr>
        <cdr:cNvPr id="2" name="Oval 1">
          <a:extLst xmlns:a="http://schemas.openxmlformats.org/drawingml/2006/main">
            <a:ext uri="{FF2B5EF4-FFF2-40B4-BE49-F238E27FC236}">
              <a16:creationId xmlns:a16="http://schemas.microsoft.com/office/drawing/2014/main" xmlns="" id="{73EF8342-F7B2-4318-9537-E49D780F6792}"/>
            </a:ext>
          </a:extLst>
        </cdr:cNvPr>
        <cdr:cNvSpPr/>
      </cdr:nvSpPr>
      <cdr:spPr>
        <a:xfrm xmlns:a="http://schemas.openxmlformats.org/drawingml/2006/main">
          <a:off x="425371" y="243098"/>
          <a:ext cx="1039906" cy="680438"/>
        </a:xfrm>
        <a:prstGeom xmlns:a="http://schemas.openxmlformats.org/drawingml/2006/main" prst="ellipse">
          <a:avLst/>
        </a:prstGeom>
        <a:noFill xmlns:a="http://schemas.openxmlformats.org/drawingml/2006/main"/>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ot="0" spcFirstLastPara="0" vertOverflow="clip" horzOverflow="clip" vert="horz" wrap="square" lIns="91440" tIns="45720" rIns="91440" bIns="45720" numCol="1" spcCol="0" rtlCol="0" fromWordArt="0" anchor="ctr" anchorCtr="0" forceAA="0" compatLnSpc="1">
          <a:prstTxWarp prst="textNoShape">
            <a:avLst/>
          </a:prstTxWarp>
          <a:noAutofit/>
        </a:bodyPr>
        <a:lstStyle xmlns:a="http://schemas.openxmlformats.org/drawingml/2006/main"/>
        <a:p xmlns:a="http://schemas.openxmlformats.org/drawingml/2006/main">
          <a:pPr marL="0" indent="0" algn="ctr"/>
          <a:fld id="{A03BFBCF-E3FC-4A78-B1D3-08264E97A2A5}" type="TxLink">
            <a:rPr lang="en-US" sz="1900" b="1" i="0" u="none" strike="noStrike">
              <a:solidFill>
                <a:schemeClr val="bg1"/>
              </a:solidFill>
              <a:latin typeface="Century Gothic"/>
              <a:ea typeface="+mn-ea"/>
              <a:cs typeface="+mn-cs"/>
            </a:rPr>
            <a:pPr marL="0" indent="0" algn="ctr"/>
            <a:t>67%</a:t>
          </a:fld>
          <a:endParaRPr lang="en-US" sz="1900" b="1" i="0" u="none" strike="noStrike">
            <a:solidFill>
              <a:schemeClr val="bg1"/>
            </a:solidFill>
            <a:latin typeface="Century Gothic"/>
            <a:ea typeface="+mn-ea"/>
            <a:cs typeface="+mn-cs"/>
          </a:endParaRPr>
        </a:p>
      </cdr:txBody>
    </cdr:sp>
  </cdr:relSizeAnchor>
</c:userShapes>
</file>

<file path=xl/drawings/drawing4.xml><?xml version="1.0" encoding="utf-8"?>
<xdr:wsDr xmlns:xdr="http://schemas.openxmlformats.org/drawingml/2006/spreadsheetDrawing" xmlns:a="http://schemas.openxmlformats.org/drawingml/2006/main">
  <xdr:twoCellAnchor>
    <xdr:from>
      <xdr:col>13</xdr:col>
      <xdr:colOff>20448</xdr:colOff>
      <xdr:row>0</xdr:row>
      <xdr:rowOff>105136</xdr:rowOff>
    </xdr:from>
    <xdr:to>
      <xdr:col>13</xdr:col>
      <xdr:colOff>1138177</xdr:colOff>
      <xdr:row>2</xdr:row>
      <xdr:rowOff>67036</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7AC404FD-ACE6-436D-8B73-D5C0476C8224}"/>
            </a:ext>
          </a:extLst>
        </xdr:cNvPr>
        <xdr:cNvSpPr/>
      </xdr:nvSpPr>
      <xdr:spPr>
        <a:xfrm>
          <a:off x="15993511" y="105136"/>
          <a:ext cx="1117729" cy="309141"/>
        </a:xfrm>
        <a:prstGeom prst="roundRect">
          <a:avLst>
            <a:gd name="adj" fmla="val 50000"/>
          </a:avLst>
        </a:prstGeom>
        <a:solidFill>
          <a:srgbClr val="002060"/>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1200" b="1">
              <a:solidFill>
                <a:schemeClr val="bg1"/>
              </a:solidFill>
              <a:latin typeface="+mn-lt"/>
              <a:ea typeface="+mn-ea"/>
              <a:cs typeface="+mn-cs"/>
            </a:rPr>
            <a:t>Index</a:t>
          </a:r>
        </a:p>
      </xdr:txBody>
    </xdr:sp>
    <xdr:clientData/>
  </xdr:twoCellAnchor>
  <xdr:twoCellAnchor>
    <xdr:from>
      <xdr:col>10</xdr:col>
      <xdr:colOff>655899</xdr:colOff>
      <xdr:row>0</xdr:row>
      <xdr:rowOff>125392</xdr:rowOff>
    </xdr:from>
    <xdr:to>
      <xdr:col>12</xdr:col>
      <xdr:colOff>724575</xdr:colOff>
      <xdr:row>2</xdr:row>
      <xdr:rowOff>53340</xdr:rowOff>
    </xdr:to>
    <xdr:sp macro="" textlink="">
      <xdr:nvSpPr>
        <xdr:cNvPr id="3" name="Rectangle: Rounded Corners 2">
          <a:hlinkClick xmlns:r="http://schemas.openxmlformats.org/officeDocument/2006/relationships" r:id="rId2"/>
          <a:extLst>
            <a:ext uri="{FF2B5EF4-FFF2-40B4-BE49-F238E27FC236}">
              <a16:creationId xmlns:a16="http://schemas.microsoft.com/office/drawing/2014/main" xmlns="" id="{C9FACA96-E095-268C-1B64-B18C87602D34}"/>
            </a:ext>
          </a:extLst>
        </xdr:cNvPr>
        <xdr:cNvSpPr/>
      </xdr:nvSpPr>
      <xdr:spPr>
        <a:xfrm>
          <a:off x="14256152" y="125392"/>
          <a:ext cx="1467284" cy="275189"/>
        </a:xfrm>
        <a:prstGeom prst="roundRect">
          <a:avLst>
            <a:gd name="adj" fmla="val 50000"/>
          </a:avLst>
        </a:prstGeom>
        <a:solidFill>
          <a:srgbClr val="002060"/>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1200" b="1">
              <a:solidFill>
                <a:schemeClr val="bg1"/>
              </a:solidFill>
              <a:latin typeface="+mn-lt"/>
              <a:ea typeface="+mn-ea"/>
              <a:cs typeface="+mn-cs"/>
            </a:rPr>
            <a:t>Dashboard</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19</xdr:col>
      <xdr:colOff>205740</xdr:colOff>
      <xdr:row>0</xdr:row>
      <xdr:rowOff>68580</xdr:rowOff>
    </xdr:from>
    <xdr:to>
      <xdr:col>24</xdr:col>
      <xdr:colOff>205740</xdr:colOff>
      <xdr:row>2</xdr:row>
      <xdr:rowOff>30480</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3B12CBAE-6CE0-4938-B3CF-C14F05FEF019}"/>
            </a:ext>
          </a:extLst>
        </xdr:cNvPr>
        <xdr:cNvSpPr/>
      </xdr:nvSpPr>
      <xdr:spPr>
        <a:xfrm>
          <a:off x="11643360" y="68580"/>
          <a:ext cx="1143000" cy="312420"/>
        </a:xfrm>
        <a:prstGeom prst="roundRect">
          <a:avLst>
            <a:gd name="adj" fmla="val 50000"/>
          </a:avLst>
        </a:prstGeom>
        <a:solidFill>
          <a:srgbClr val="002060"/>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1200" b="1">
              <a:solidFill>
                <a:schemeClr val="bg1"/>
              </a:solidFill>
              <a:latin typeface="+mn-lt"/>
              <a:ea typeface="+mn-ea"/>
              <a:cs typeface="+mn-cs"/>
            </a:rPr>
            <a:t>Index</a:t>
          </a:r>
        </a:p>
      </xdr:txBody>
    </xdr:sp>
    <xdr:clientData/>
  </xdr:twoCellAnchor>
  <xdr:twoCellAnchor>
    <xdr:from>
      <xdr:col>14</xdr:col>
      <xdr:colOff>99060</xdr:colOff>
      <xdr:row>0</xdr:row>
      <xdr:rowOff>83820</xdr:rowOff>
    </xdr:from>
    <xdr:to>
      <xdr:col>19</xdr:col>
      <xdr:colOff>99060</xdr:colOff>
      <xdr:row>2</xdr:row>
      <xdr:rowOff>45720</xdr:rowOff>
    </xdr:to>
    <xdr:sp macro="" textlink="">
      <xdr:nvSpPr>
        <xdr:cNvPr id="3" name="Rectangle: Rounded Corners 2">
          <a:hlinkClick xmlns:r="http://schemas.openxmlformats.org/officeDocument/2006/relationships" r:id="rId2"/>
          <a:extLst>
            <a:ext uri="{FF2B5EF4-FFF2-40B4-BE49-F238E27FC236}">
              <a16:creationId xmlns:a16="http://schemas.microsoft.com/office/drawing/2014/main" xmlns="" id="{B7DF9206-6535-4839-8F43-CA8B123D463C}"/>
            </a:ext>
          </a:extLst>
        </xdr:cNvPr>
        <xdr:cNvSpPr/>
      </xdr:nvSpPr>
      <xdr:spPr>
        <a:xfrm>
          <a:off x="10393680" y="83820"/>
          <a:ext cx="1143000" cy="312420"/>
        </a:xfrm>
        <a:prstGeom prst="roundRect">
          <a:avLst>
            <a:gd name="adj" fmla="val 50000"/>
          </a:avLst>
        </a:prstGeom>
        <a:solidFill>
          <a:srgbClr val="002060"/>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1200" b="1">
              <a:solidFill>
                <a:schemeClr val="bg1"/>
              </a:solidFill>
              <a:latin typeface="+mn-lt"/>
              <a:ea typeface="+mn-ea"/>
              <a:cs typeface="+mn-cs"/>
            </a:rPr>
            <a:t>Dashboard</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10</xdr:col>
      <xdr:colOff>647700</xdr:colOff>
      <xdr:row>0</xdr:row>
      <xdr:rowOff>38100</xdr:rowOff>
    </xdr:from>
    <xdr:to>
      <xdr:col>12</xdr:col>
      <xdr:colOff>419100</xdr:colOff>
      <xdr:row>2</xdr:row>
      <xdr:rowOff>0</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3929FBC9-14C0-4826-A8E7-3F67AAF33EAA}"/>
            </a:ext>
          </a:extLst>
        </xdr:cNvPr>
        <xdr:cNvSpPr/>
      </xdr:nvSpPr>
      <xdr:spPr>
        <a:xfrm>
          <a:off x="9479280" y="38100"/>
          <a:ext cx="1143000" cy="312420"/>
        </a:xfrm>
        <a:prstGeom prst="roundRect">
          <a:avLst>
            <a:gd name="adj" fmla="val 50000"/>
          </a:avLst>
        </a:prstGeom>
        <a:solidFill>
          <a:srgbClr val="002060"/>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1200" b="1">
              <a:solidFill>
                <a:schemeClr val="bg1"/>
              </a:solidFill>
              <a:latin typeface="+mn-lt"/>
              <a:ea typeface="+mn-ea"/>
              <a:cs typeface="+mn-cs"/>
            </a:rPr>
            <a:t>Index</a:t>
          </a:r>
        </a:p>
      </xdr:txBody>
    </xdr:sp>
    <xdr:clientData/>
  </xdr:twoCellAnchor>
  <xdr:twoCellAnchor>
    <xdr:from>
      <xdr:col>9</xdr:col>
      <xdr:colOff>83820</xdr:colOff>
      <xdr:row>0</xdr:row>
      <xdr:rowOff>53340</xdr:rowOff>
    </xdr:from>
    <xdr:to>
      <xdr:col>10</xdr:col>
      <xdr:colOff>541020</xdr:colOff>
      <xdr:row>2</xdr:row>
      <xdr:rowOff>15240</xdr:rowOff>
    </xdr:to>
    <xdr:sp macro="" textlink="">
      <xdr:nvSpPr>
        <xdr:cNvPr id="3" name="Rectangle: Rounded Corners 2">
          <a:hlinkClick xmlns:r="http://schemas.openxmlformats.org/officeDocument/2006/relationships" r:id="rId2"/>
          <a:extLst>
            <a:ext uri="{FF2B5EF4-FFF2-40B4-BE49-F238E27FC236}">
              <a16:creationId xmlns:a16="http://schemas.microsoft.com/office/drawing/2014/main" xmlns="" id="{0EBC6B48-D525-4D0F-9F06-77E79DCD0681}"/>
            </a:ext>
          </a:extLst>
        </xdr:cNvPr>
        <xdr:cNvSpPr/>
      </xdr:nvSpPr>
      <xdr:spPr>
        <a:xfrm>
          <a:off x="8229600" y="53340"/>
          <a:ext cx="1143000" cy="312420"/>
        </a:xfrm>
        <a:prstGeom prst="roundRect">
          <a:avLst>
            <a:gd name="adj" fmla="val 50000"/>
          </a:avLst>
        </a:prstGeom>
        <a:solidFill>
          <a:srgbClr val="002060"/>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1200" b="1">
              <a:solidFill>
                <a:schemeClr val="bg1"/>
              </a:solidFill>
              <a:latin typeface="+mn-lt"/>
              <a:ea typeface="+mn-ea"/>
              <a:cs typeface="+mn-cs"/>
            </a:rPr>
            <a:t>Dashboard</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14</xdr:col>
      <xdr:colOff>220980</xdr:colOff>
      <xdr:row>0</xdr:row>
      <xdr:rowOff>45720</xdr:rowOff>
    </xdr:from>
    <xdr:to>
      <xdr:col>16</xdr:col>
      <xdr:colOff>22860</xdr:colOff>
      <xdr:row>2</xdr:row>
      <xdr:rowOff>7620</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CFAA2441-9E81-4050-BC24-0B2A54D62826}"/>
            </a:ext>
          </a:extLst>
        </xdr:cNvPr>
        <xdr:cNvSpPr/>
      </xdr:nvSpPr>
      <xdr:spPr>
        <a:xfrm>
          <a:off x="9616440" y="45720"/>
          <a:ext cx="1143000" cy="312420"/>
        </a:xfrm>
        <a:prstGeom prst="roundRect">
          <a:avLst>
            <a:gd name="adj" fmla="val 50000"/>
          </a:avLst>
        </a:prstGeom>
        <a:solidFill>
          <a:srgbClr val="002060"/>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1200" b="1">
              <a:solidFill>
                <a:schemeClr val="bg1"/>
              </a:solidFill>
              <a:latin typeface="+mn-lt"/>
              <a:ea typeface="+mn-ea"/>
              <a:cs typeface="+mn-cs"/>
            </a:rPr>
            <a:t>Index</a:t>
          </a:r>
        </a:p>
      </xdr:txBody>
    </xdr:sp>
    <xdr:clientData/>
  </xdr:twoCellAnchor>
  <xdr:twoCellAnchor>
    <xdr:from>
      <xdr:col>12</xdr:col>
      <xdr:colOff>312420</xdr:colOff>
      <xdr:row>0</xdr:row>
      <xdr:rowOff>60960</xdr:rowOff>
    </xdr:from>
    <xdr:to>
      <xdr:col>14</xdr:col>
      <xdr:colOff>114300</xdr:colOff>
      <xdr:row>2</xdr:row>
      <xdr:rowOff>22860</xdr:rowOff>
    </xdr:to>
    <xdr:sp macro="" textlink="">
      <xdr:nvSpPr>
        <xdr:cNvPr id="3" name="Rectangle: Rounded Corners 2">
          <a:hlinkClick xmlns:r="http://schemas.openxmlformats.org/officeDocument/2006/relationships" r:id="rId2"/>
          <a:extLst>
            <a:ext uri="{FF2B5EF4-FFF2-40B4-BE49-F238E27FC236}">
              <a16:creationId xmlns:a16="http://schemas.microsoft.com/office/drawing/2014/main" xmlns="" id="{88C31F49-2E20-43AC-BD17-A996BE31627F}"/>
            </a:ext>
          </a:extLst>
        </xdr:cNvPr>
        <xdr:cNvSpPr/>
      </xdr:nvSpPr>
      <xdr:spPr>
        <a:xfrm>
          <a:off x="8366760" y="60960"/>
          <a:ext cx="1143000" cy="312420"/>
        </a:xfrm>
        <a:prstGeom prst="roundRect">
          <a:avLst>
            <a:gd name="adj" fmla="val 50000"/>
          </a:avLst>
        </a:prstGeom>
        <a:solidFill>
          <a:srgbClr val="002060"/>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1200" b="1">
              <a:solidFill>
                <a:schemeClr val="bg1"/>
              </a:solidFill>
              <a:latin typeface="+mn-lt"/>
              <a:ea typeface="+mn-ea"/>
              <a:cs typeface="+mn-cs"/>
            </a:rPr>
            <a:t>Dashboard</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12</xdr:col>
      <xdr:colOff>601980</xdr:colOff>
      <xdr:row>0</xdr:row>
      <xdr:rowOff>144780</xdr:rowOff>
    </xdr:from>
    <xdr:to>
      <xdr:col>14</xdr:col>
      <xdr:colOff>403860</xdr:colOff>
      <xdr:row>2</xdr:row>
      <xdr:rowOff>106680</xdr:rowOff>
    </xdr:to>
    <xdr:sp macro="" textlink="">
      <xdr:nvSpPr>
        <xdr:cNvPr id="4" name="Rectangle: Rounded Corners 3">
          <a:hlinkClick xmlns:r="http://schemas.openxmlformats.org/officeDocument/2006/relationships" r:id="rId1"/>
          <a:extLst>
            <a:ext uri="{FF2B5EF4-FFF2-40B4-BE49-F238E27FC236}">
              <a16:creationId xmlns:a16="http://schemas.microsoft.com/office/drawing/2014/main" xmlns="" id="{A6B7422F-6434-47F9-BB14-539CFCBDFDCF}"/>
            </a:ext>
          </a:extLst>
        </xdr:cNvPr>
        <xdr:cNvSpPr/>
      </xdr:nvSpPr>
      <xdr:spPr>
        <a:xfrm>
          <a:off x="8450580" y="144780"/>
          <a:ext cx="1143000" cy="312420"/>
        </a:xfrm>
        <a:prstGeom prst="roundRect">
          <a:avLst>
            <a:gd name="adj" fmla="val 50000"/>
          </a:avLst>
        </a:prstGeom>
        <a:solidFill>
          <a:srgbClr val="002060"/>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1200" b="1">
              <a:solidFill>
                <a:schemeClr val="bg1"/>
              </a:solidFill>
              <a:latin typeface="+mn-lt"/>
              <a:ea typeface="+mn-ea"/>
              <a:cs typeface="+mn-cs"/>
            </a:rPr>
            <a:t>Index</a:t>
          </a:r>
        </a:p>
      </xdr:txBody>
    </xdr:sp>
    <xdr:clientData/>
  </xdr:twoCellAnchor>
  <xdr:twoCellAnchor>
    <xdr:from>
      <xdr:col>11</xdr:col>
      <xdr:colOff>22860</xdr:colOff>
      <xdr:row>0</xdr:row>
      <xdr:rowOff>160020</xdr:rowOff>
    </xdr:from>
    <xdr:to>
      <xdr:col>12</xdr:col>
      <xdr:colOff>495300</xdr:colOff>
      <xdr:row>2</xdr:row>
      <xdr:rowOff>121920</xdr:rowOff>
    </xdr:to>
    <xdr:sp macro="" textlink="">
      <xdr:nvSpPr>
        <xdr:cNvPr id="5" name="Rectangle: Rounded Corners 4">
          <a:hlinkClick xmlns:r="http://schemas.openxmlformats.org/officeDocument/2006/relationships" r:id="rId2"/>
          <a:extLst>
            <a:ext uri="{FF2B5EF4-FFF2-40B4-BE49-F238E27FC236}">
              <a16:creationId xmlns:a16="http://schemas.microsoft.com/office/drawing/2014/main" xmlns="" id="{69927DEB-6F13-4DA0-8622-CB3D2CC668F3}"/>
            </a:ext>
          </a:extLst>
        </xdr:cNvPr>
        <xdr:cNvSpPr/>
      </xdr:nvSpPr>
      <xdr:spPr>
        <a:xfrm>
          <a:off x="7200900" y="160020"/>
          <a:ext cx="1143000" cy="312420"/>
        </a:xfrm>
        <a:prstGeom prst="roundRect">
          <a:avLst>
            <a:gd name="adj" fmla="val 50000"/>
          </a:avLst>
        </a:prstGeom>
        <a:solidFill>
          <a:srgbClr val="002060"/>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1200" b="1">
              <a:solidFill>
                <a:schemeClr val="bg1"/>
              </a:solidFill>
              <a:latin typeface="+mn-lt"/>
              <a:ea typeface="+mn-ea"/>
              <a:cs typeface="+mn-cs"/>
            </a:rPr>
            <a:t>Dashboard</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12</xdr:col>
      <xdr:colOff>601980</xdr:colOff>
      <xdr:row>0</xdr:row>
      <xdr:rowOff>106680</xdr:rowOff>
    </xdr:from>
    <xdr:to>
      <xdr:col>14</xdr:col>
      <xdr:colOff>403860</xdr:colOff>
      <xdr:row>2</xdr:row>
      <xdr:rowOff>68580</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4599F271-8A1A-4406-9D55-F39BAAD5CC49}"/>
            </a:ext>
          </a:extLst>
        </xdr:cNvPr>
        <xdr:cNvSpPr/>
      </xdr:nvSpPr>
      <xdr:spPr>
        <a:xfrm>
          <a:off x="8580120" y="106680"/>
          <a:ext cx="1143000" cy="312420"/>
        </a:xfrm>
        <a:prstGeom prst="roundRect">
          <a:avLst>
            <a:gd name="adj" fmla="val 50000"/>
          </a:avLst>
        </a:prstGeom>
        <a:solidFill>
          <a:srgbClr val="002060"/>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1200" b="1">
              <a:solidFill>
                <a:schemeClr val="bg1"/>
              </a:solidFill>
              <a:latin typeface="+mn-lt"/>
              <a:ea typeface="+mn-ea"/>
              <a:cs typeface="+mn-cs"/>
            </a:rPr>
            <a:t>Index</a:t>
          </a:r>
        </a:p>
      </xdr:txBody>
    </xdr:sp>
    <xdr:clientData/>
  </xdr:twoCellAnchor>
  <xdr:twoCellAnchor>
    <xdr:from>
      <xdr:col>11</xdr:col>
      <xdr:colOff>22860</xdr:colOff>
      <xdr:row>0</xdr:row>
      <xdr:rowOff>121920</xdr:rowOff>
    </xdr:from>
    <xdr:to>
      <xdr:col>12</xdr:col>
      <xdr:colOff>495300</xdr:colOff>
      <xdr:row>2</xdr:row>
      <xdr:rowOff>83820</xdr:rowOff>
    </xdr:to>
    <xdr:sp macro="" textlink="">
      <xdr:nvSpPr>
        <xdr:cNvPr id="3" name="Rectangle: Rounded Corners 2">
          <a:hlinkClick xmlns:r="http://schemas.openxmlformats.org/officeDocument/2006/relationships" r:id="rId2"/>
          <a:extLst>
            <a:ext uri="{FF2B5EF4-FFF2-40B4-BE49-F238E27FC236}">
              <a16:creationId xmlns:a16="http://schemas.microsoft.com/office/drawing/2014/main" xmlns="" id="{4372EBDC-1984-4157-A155-FF2D5BFB3F6E}"/>
            </a:ext>
          </a:extLst>
        </xdr:cNvPr>
        <xdr:cNvSpPr/>
      </xdr:nvSpPr>
      <xdr:spPr>
        <a:xfrm>
          <a:off x="7330440" y="121920"/>
          <a:ext cx="1143000" cy="312420"/>
        </a:xfrm>
        <a:prstGeom prst="roundRect">
          <a:avLst>
            <a:gd name="adj" fmla="val 50000"/>
          </a:avLst>
        </a:prstGeom>
        <a:solidFill>
          <a:srgbClr val="002060"/>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1200" b="1">
              <a:solidFill>
                <a:schemeClr val="bg1"/>
              </a:solidFill>
              <a:latin typeface="+mn-lt"/>
              <a:ea typeface="+mn-ea"/>
              <a:cs typeface="+mn-cs"/>
            </a:rPr>
            <a:t>Dashboard</a:t>
          </a:r>
        </a:p>
      </xdr:txBody>
    </xdr:sp>
    <xdr:clientData/>
  </xdr:twoCellAnchor>
</xdr:wsDr>
</file>

<file path=xl/pivotCache/pivotCacheDefinition1.xml><?xml version="1.0" encoding="utf-8"?>
<pivotCacheDefinition xmlns="http://schemas.openxmlformats.org/spreadsheetml/2006/main" xmlns:r="http://schemas.openxmlformats.org/officeDocument/2006/relationships" saveData="0" refreshedBy="Hp" refreshedDate="45039.940330902777" backgroundQuery="1" createdVersion="8" refreshedVersion="8" minRefreshableVersion="3" recordCount="0" supportSubquery="1" supportAdvancedDrill="1">
  <cacheSource type="external" connectionId="2"/>
  <cacheFields count="9">
    <cacheField name="[HRDataset].[Employee Name].[Employee Name]" caption="Employee Name" numFmtId="0" level="1">
      <sharedItems count="311">
        <s v="A Francesco Barone"/>
        <s v="Abdellah Veera"/>
        <s v="Adeel Osturnka"/>
        <s v="Adell Saada"/>
        <s v="Adil Sahoo"/>
        <s v="Alagbe"/>
        <s v="Alain Robinson"/>
        <s v="Alejandro Bacong"/>
        <s v="Alex Delarge"/>
        <s v="Alex Forrest"/>
        <s v="Alex Gilles"/>
        <s v="Alexandra Kirill"/>
        <s v="Alfred Hitchcock"/>
        <s v="Allison Lydon"/>
        <s v="Amon Goeth"/>
        <s v="Amy Dunn"/>
        <s v="Amy Dunne"/>
        <s v="Amy Foster-Baker"/>
        <s v="Andrew Szabo"/>
        <s v="Angela Erilus"/>
        <s v="Anita Shepard"/>
        <s v="Ann Daniele"/>
        <s v="Ann Leigh Smith"/>
        <s v="Anna Von Massenbach"/>
        <s v="Annie Wilkes"/>
        <s v="Anthony Heitzman"/>
        <s v="Anton Chigurh"/>
        <s v="April Evensen"/>
        <s v="Ashley Rose"/>
        <s v="Barbara Gaul"/>
        <s v="Barbara Sutwell"/>
        <s v="Barry Wilber"/>
        <s v="Bartholemew Khemmich"/>
        <s v="Beatrice Chace"/>
        <s v="Benjamin Burkett"/>
        <s v="Betsy Bondwell"/>
        <s v="Bianca Roehrich"/>
        <s v="Biff Tannen"/>
        <s v="Binh Le"/>
        <s v="Boba Fett"/>
        <s v="Bonalyn Boutwell"/>
        <s v="Brad Pitt"/>
        <s v="Brannon Miller"/>
        <s v="Brian Champaigne"/>
        <s v="B'rigit Carthy"/>
        <s v="Brooke Oliver"/>
        <s v="Bruno Rossetti"/>
        <s v="Caitrin Strong"/>
        <s v="Calvin Candie"/>
        <s v="Carl Desimone"/>
        <s v="Carla Demita"/>
        <s v="Carol Anderson"/>
        <s v="Caroline Cierpiszewski"/>
        <s v="Catherine Ybarra"/>
        <s v="Cayo Gonzalez"/>
        <s v="Charles Bozzi"/>
        <s v="Charlie Wang"/>
        <s v="Cherly Robinson"/>
        <s v="Christie Harrington"/>
        <s v="Clinton Owad"/>
        <s v="Colby Andreola"/>
        <s v="Colleen Volk"/>
        <s v="Colleen Zima"/>
        <s v="Colombui Ndzi"/>
        <s v="Constance Sloan"/>
        <s v="Courtney Beatrice"/>
        <s v="Cybil Trzeciak"/>
        <s v="Dallas Leach"/>
        <s v="Daniel Davis"/>
        <s v="David Gordon"/>
        <s v="Dawn Motlagh Motlagh"/>
        <s v="Debbie Mangal"/>
        <s v="Debra Houlihan"/>
        <s v="Desiree Tavares"/>
        <s v="Dheepa Nguyen"/>
        <s v="Dianna Blount"/>
        <s v="Donna Brill"/>
        <s v="Donysha Kampew"/>
        <s v="E Courtney Wallace"/>
        <s v="E Donovan Chang"/>
        <s v="Earnest Hankard"/>
        <s v="Ebonee Peterson"/>
        <s v="Edward True"/>
        <s v="Elias Robinson"/>
        <s v="Elijiah Gray"/>
        <s v="Elijian Clukey"/>
        <s v="Elizabeth Meads"/>
        <s v="Elle Driver"/>
        <s v="Enola Chivukula"/>
        <s v="Enrico Langton"/>
        <s v="Erasumus Monkfish"/>
        <s v="Eric Dougall"/>
        <s v="Ermine Pelletier"/>
        <s v="Estelle Howard"/>
        <s v="Evelyn Girifalco"/>
        <s v="Frank Booth"/>
        <s v="Frank Costello"/>
        <s v="Freddy Kreuger"/>
        <s v="Geoff Dickinson"/>
        <s v="George Johnson"/>
        <s v="Giovanni Leruth"/>
        <s v="Haley Rivera"/>
        <s v="Hannah Jacobi"/>
        <s v="Hannibal Lecter"/>
        <s v="Hans Gruber"/>
        <s v="Hans Landa"/>
        <s v="Hector Barbossa"/>
        <s v="Helen Billis"/>
        <s v="Hong Pham"/>
        <s v="Horia Ndzi"/>
        <s v="J Adrienne Homberger"/>
        <s v="J Bradley Knapp"/>
        <s v="J Michael Fitzpatrick"/>
        <s v="Jac McKinzie"/>
        <s v="Jack Torrence"/>
        <s v="Jacquelyn Williams"/>
        <s v="James Cockel"/>
        <s v="James DeGweck DeGweck"/>
        <s v="Jane Hudson"/>
        <s v="Janet King"/>
        <s v="Janine Purinton"/>
        <s v="Jasmine Onque"/>
        <s v="Jason Foss"/>
        <s v="Jason Salter"/>
        <s v="Jason Woodson"/>
        <s v="Jayne Horton"/>
        <s v="Jean Crimmings Crimmings"/>
        <s v="Jean Engdahl"/>
        <s v="Jeanette Tippett"/>
        <s v="Jene'ya Darson"/>
        <s v="Jenna Dietrich"/>
        <s v="Jennifer Cloninger"/>
        <s v="Jennifer Medeiros"/>
        <s v="Jennifer Zamora"/>
        <s v="Jessica Bunbury"/>
        <s v="Joanne Handschiegl"/>
        <s v="Joe Smith"/>
        <s v="Joelle Burke"/>
        <s v="John Kretschmer"/>
        <s v="John Smith"/>
        <s v="Jordan Winthrop"/>
        <s v="Joseph Buccheri"/>
        <s v="Josephine Bugali"/>
        <s v="Juan Gonzalez"/>
        <s v="Judith Carabbio"/>
        <s v="Judy Jung"/>
        <s v="Julia Soto"/>
        <s v="Julia Zhou"/>
        <s v="Julissa Hunts"/>
        <s v="Jumil Turpin"/>
        <s v="Jyoti Lajiri Lajiri"/>
        <s v="K Wilson Adinolfi"/>
        <s v="Kamrin Sander"/>
        <s v="Kara Harrison"/>
        <s v="Karen Mancuso"/>
        <s v="Karthikeyan Ait Sidi"/>
        <s v="Kathleen Kinsella"/>
        <s v="Katie Roper"/>
        <s v="Kelley Spirea"/>
        <s v="Kenneth Thibaud"/>
        <s v="Ketsia Liebig"/>
        <s v="Keyla Del Bosque"/>
        <s v="Keyser Soze"/>
        <s v="Kimberly Beak"/>
        <s v="Kissy Sullivan"/>
        <s v="Kramer Keatts"/>
        <s v="Kramer Simard"/>
        <s v="Kristen Squatrito"/>
        <s v="Kristie Nowlan"/>
        <s v="Kurt Navathe"/>
        <s v="Kylo Ren"/>
        <s v="Lauren Mahoney"/>
        <s v="Lauren Peters"/>
        <s v="Lenora Tejeda"/>
        <s v="Leonara Lindsay"/>
        <s v="Libby Fidelia Fidelia"/>
        <s v="Lily DiNocco"/>
        <s v="Lin Chan"/>
        <s v="Linda Anderson"/>
        <s v="Linda Bachiochi"/>
        <s v="Linda Dolan"/>
        <s v="Lindsay Lynch"/>
        <s v="Lindsey Langford"/>
        <s v="Lisa Cornett"/>
        <s v="Lisa Galia"/>
        <s v="Lisa Lunquist"/>
        <s v="Lord Voldemort"/>
        <s v="Lori Roby"/>
        <s v="Louis Punjabhi"/>
        <s v="Lucas Patronick"/>
        <s v="Luisa Monterro"/>
        <s v="Lynn Daneault"/>
        <s v="Lynn O'hare"/>
        <s v="M Lowan Biden"/>
        <s v="Maggie Rachael"/>
        <s v="Maliki Moumanil"/>
        <s v="Maria Gonzalez"/>
        <s v="Marianne Eaton"/>
        <s v="Marilyn Linares"/>
        <s v="Martin Smith"/>
        <s v="Maruk Fraval"/>
        <s v="Maryellen Jackson"/>
        <s v="Mathew Linden"/>
        <s v="Max Cady"/>
        <s v="May Roberson"/>
        <s v="Megan Faller"/>
        <s v="Mei Trang"/>
        <s v="Melinda Saar-Beckles"/>
        <s v="Melisa Gerke"/>
        <s v="Mia Brown"/>
        <s v="Michael Carey"/>
        <s v="Michael Corleone"/>
        <s v="Michael Myers"/>
        <s v="Michelle Carter"/>
        <s v="Miguel Estremera"/>
        <s v="Mike Guilianno"/>
        <s v="Mildred Gentry"/>
        <s v="Ming Huynh"/>
        <s v="Ming Lei Nguyen"/>
        <s v="Mohammed Latif"/>
        <s v="Morissa Power"/>
        <s v="Myriam Givens"/>
        <s v="N Claudia Carr"/>
        <s v="Nader Barton"/>
        <s v="Nan Singh"/>
        <s v="Ned Miller"/>
        <s v="Neville Tredinnick"/>
        <s v="Nicole Fancett"/>
        <s v="Nilson Fernandes"/>
        <s v="Nina Panjwani"/>
        <s v="Noah Cross"/>
        <s v="Noah Villanueva"/>
        <s v="Noelle Johnson"/>
        <s v="Nore Sadki"/>
        <s v="Nori Sewkumar"/>
        <s v="Norman Bates"/>
        <s v="Norman Stansfield"/>
        <s v="Patrick Moran"/>
        <s v="Paula Gross"/>
        <s v="Peter Monroe"/>
        <s v="Peter Robertson"/>
        <s v="Phil Close"/>
        <s v="Phylicia Gosciminski"/>
        <s v="Quinn Rarrick"/>
        <s v="R Brandon LeBlanc"/>
        <s v="Rachael Baczenski"/>
        <s v="Randall Pearson"/>
        <s v="Randy Dee"/>
        <s v="Raul Garcia"/>
        <s v="Renee Becker"/>
        <s v="Rex England"/>
        <s v="Ricardo Ruiz"/>
        <s v="Richard Newman"/>
        <s v="Rick Clayton"/>
        <s v="Rick Stoica"/>
        <s v="Robyn Manchester"/>
        <s v="Roger Walker"/>
        <s v="Rosalie Hutter"/>
        <s v="Rose Ivey"/>
        <s v="Roup"/>
        <s v="Roxana Goyal"/>
        <s v="S Denisa Dobrin"/>
        <s v="Sade Smith"/>
        <s v="Sam Athwal"/>
        <s v="Samuel MacLennan"/>
        <s v="Sandra Martin"/>
        <s v="Sandy Mckenna"/>
        <s v="Sarah Akinkuolie"/>
        <s v="Sarah Warfield"/>
        <s v="Scott Becker"/>
        <s v="Scott Whittier"/>
        <s v="Sean Bernstein"/>
        <s v="Sean Quinn"/>
        <s v="Seffi Shields"/>
        <s v="Shakira Perry"/>
        <s v="Shana Maurice"/>
        <s v="Shana Petingill"/>
        <s v="Shari Ngodup"/>
        <s v="Sharlene Terry"/>
        <s v="Shenice Gold"/>
        <s v="Sneha Jhaveri"/>
        <s v="Sophia Theamstern"/>
        <s v="Spencer Cole"/>
        <s v="Stanford"/>
        <s v="Susan Exantus"/>
        <s v="Susan Ferguson"/>
        <s v="Susan Good"/>
        <s v="Susan Lundy"/>
        <s v="T Hang Wolk"/>
        <s v="Taisha Goble"/>
        <s v="Tanya Foreman"/>
        <s v="Tanya Morway"/>
        <s v="Tayana Jeannite"/>
        <s v="Taylor Sparks"/>
        <s v="Thelma Petrowsky"/>
        <s v="Theresa Wallace"/>
        <s v="Thomas Barbara"/>
        <s v="Thomas Rhoads"/>
        <s v="Timothy Sullivan"/>
        <s v="Tommy DeVito"/>
        <s v="Travis Ozark"/>
        <s v="Trina Hendrickson"/>
        <s v="Tyrone Steans"/>
        <s v="Valentin"/>
        <s v="Vincent Vega"/>
        <s v="Vito Corleone"/>
        <s v="Walter Immediato"/>
        <s v="Whitney Gill"/>
        <s v="William LaRotonda"/>
        <s v="Xana Potts"/>
        <s v="Yen Johnston"/>
      </sharedItems>
    </cacheField>
    <cacheField name="[HRDataset].[Sex].[Sex]" caption="Sex" numFmtId="0" hierarchy="17" level="1">
      <sharedItems count="2">
        <s v="Male"/>
        <s v="Female"/>
      </sharedItems>
    </cacheField>
    <cacheField name="[HRDataset].[Department].[Department]" caption="Department" numFmtId="0" hierarchy="26" level="1">
      <sharedItems count="6">
        <s v="Production"/>
        <s v="Software Engineering"/>
        <s v="IT/IS"/>
        <s v="Sales"/>
        <s v="Admin Offices"/>
        <s v="Executive Office"/>
      </sharedItems>
    </cacheField>
    <cacheField name="[HRDataset].[Position].[Position]" caption="Position" numFmtId="0" hierarchy="13" level="1">
      <sharedItems count="31">
        <s v="Production Technician I"/>
        <s v="Software Engineer"/>
        <s v="Production Technician II"/>
        <s v="IT Support"/>
        <s v="Area Sales Manager"/>
        <s v="Production Manager"/>
        <s v="Sr. Accountant"/>
        <s v="Network Engineer"/>
        <s v="Sr. Network Engineer"/>
        <s v="Administrative Assistant"/>
        <s v="Principal Data Architect"/>
        <s v="BI Developer"/>
        <s v="Senior BI Developer"/>
        <s v="BI Director"/>
        <s v="Director of Sales"/>
        <s v="Sales Manager"/>
        <s v="IT Manager - Support"/>
        <s v="Enterprise Architect"/>
        <s v="Data Analyst"/>
        <s v="President &amp; CEO"/>
        <s v="IT Director"/>
        <s v="Database Administrator"/>
        <s v="CIO"/>
        <s v="Sr. DBA"/>
        <s v="Data Architect"/>
        <s v="Software Engineering Manager"/>
        <s v="Accountant I"/>
        <s v="IT Manager - Infra"/>
        <s v="Shared Services Manager"/>
        <s v="IT Manager - DB"/>
        <s v="Director of Operations"/>
      </sharedItems>
    </cacheField>
    <cacheField name="[HRDataset].[Employment Status].[Employment Status]" caption="Employment Status" numFmtId="0" hierarchy="25" level="1">
      <sharedItems count="3">
        <s v="Active"/>
        <s v="Voluntarily Terminated"/>
        <s v="Terminated for Cause"/>
      </sharedItems>
    </cacheField>
    <cacheField name="[HRDataset].[Age].[Age]" caption="Age" numFmtId="0" hierarchy="37" level="1">
      <sharedItems containsSemiMixedTypes="0" containsString="0" containsNumber="1" containsInteger="1" minValue="30" maxValue="72" count="39">
        <n v="39"/>
        <n v="36"/>
        <n v="46"/>
        <n v="37"/>
        <n v="34"/>
        <n v="49"/>
        <n v="35"/>
        <n v="47"/>
        <n v="48"/>
        <n v="52"/>
        <n v="33"/>
        <n v="44"/>
        <n v="42"/>
        <n v="71"/>
        <n v="38"/>
        <n v="54"/>
        <n v="57"/>
        <n v="43"/>
        <n v="72"/>
        <n v="45"/>
        <n v="56"/>
        <n v="41"/>
        <n v="51"/>
        <n v="40"/>
        <n v="53"/>
        <n v="70"/>
        <n v="32"/>
        <n v="67"/>
        <n v="30"/>
        <n v="58"/>
        <n v="63"/>
        <n v="50"/>
        <n v="55"/>
        <n v="68"/>
        <n v="59"/>
        <n v="64"/>
        <n v="69"/>
        <n v="61"/>
        <n v="31"/>
      </sharedItems>
      <extLst>
        <ext xmlns:x15="http://schemas.microsoft.com/office/spreadsheetml/2010/11/main" uri="{4F2E5C28-24EA-4eb8-9CBF-B6C8F9C3D259}">
          <x15:cachedUniqueNames>
            <x15:cachedUniqueName index="0" name="[HRDataset].[Age].&amp;[39]"/>
            <x15:cachedUniqueName index="1" name="[HRDataset].[Age].&amp;[36]"/>
            <x15:cachedUniqueName index="2" name="[HRDataset].[Age].&amp;[46]"/>
            <x15:cachedUniqueName index="3" name="[HRDataset].[Age].&amp;[37]"/>
            <x15:cachedUniqueName index="4" name="[HRDataset].[Age].&amp;[34]"/>
            <x15:cachedUniqueName index="5" name="[HRDataset].[Age].&amp;[49]"/>
            <x15:cachedUniqueName index="6" name="[HRDataset].[Age].&amp;[35]"/>
            <x15:cachedUniqueName index="7" name="[HRDataset].[Age].&amp;[47]"/>
            <x15:cachedUniqueName index="8" name="[HRDataset].[Age].&amp;[48]"/>
            <x15:cachedUniqueName index="9" name="[HRDataset].[Age].&amp;[52]"/>
            <x15:cachedUniqueName index="10" name="[HRDataset].[Age].&amp;[33]"/>
            <x15:cachedUniqueName index="11" name="[HRDataset].[Age].&amp;[44]"/>
            <x15:cachedUniqueName index="12" name="[HRDataset].[Age].&amp;[42]"/>
            <x15:cachedUniqueName index="13" name="[HRDataset].[Age].&amp;[71]"/>
            <x15:cachedUniqueName index="14" name="[HRDataset].[Age].&amp;[38]"/>
            <x15:cachedUniqueName index="15" name="[HRDataset].[Age].&amp;[54]"/>
            <x15:cachedUniqueName index="16" name="[HRDataset].[Age].&amp;[57]"/>
            <x15:cachedUniqueName index="17" name="[HRDataset].[Age].&amp;[43]"/>
            <x15:cachedUniqueName index="18" name="[HRDataset].[Age].&amp;[72]"/>
            <x15:cachedUniqueName index="19" name="[HRDataset].[Age].&amp;[45]"/>
            <x15:cachedUniqueName index="20" name="[HRDataset].[Age].&amp;[56]"/>
            <x15:cachedUniqueName index="21" name="[HRDataset].[Age].&amp;[41]"/>
            <x15:cachedUniqueName index="22" name="[HRDataset].[Age].&amp;[51]"/>
            <x15:cachedUniqueName index="23" name="[HRDataset].[Age].&amp;[40]"/>
            <x15:cachedUniqueName index="24" name="[HRDataset].[Age].&amp;[53]"/>
            <x15:cachedUniqueName index="25" name="[HRDataset].[Age].&amp;[70]"/>
            <x15:cachedUniqueName index="26" name="[HRDataset].[Age].&amp;[32]"/>
            <x15:cachedUniqueName index="27" name="[HRDataset].[Age].&amp;[67]"/>
            <x15:cachedUniqueName index="28" name="[HRDataset].[Age].&amp;[30]"/>
            <x15:cachedUniqueName index="29" name="[HRDataset].[Age].&amp;[58]"/>
            <x15:cachedUniqueName index="30" name="[HRDataset].[Age].&amp;[63]"/>
            <x15:cachedUniqueName index="31" name="[HRDataset].[Age].&amp;[50]"/>
            <x15:cachedUniqueName index="32" name="[HRDataset].[Age].&amp;[55]"/>
            <x15:cachedUniqueName index="33" name="[HRDataset].[Age].&amp;[68]"/>
            <x15:cachedUniqueName index="34" name="[HRDataset].[Age].&amp;[59]"/>
            <x15:cachedUniqueName index="35" name="[HRDataset].[Age].&amp;[64]"/>
            <x15:cachedUniqueName index="36" name="[HRDataset].[Age].&amp;[69]"/>
            <x15:cachedUniqueName index="37" name="[HRDataset].[Age].&amp;[61]"/>
            <x15:cachedUniqueName index="38" name="[HRDataset].[Age].&amp;[31]"/>
          </x15:cachedUniqueNames>
        </ext>
      </extLst>
    </cacheField>
    <cacheField name="[Measures].[Sum of Tenure]" caption="Sum of Tenure" numFmtId="0" hierarchy="50" level="32767"/>
    <cacheField name="[HRDataset].[Marital Status].[Marital Status]" caption="Marital Status" numFmtId="0" hierarchy="18" level="1">
      <sharedItems count="5">
        <s v="Single"/>
        <s v="Divorced"/>
        <s v="Married"/>
        <s v="Separated"/>
        <s v="Widowed"/>
      </sharedItems>
    </cacheField>
    <cacheField name="[HRDataset].[Performance Score].[Performance Score]" caption="Performance Score" numFmtId="0" hierarchy="30" level="1">
      <sharedItems count="4">
        <s v="Fully Meets"/>
        <s v="Exceeds"/>
        <s v="PIP"/>
        <s v="Needs Improvement"/>
      </sharedItems>
    </cacheField>
  </cacheFields>
  <cacheHierarchies count="60">
    <cacheHierarchy uniqueName="[HRDataset].[Employee Name]" caption="Employee Name" attribute="1" defaultMemberUniqueName="[HRDataset].[Employee Name].[All]" allUniqueName="[HRDataset].[Employee Name].[All]" dimensionUniqueName="[HRDataset]" displayFolder="" count="2" memberValueDatatype="130" unbalanced="0">
      <fieldsUsage count="2">
        <fieldUsage x="-1"/>
        <fieldUsage x="0"/>
      </fieldsUsage>
    </cacheHierarchy>
    <cacheHierarchy uniqueName="[HRDataset].[Employee Name2]" caption="Employee Name2" attribute="1" defaultMemberUniqueName="[HRDataset].[Employee Name2].[All]" allUniqueName="[HRDataset].[Employee Name2].[All]" dimensionUniqueName="[HRDataset]" displayFolder="" count="0" memberValueDatatype="130" unbalanced="0"/>
    <cacheHierarchy uniqueName="[HRDataset].[Employee ID]" caption="Employee ID" attribute="1" defaultMemberUniqueName="[HRDataset].[Employee ID].[All]" allUniqueName="[HRDataset].[Employee ID].[All]" dimensionUniqueName="[HRDataset]" displayFolder="" count="0" memberValueDatatype="20" unbalanced="0"/>
    <cacheHierarchy uniqueName="[HRDataset].[Married ID]" caption="Married ID" attribute="1" defaultMemberUniqueName="[HRDataset].[Married ID].[All]" allUniqueName="[HRDataset].[Married ID].[All]" dimensionUniqueName="[HRDataset]" displayFolder="" count="0" memberValueDatatype="20" unbalanced="0"/>
    <cacheHierarchy uniqueName="[HRDataset].[Marital Status ID]" caption="Marital Status ID" attribute="1" defaultMemberUniqueName="[HRDataset].[Marital Status ID].[All]" allUniqueName="[HRDataset].[Marital Status ID].[All]" dimensionUniqueName="[HRDataset]" displayFolder="" count="0" memberValueDatatype="20" unbalanced="0"/>
    <cacheHierarchy uniqueName="[HRDataset].[Gender ID]" caption="Gender ID" attribute="1" defaultMemberUniqueName="[HRDataset].[Gender ID].[All]" allUniqueName="[HRDataset].[Gender ID].[All]" dimensionUniqueName="[HRDataset]" displayFolder="" count="0" memberValueDatatype="20" unbalanced="0"/>
    <cacheHierarchy uniqueName="[HRDataset].[Emp Status ID]" caption="Emp Status ID" attribute="1" defaultMemberUniqueName="[HRDataset].[Emp Status ID].[All]" allUniqueName="[HRDataset].[Emp Status ID].[All]" dimensionUniqueName="[HRDataset]" displayFolder="" count="0" memberValueDatatype="20" unbalanced="0"/>
    <cacheHierarchy uniqueName="[HRDataset].[Dept ID]" caption="Dept ID" attribute="1" defaultMemberUniqueName="[HRDataset].[Dept ID].[All]" allUniqueName="[HRDataset].[Dept ID].[All]" dimensionUniqueName="[HRDataset]" displayFolder="" count="0" memberValueDatatype="20" unbalanced="0"/>
    <cacheHierarchy uniqueName="[HRDataset].[Perf Score ID]" caption="Perf Score ID" attribute="1" defaultMemberUniqueName="[HRDataset].[Perf Score ID].[All]" allUniqueName="[HRDataset].[Perf Score ID].[All]" dimensionUniqueName="[HRDataset]" displayFolder="" count="0" memberValueDatatype="20" unbalanced="0"/>
    <cacheHierarchy uniqueName="[HRDataset].[From Diversity JobFair ID]" caption="From Diversity JobFair ID" attribute="1" defaultMemberUniqueName="[HRDataset].[From Diversity JobFair ID].[All]" allUniqueName="[HRDataset].[From Diversity JobFair ID].[All]" dimensionUniqueName="[HRDataset]" displayFolder="" count="0" memberValueDatatype="20" unbalanced="0"/>
    <cacheHierarchy uniqueName="[HRDataset].[Salary]" caption="Salary" attribute="1" defaultMemberUniqueName="[HRDataset].[Salary].[All]" allUniqueName="[HRDataset].[Salary].[All]" dimensionUniqueName="[HRDataset]" displayFolder="" count="0" memberValueDatatype="20" unbalanced="0"/>
    <cacheHierarchy uniqueName="[HRDataset].[Termd]" caption="Termd" attribute="1" defaultMemberUniqueName="[HRDataset].[Termd].[All]" allUniqueName="[HRDataset].[Termd].[All]" dimensionUniqueName="[HRDataset]" displayFolder="" count="0" memberValueDatatype="20" unbalanced="0"/>
    <cacheHierarchy uniqueName="[HRDataset].[Position ID]" caption="Position ID" attribute="1" defaultMemberUniqueName="[HRDataset].[Position ID].[All]" allUniqueName="[HRDataset].[Position ID].[All]" dimensionUniqueName="[HRDataset]" displayFolder="" count="0" memberValueDatatype="20" unbalanced="0"/>
    <cacheHierarchy uniqueName="[HRDataset].[Position]" caption="Position" attribute="1" defaultMemberUniqueName="[HRDataset].[Position].[All]" allUniqueName="[HRDataset].[Position].[All]" dimensionUniqueName="[HRDataset]" displayFolder="" count="2" memberValueDatatype="130" unbalanced="0">
      <fieldsUsage count="2">
        <fieldUsage x="-1"/>
        <fieldUsage x="3"/>
      </fieldsUsage>
    </cacheHierarchy>
    <cacheHierarchy uniqueName="[HRDataset].[State]" caption="State" attribute="1" defaultMemberUniqueName="[HRDataset].[State].[All]" allUniqueName="[HRDataset].[State].[All]" dimensionUniqueName="[HRDataset]" displayFolder="" count="0" memberValueDatatype="130" unbalanced="0"/>
    <cacheHierarchy uniqueName="[HRDataset].[Zip]" caption="Zip" attribute="1" defaultMemberUniqueName="[HRDataset].[Zip].[All]" allUniqueName="[HRDataset].[Zip].[All]" dimensionUniqueName="[HRDataset]" displayFolder="" count="0" memberValueDatatype="20" unbalanced="0"/>
    <cacheHierarchy uniqueName="[HRDataset].[Date of Birth]" caption="Date of Birth" attribute="1" time="1" defaultMemberUniqueName="[HRDataset].[Date of Birth].[All]" allUniqueName="[HRDataset].[Date of Birth].[All]" dimensionUniqueName="[HRDataset]" displayFolder="" count="0" memberValueDatatype="7" unbalanced="0"/>
    <cacheHierarchy uniqueName="[HRDataset].[Sex]" caption="Sex" attribute="1" defaultMemberUniqueName="[HRDataset].[Sex].[All]" allUniqueName="[HRDataset].[Sex].[All]" dimensionUniqueName="[HRDataset]" displayFolder="" count="2" memberValueDatatype="130" unbalanced="0">
      <fieldsUsage count="2">
        <fieldUsage x="-1"/>
        <fieldUsage x="1"/>
      </fieldsUsage>
    </cacheHierarchy>
    <cacheHierarchy uniqueName="[HRDataset].[Marital Status]" caption="Marital Status" attribute="1" defaultMemberUniqueName="[HRDataset].[Marital Status].[All]" allUniqueName="[HRDataset].[Marital Status].[All]" dimensionUniqueName="[HRDataset]" displayFolder="" count="2" memberValueDatatype="130" unbalanced="0">
      <fieldsUsage count="2">
        <fieldUsage x="-1"/>
        <fieldUsage x="7"/>
      </fieldsUsage>
    </cacheHierarchy>
    <cacheHierarchy uniqueName="[HRDataset].[Citizenship]" caption="Citizenship" attribute="1" defaultMemberUniqueName="[HRDataset].[Citizenship].[All]" allUniqueName="[HRDataset].[Citizenship].[All]" dimensionUniqueName="[HRDataset]" displayFolder="" count="0" memberValueDatatype="130" unbalanced="0"/>
    <cacheHierarchy uniqueName="[HRDataset].[Hispanic Latino]" caption="Hispanic Latino" attribute="1" defaultMemberUniqueName="[HRDataset].[Hispanic Latino].[All]" allUniqueName="[HRDataset].[Hispanic Latino].[All]" dimensionUniqueName="[HRDataset]" displayFolder="" count="0" memberValueDatatype="130" unbalanced="0"/>
    <cacheHierarchy uniqueName="[HRDataset].[Race]" caption="Race" attribute="1" defaultMemberUniqueName="[HRDataset].[Race].[All]" allUniqueName="[HRDataset].[Race].[All]" dimensionUniqueName="[HRDataset]" displayFolder="" count="0" memberValueDatatype="130" unbalanced="0"/>
    <cacheHierarchy uniqueName="[HRDataset].[Date of Hire]" caption="Date of Hire" attribute="1" time="1" defaultMemberUniqueName="[HRDataset].[Date of Hire].[All]" allUniqueName="[HRDataset].[Date of Hire].[All]" dimensionUniqueName="[HRDataset]" displayFolder="" count="0" memberValueDatatype="7" unbalanced="0"/>
    <cacheHierarchy uniqueName="[HRDataset].[Date of Termination]" caption="Date of Termination" attribute="1" time="1" defaultMemberUniqueName="[HRDataset].[Date of Termination].[All]" allUniqueName="[HRDataset].[Date of Termination].[All]" dimensionUniqueName="[HRDataset]" displayFolder="" count="0" memberValueDatatype="7" unbalanced="0"/>
    <cacheHierarchy uniqueName="[HRDataset].[Termination Reason]" caption="Termination Reason" attribute="1" defaultMemberUniqueName="[HRDataset].[Termination Reason].[All]" allUniqueName="[HRDataset].[Termination Reason].[All]" dimensionUniqueName="[HRDataset]" displayFolder="" count="0" memberValueDatatype="130" unbalanced="0"/>
    <cacheHierarchy uniqueName="[HRDataset].[Employment Status]" caption="Employment Status" attribute="1" defaultMemberUniqueName="[HRDataset].[Employment Status].[All]" allUniqueName="[HRDataset].[Employment Status].[All]" dimensionUniqueName="[HRDataset]" displayFolder="" count="2" memberValueDatatype="130" unbalanced="0">
      <fieldsUsage count="2">
        <fieldUsage x="-1"/>
        <fieldUsage x="4"/>
      </fieldsUsage>
    </cacheHierarchy>
    <cacheHierarchy uniqueName="[HRDataset].[Department]" caption="Department" attribute="1" defaultMemberUniqueName="[HRDataset].[Department].[All]" allUniqueName="[HRDataset].[Department].[All]" dimensionUniqueName="[HRDataset]" displayFolder="" count="2" memberValueDatatype="130" unbalanced="0">
      <fieldsUsage count="2">
        <fieldUsage x="-1"/>
        <fieldUsage x="2"/>
      </fieldsUsage>
    </cacheHierarchy>
    <cacheHierarchy uniqueName="[HRDataset].[Manager Name]" caption="Manager Name" attribute="1" defaultMemberUniqueName="[HRDataset].[Manager Name].[All]" allUniqueName="[HRDataset].[Manager Name].[All]" dimensionUniqueName="[HRDataset]" displayFolder="" count="0" memberValueDatatype="130" unbalanced="0"/>
    <cacheHierarchy uniqueName="[HRDataset].[Manager ID]" caption="Manager ID" attribute="1" defaultMemberUniqueName="[HRDataset].[Manager ID].[All]" allUniqueName="[HRDataset].[Manager ID].[All]" dimensionUniqueName="[HRDataset]" displayFolder="" count="0" memberValueDatatype="20" unbalanced="0"/>
    <cacheHierarchy uniqueName="[HRDataset].[Recruitment Source]" caption="Recruitment Source" attribute="1" defaultMemberUniqueName="[HRDataset].[Recruitment Source].[All]" allUniqueName="[HRDataset].[Recruitment Source].[All]" dimensionUniqueName="[HRDataset]" displayFolder="" count="0" memberValueDatatype="130" unbalanced="0"/>
    <cacheHierarchy uniqueName="[HRDataset].[Performance Score]" caption="Performance Score" attribute="1" defaultMemberUniqueName="[HRDataset].[Performance Score].[All]" allUniqueName="[HRDataset].[Performance Score].[All]" dimensionUniqueName="[HRDataset]" displayFolder="" count="2" memberValueDatatype="130" unbalanced="0">
      <fieldsUsage count="2">
        <fieldUsage x="-1"/>
        <fieldUsage x="8"/>
      </fieldsUsage>
    </cacheHierarchy>
    <cacheHierarchy uniqueName="[HRDataset].[Engagement Survey]" caption="Engagement Survey" attribute="1" defaultMemberUniqueName="[HRDataset].[Engagement Survey].[All]" allUniqueName="[HRDataset].[Engagement Survey].[All]" dimensionUniqueName="[HRDataset]" displayFolder="" count="0" memberValueDatatype="5" unbalanced="0"/>
    <cacheHierarchy uniqueName="[HRDataset].[Emp Satisfaction]" caption="Emp Satisfaction" attribute="1" defaultMemberUniqueName="[HRDataset].[Emp Satisfaction].[All]" allUniqueName="[HRDataset].[Emp Satisfaction].[All]" dimensionUniqueName="[HRDataset]" displayFolder="" count="0" memberValueDatatype="20" unbalanced="0"/>
    <cacheHierarchy uniqueName="[HRDataset].[Special Projects Count]" caption="Special Projects Count" attribute="1" defaultMemberUniqueName="[HRDataset].[Special Projects Count].[All]" allUniqueName="[HRDataset].[Special Projects Count].[All]" dimensionUniqueName="[HRDataset]" displayFolder="" count="0" memberValueDatatype="20" unbalanced="0"/>
    <cacheHierarchy uniqueName="[HRDataset].[Last Performance Review Date]" caption="Last Performance Review Date" attribute="1" time="1" defaultMemberUniqueName="[HRDataset].[Last Performance Review Date].[All]" allUniqueName="[HRDataset].[Last Performance Review Date].[All]" dimensionUniqueName="[HRDataset]" displayFolder="" count="0" memberValueDatatype="7" unbalanced="0"/>
    <cacheHierarchy uniqueName="[HRDataset].[Days Late]" caption="Days Late" attribute="1" defaultMemberUniqueName="[HRDataset].[Days Late].[All]" allUniqueName="[HRDataset].[Days Late].[All]" dimensionUniqueName="[HRDataset]" displayFolder="" count="0" memberValueDatatype="20" unbalanced="0"/>
    <cacheHierarchy uniqueName="[HRDataset].[Absences]" caption="Absences" attribute="1" defaultMemberUniqueName="[HRDataset].[Absences].[All]" allUniqueName="[HRDataset].[Absences].[All]" dimensionUniqueName="[HRDataset]" displayFolder="" count="0" memberValueDatatype="20" unbalanced="0"/>
    <cacheHierarchy uniqueName="[HRDataset].[Age]" caption="Age" attribute="1" defaultMemberUniqueName="[HRDataset].[Age].[All]" allUniqueName="[HRDataset].[Age].[All]" dimensionUniqueName="[HRDataset]" displayFolder="" count="2" memberValueDatatype="20" unbalanced="0">
      <fieldsUsage count="2">
        <fieldUsage x="-1"/>
        <fieldUsage x="5"/>
      </fieldsUsage>
    </cacheHierarchy>
    <cacheHierarchy uniqueName="[HRDataset].[Age Group]" caption="Age Group" attribute="1" defaultMemberUniqueName="[HRDataset].[Age Group].[All]" allUniqueName="[HRDataset].[Age Group].[All]" dimensionUniqueName="[HRDataset]" displayFolder="" count="0" memberValueDatatype="130" unbalanced="0"/>
    <cacheHierarchy uniqueName="[HRDataset].[Tenure]" caption="Tenure" attribute="1" defaultMemberUniqueName="[HRDataset].[Tenure].[All]" allUniqueName="[HRDataset].[Tenure].[All]" dimensionUniqueName="[HRDataset]" displayFolder="" count="0" memberValueDatatype="5" unbalanced="0"/>
    <cacheHierarchy uniqueName="[Measures].[Headcount]" caption="Headcount" measure="1" displayFolder="" measureGroup="HRDataset" count="0"/>
    <cacheHierarchy uniqueName="[Measures].[Avg. Salary]" caption="Avg. Salary" measure="1" displayFolder="" measureGroup="HRDataset" count="0"/>
    <cacheHierarchy uniqueName="[Measures].[Total Termination]" caption="Total Termination" measure="1" displayFolder="" measureGroup="HRDataset" count="0"/>
    <cacheHierarchy uniqueName="[Measures].[Turnover Rate]" caption="Turnover Rate" measure="1" displayFolder="" measureGroup="HRDataset" count="0"/>
    <cacheHierarchy uniqueName="[Measures].[Total Active Employees]" caption="Total Active Employees" measure="1" displayFolder="" measureGroup="HRDataset" count="0"/>
    <cacheHierarchy uniqueName="[Measures].[% of Active Employees]" caption="% of Active Employees" measure="1" displayFolder="" measureGroup="HRDataset" count="0"/>
    <cacheHierarchy uniqueName="[Measures].[__XL_Count HRDataset]" caption="__XL_Count HRDataset" measure="1" displayFolder="" measureGroup="HRDataset" count="0" hidden="1"/>
    <cacheHierarchy uniqueName="[Measures].[__No measures defined]" caption="__No measures defined" measure="1" displayFolder="" count="0" hidden="1"/>
    <cacheHierarchy uniqueName="[Measures].[Sum of Salary]" caption="Sum of Salary" measure="1" displayFolder="" measureGroup="HRDataset" count="0" oneField="1" hidden="1">
      <extLst>
        <ext xmlns:x15="http://schemas.microsoft.com/office/spreadsheetml/2010/11/main" uri="{B97F6D7D-B522-45F9-BDA1-12C45D357490}">
          <x15:cacheHierarchy aggregatedColumn="10"/>
        </ext>
      </extLst>
    </cacheHierarchy>
    <cacheHierarchy uniqueName="[Measures].[Count of Sex]" caption="Count of Sex" measure="1" displayFolder="" measureGroup="HRDataset" count="0" oneField="1" hidden="1">
      <extLst>
        <ext xmlns:x15="http://schemas.microsoft.com/office/spreadsheetml/2010/11/main" uri="{B97F6D7D-B522-45F9-BDA1-12C45D357490}">
          <x15:cacheHierarchy aggregatedColumn="17"/>
        </ext>
      </extLst>
    </cacheHierarchy>
    <cacheHierarchy uniqueName="[Measures].[Sum of Tenure]" caption="Sum of Tenure" measure="1" displayFolder="" measureGroup="HRDataset" count="0" oneField="1" hidden="1">
      <fieldsUsage count="1">
        <fieldUsage x="6"/>
      </fieldsUsage>
      <extLst>
        <ext xmlns:x15="http://schemas.microsoft.com/office/spreadsheetml/2010/11/main" uri="{B97F6D7D-B522-45F9-BDA1-12C45D357490}">
          <x15:cacheHierarchy aggregatedColumn="39"/>
        </ext>
      </extLst>
    </cacheHierarchy>
    <cacheHierarchy uniqueName="[Measures].[Average of Tenure]" caption="Average of Tenure" measure="1" displayFolder="" measureGroup="HRDataset" count="0" oneField="1" hidden="1">
      <extLst>
        <ext xmlns:x15="http://schemas.microsoft.com/office/spreadsheetml/2010/11/main" uri="{B97F6D7D-B522-45F9-BDA1-12C45D357490}">
          <x15:cacheHierarchy aggregatedColumn="39"/>
        </ext>
      </extLst>
    </cacheHierarchy>
    <cacheHierarchy uniqueName="[Measures].[Sum of Age]" caption="Sum of Age" measure="1" displayFolder="" measureGroup="HRDataset" count="0" oneField="1" hidden="1">
      <extLst>
        <ext xmlns:x15="http://schemas.microsoft.com/office/spreadsheetml/2010/11/main" uri="{B97F6D7D-B522-45F9-BDA1-12C45D357490}">
          <x15:cacheHierarchy aggregatedColumn="37"/>
        </ext>
      </extLst>
    </cacheHierarchy>
    <cacheHierarchy uniqueName="[Measures].[Average of Age]" caption="Average of Age" measure="1" displayFolder="" measureGroup="HRDataset" count="0" oneField="1" hidden="1">
      <extLst>
        <ext xmlns:x15="http://schemas.microsoft.com/office/spreadsheetml/2010/11/main" uri="{B97F6D7D-B522-45F9-BDA1-12C45D357490}">
          <x15:cacheHierarchy aggregatedColumn="37"/>
        </ext>
      </extLst>
    </cacheHierarchy>
    <cacheHierarchy uniqueName="[Measures].[Sum of Position ID]" caption="Sum of Position ID" measure="1" displayFolder="" measureGroup="HRDataset" count="0" oneField="1" hidden="1">
      <extLst>
        <ext xmlns:x15="http://schemas.microsoft.com/office/spreadsheetml/2010/11/main" uri="{B97F6D7D-B522-45F9-BDA1-12C45D357490}">
          <x15:cacheHierarchy aggregatedColumn="12"/>
        </ext>
      </extLst>
    </cacheHierarchy>
    <cacheHierarchy uniqueName="[Measures].[Sum of Dept ID]" caption="Sum of Dept ID" measure="1" displayFolder="" measureGroup="HRDataset" count="0" oneField="1" hidden="1">
      <extLst>
        <ext xmlns:x15="http://schemas.microsoft.com/office/spreadsheetml/2010/11/main" uri="{B97F6D7D-B522-45F9-BDA1-12C45D357490}">
          <x15:cacheHierarchy aggregatedColumn="7"/>
        </ext>
      </extLst>
    </cacheHierarchy>
    <cacheHierarchy uniqueName="[Measures].[Sum of Days Late]" caption="Sum of Days Late" measure="1" displayFolder="" measureGroup="HRDataset" count="0" oneField="1" hidden="1">
      <extLst>
        <ext xmlns:x15="http://schemas.microsoft.com/office/spreadsheetml/2010/11/main" uri="{B97F6D7D-B522-45F9-BDA1-12C45D357490}">
          <x15:cacheHierarchy aggregatedColumn="35"/>
        </ext>
      </extLst>
    </cacheHierarchy>
    <cacheHierarchy uniqueName="[Measures].[Count of Employment Status]" caption="Count of Employment Status" measure="1" displayFolder="" measureGroup="HRDataset" count="0" oneField="1" hidden="1">
      <extLst>
        <ext xmlns:x15="http://schemas.microsoft.com/office/spreadsheetml/2010/11/main" uri="{B97F6D7D-B522-45F9-BDA1-12C45D357490}">
          <x15:cacheHierarchy aggregatedColumn="25"/>
        </ext>
      </extLst>
    </cacheHierarchy>
    <cacheHierarchy uniqueName="[Measures].[Count of Employee Name]" caption="Count of Employee Name" measure="1" displayFolder="" measureGroup="HRDataset" count="0" oneField="1" hidden="1">
      <extLst>
        <ext xmlns:x15="http://schemas.microsoft.com/office/spreadsheetml/2010/11/main" uri="{B97F6D7D-B522-45F9-BDA1-12C45D357490}">
          <x15:cacheHierarchy aggregatedColumn="0"/>
        </ext>
      </extLst>
    </cacheHierarchy>
    <cacheHierarchy uniqueName="[Measures].[Count of Marital Status]" caption="Count of Marital Status" measure="1" displayFolder="" measureGroup="HRDataset" count="0" oneField="1" hidden="1">
      <extLst>
        <ext xmlns:x15="http://schemas.microsoft.com/office/spreadsheetml/2010/11/main" uri="{B97F6D7D-B522-45F9-BDA1-12C45D357490}">
          <x15:cacheHierarchy aggregatedColumn="18"/>
        </ext>
      </extLst>
    </cacheHierarchy>
  </cacheHierarchies>
  <kpis count="0"/>
  <dimensions count="2">
    <dimension name="HRDataset" uniqueName="[HRDataset]" caption="HRDataset"/>
    <dimension measure="1" name="Measures" uniqueName="[Measures]" caption="Measures"/>
  </dimensions>
  <measureGroups count="1">
    <measureGroup name="HRDataset" caption="HRDataset"/>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saveData="0" refreshedBy="Hp" refreshedDate="45107.433932060187" backgroundQuery="1" createdVersion="8" refreshedVersion="8" minRefreshableVersion="3" recordCount="0" supportSubquery="1" supportAdvancedDrill="1">
  <cacheSource type="external" connectionId="2"/>
  <cacheFields count="3">
    <cacheField name="[HRDataset].[Age Group].[Age Group]" caption="Age Group" numFmtId="0" hierarchy="38" level="1">
      <sharedItems count="8">
        <s v="30-34"/>
        <s v="35-39"/>
        <s v="40-44"/>
        <s v="45-49"/>
        <s v="50-54"/>
        <s v="55-59"/>
        <s v="60-64"/>
        <s v="Above 65"/>
      </sharedItems>
    </cacheField>
    <cacheField name="[Measures].[Headcount]" caption="Headcount" numFmtId="0" hierarchy="40" level="32767"/>
    <cacheField name="[HRDataset].[Department].[Department]" caption="Department" numFmtId="0" hierarchy="26" level="1">
      <sharedItems containsSemiMixedTypes="0" containsNonDate="0" containsString="0"/>
    </cacheField>
  </cacheFields>
  <cacheHierarchies count="60">
    <cacheHierarchy uniqueName="[HRDataset].[Employee Name]" caption="Employee Name" attribute="1" defaultMemberUniqueName="[HRDataset].[Employee Name].[All]" allUniqueName="[HRDataset].[Employee Name].[All]" dimensionUniqueName="[HRDataset]" displayFolder="" count="0" memberValueDatatype="130" unbalanced="0"/>
    <cacheHierarchy uniqueName="[HRDataset].[Employee Name2]" caption="Employee Name2" attribute="1" defaultMemberUniqueName="[HRDataset].[Employee Name2].[All]" allUniqueName="[HRDataset].[Employee Name2].[All]" dimensionUniqueName="[HRDataset]" displayFolder="" count="0" memberValueDatatype="130" unbalanced="0"/>
    <cacheHierarchy uniqueName="[HRDataset].[Employee ID]" caption="Employee ID" attribute="1" defaultMemberUniqueName="[HRDataset].[Employee ID].[All]" allUniqueName="[HRDataset].[Employee ID].[All]" dimensionUniqueName="[HRDataset]" displayFolder="" count="0" memberValueDatatype="20" unbalanced="0"/>
    <cacheHierarchy uniqueName="[HRDataset].[Married ID]" caption="Married ID" attribute="1" defaultMemberUniqueName="[HRDataset].[Married ID].[All]" allUniqueName="[HRDataset].[Married ID].[All]" dimensionUniqueName="[HRDataset]" displayFolder="" count="0" memberValueDatatype="20" unbalanced="0"/>
    <cacheHierarchy uniqueName="[HRDataset].[Marital Status ID]" caption="Marital Status ID" attribute="1" defaultMemberUniqueName="[HRDataset].[Marital Status ID].[All]" allUniqueName="[HRDataset].[Marital Status ID].[All]" dimensionUniqueName="[HRDataset]" displayFolder="" count="0" memberValueDatatype="20" unbalanced="0"/>
    <cacheHierarchy uniqueName="[HRDataset].[Gender ID]" caption="Gender ID" attribute="1" defaultMemberUniqueName="[HRDataset].[Gender ID].[All]" allUniqueName="[HRDataset].[Gender ID].[All]" dimensionUniqueName="[HRDataset]" displayFolder="" count="0" memberValueDatatype="20" unbalanced="0"/>
    <cacheHierarchy uniqueName="[HRDataset].[Emp Status ID]" caption="Emp Status ID" attribute="1" defaultMemberUniqueName="[HRDataset].[Emp Status ID].[All]" allUniqueName="[HRDataset].[Emp Status ID].[All]" dimensionUniqueName="[HRDataset]" displayFolder="" count="0" memberValueDatatype="20" unbalanced="0"/>
    <cacheHierarchy uniqueName="[HRDataset].[Dept ID]" caption="Dept ID" attribute="1" defaultMemberUniqueName="[HRDataset].[Dept ID].[All]" allUniqueName="[HRDataset].[Dept ID].[All]" dimensionUniqueName="[HRDataset]" displayFolder="" count="0" memberValueDatatype="20" unbalanced="0"/>
    <cacheHierarchy uniqueName="[HRDataset].[Perf Score ID]" caption="Perf Score ID" attribute="1" defaultMemberUniqueName="[HRDataset].[Perf Score ID].[All]" allUniqueName="[HRDataset].[Perf Score ID].[All]" dimensionUniqueName="[HRDataset]" displayFolder="" count="0" memberValueDatatype="20" unbalanced="0"/>
    <cacheHierarchy uniqueName="[HRDataset].[From Diversity JobFair ID]" caption="From Diversity JobFair ID" attribute="1" defaultMemberUniqueName="[HRDataset].[From Diversity JobFair ID].[All]" allUniqueName="[HRDataset].[From Diversity JobFair ID].[All]" dimensionUniqueName="[HRDataset]" displayFolder="" count="0" memberValueDatatype="20" unbalanced="0"/>
    <cacheHierarchy uniqueName="[HRDataset].[Salary]" caption="Salary" attribute="1" defaultMemberUniqueName="[HRDataset].[Salary].[All]" allUniqueName="[HRDataset].[Salary].[All]" dimensionUniqueName="[HRDataset]" displayFolder="" count="0" memberValueDatatype="20" unbalanced="0"/>
    <cacheHierarchy uniqueName="[HRDataset].[Termd]" caption="Termd" attribute="1" defaultMemberUniqueName="[HRDataset].[Termd].[All]" allUniqueName="[HRDataset].[Termd].[All]" dimensionUniqueName="[HRDataset]" displayFolder="" count="0" memberValueDatatype="20" unbalanced="0"/>
    <cacheHierarchy uniqueName="[HRDataset].[Position ID]" caption="Position ID" attribute="1" defaultMemberUniqueName="[HRDataset].[Position ID].[All]" allUniqueName="[HRDataset].[Position ID].[All]" dimensionUniqueName="[HRDataset]" displayFolder="" count="0" memberValueDatatype="20" unbalanced="0"/>
    <cacheHierarchy uniqueName="[HRDataset].[Position]" caption="Position" attribute="1" defaultMemberUniqueName="[HRDataset].[Position].[All]" allUniqueName="[HRDataset].[Position].[All]" dimensionUniqueName="[HRDataset]" displayFolder="" count="0" memberValueDatatype="130" unbalanced="0"/>
    <cacheHierarchy uniqueName="[HRDataset].[State]" caption="State" attribute="1" defaultMemberUniqueName="[HRDataset].[State].[All]" allUniqueName="[HRDataset].[State].[All]" dimensionUniqueName="[HRDataset]" displayFolder="" count="0" memberValueDatatype="130" unbalanced="0"/>
    <cacheHierarchy uniqueName="[HRDataset].[Zip]" caption="Zip" attribute="1" defaultMemberUniqueName="[HRDataset].[Zip].[All]" allUniqueName="[HRDataset].[Zip].[All]" dimensionUniqueName="[HRDataset]" displayFolder="" count="0" memberValueDatatype="20" unbalanced="0"/>
    <cacheHierarchy uniqueName="[HRDataset].[Date of Birth]" caption="Date of Birth" attribute="1" time="1" defaultMemberUniqueName="[HRDataset].[Date of Birth].[All]" allUniqueName="[HRDataset].[Date of Birth].[All]" dimensionUniqueName="[HRDataset]" displayFolder="" count="0" memberValueDatatype="7" unbalanced="0"/>
    <cacheHierarchy uniqueName="[HRDataset].[Sex]" caption="Sex" attribute="1" defaultMemberUniqueName="[HRDataset].[Sex].[All]" allUniqueName="[HRDataset].[Sex].[All]" dimensionUniqueName="[HRDataset]" displayFolder="" count="2" memberValueDatatype="130" unbalanced="0"/>
    <cacheHierarchy uniqueName="[HRDataset].[Marital Status]" caption="Marital Status" attribute="1" defaultMemberUniqueName="[HRDataset].[Marital Status].[All]" allUniqueName="[HRDataset].[Marital Status].[All]" dimensionUniqueName="[HRDataset]" displayFolder="" count="2" memberValueDatatype="130" unbalanced="0"/>
    <cacheHierarchy uniqueName="[HRDataset].[Citizenship]" caption="Citizenship" attribute="1" defaultMemberUniqueName="[HRDataset].[Citizenship].[All]" allUniqueName="[HRDataset].[Citizenship].[All]" dimensionUniqueName="[HRDataset]" displayFolder="" count="0" memberValueDatatype="130" unbalanced="0"/>
    <cacheHierarchy uniqueName="[HRDataset].[Hispanic Latino]" caption="Hispanic Latino" attribute="1" defaultMemberUniqueName="[HRDataset].[Hispanic Latino].[All]" allUniqueName="[HRDataset].[Hispanic Latino].[All]" dimensionUniqueName="[HRDataset]" displayFolder="" count="0" memberValueDatatype="130" unbalanced="0"/>
    <cacheHierarchy uniqueName="[HRDataset].[Race]" caption="Race" attribute="1" defaultMemberUniqueName="[HRDataset].[Race].[All]" allUniqueName="[HRDataset].[Race].[All]" dimensionUniqueName="[HRDataset]" displayFolder="" count="0" memberValueDatatype="130" unbalanced="0"/>
    <cacheHierarchy uniqueName="[HRDataset].[Date of Hire]" caption="Date of Hire" attribute="1" time="1" defaultMemberUniqueName="[HRDataset].[Date of Hire].[All]" allUniqueName="[HRDataset].[Date of Hire].[All]" dimensionUniqueName="[HRDataset]" displayFolder="" count="0" memberValueDatatype="7" unbalanced="0"/>
    <cacheHierarchy uniqueName="[HRDataset].[Date of Termination]" caption="Date of Termination" attribute="1" time="1" defaultMemberUniqueName="[HRDataset].[Date of Termination].[All]" allUniqueName="[HRDataset].[Date of Termination].[All]" dimensionUniqueName="[HRDataset]" displayFolder="" count="0" memberValueDatatype="7" unbalanced="0"/>
    <cacheHierarchy uniqueName="[HRDataset].[Termination Reason]" caption="Termination Reason" attribute="1" defaultMemberUniqueName="[HRDataset].[Termination Reason].[All]" allUniqueName="[HRDataset].[Termination Reason].[All]" dimensionUniqueName="[HRDataset]" displayFolder="" count="0" memberValueDatatype="130" unbalanced="0"/>
    <cacheHierarchy uniqueName="[HRDataset].[Employment Status]" caption="Employment Status" attribute="1" defaultMemberUniqueName="[HRDataset].[Employment Status].[All]" allUniqueName="[HRDataset].[Employment Status].[All]" dimensionUniqueName="[HRDataset]" displayFolder="" count="2" memberValueDatatype="130" unbalanced="0"/>
    <cacheHierarchy uniqueName="[HRDataset].[Department]" caption="Department" attribute="1" defaultMemberUniqueName="[HRDataset].[Department].[All]" allUniqueName="[HRDataset].[Department].[All]" dimensionUniqueName="[HRDataset]" displayFolder="" count="2" memberValueDatatype="130" unbalanced="0">
      <fieldsUsage count="2">
        <fieldUsage x="-1"/>
        <fieldUsage x="2"/>
      </fieldsUsage>
    </cacheHierarchy>
    <cacheHierarchy uniqueName="[HRDataset].[Manager Name]" caption="Manager Name" attribute="1" defaultMemberUniqueName="[HRDataset].[Manager Name].[All]" allUniqueName="[HRDataset].[Manager Name].[All]" dimensionUniqueName="[HRDataset]" displayFolder="" count="0" memberValueDatatype="130" unbalanced="0"/>
    <cacheHierarchy uniqueName="[HRDataset].[Manager ID]" caption="Manager ID" attribute="1" defaultMemberUniqueName="[HRDataset].[Manager ID].[All]" allUniqueName="[HRDataset].[Manager ID].[All]" dimensionUniqueName="[HRDataset]" displayFolder="" count="0" memberValueDatatype="20" unbalanced="0"/>
    <cacheHierarchy uniqueName="[HRDataset].[Recruitment Source]" caption="Recruitment Source" attribute="1" defaultMemberUniqueName="[HRDataset].[Recruitment Source].[All]" allUniqueName="[HRDataset].[Recruitment Source].[All]" dimensionUniqueName="[HRDataset]" displayFolder="" count="0" memberValueDatatype="130" unbalanced="0"/>
    <cacheHierarchy uniqueName="[HRDataset].[Performance Score]" caption="Performance Score" attribute="1" defaultMemberUniqueName="[HRDataset].[Performance Score].[All]" allUniqueName="[HRDataset].[Performance Score].[All]" dimensionUniqueName="[HRDataset]" displayFolder="" count="0" memberValueDatatype="130" unbalanced="0"/>
    <cacheHierarchy uniqueName="[HRDataset].[Engagement Survey]" caption="Engagement Survey" attribute="1" defaultMemberUniqueName="[HRDataset].[Engagement Survey].[All]" allUniqueName="[HRDataset].[Engagement Survey].[All]" dimensionUniqueName="[HRDataset]" displayFolder="" count="0" memberValueDatatype="5" unbalanced="0"/>
    <cacheHierarchy uniqueName="[HRDataset].[Emp Satisfaction]" caption="Emp Satisfaction" attribute="1" defaultMemberUniqueName="[HRDataset].[Emp Satisfaction].[All]" allUniqueName="[HRDataset].[Emp Satisfaction].[All]" dimensionUniqueName="[HRDataset]" displayFolder="" count="0" memberValueDatatype="20" unbalanced="0"/>
    <cacheHierarchy uniqueName="[HRDataset].[Special Projects Count]" caption="Special Projects Count" attribute="1" defaultMemberUniqueName="[HRDataset].[Special Projects Count].[All]" allUniqueName="[HRDataset].[Special Projects Count].[All]" dimensionUniqueName="[HRDataset]" displayFolder="" count="0" memberValueDatatype="20" unbalanced="0"/>
    <cacheHierarchy uniqueName="[HRDataset].[Last Performance Review Date]" caption="Last Performance Review Date" attribute="1" time="1" defaultMemberUniqueName="[HRDataset].[Last Performance Review Date].[All]" allUniqueName="[HRDataset].[Last Performance Review Date].[All]" dimensionUniqueName="[HRDataset]" displayFolder="" count="0" memberValueDatatype="7" unbalanced="0"/>
    <cacheHierarchy uniqueName="[HRDataset].[Days Late]" caption="Days Late" attribute="1" defaultMemberUniqueName="[HRDataset].[Days Late].[All]" allUniqueName="[HRDataset].[Days Late].[All]" dimensionUniqueName="[HRDataset]" displayFolder="" count="0" memberValueDatatype="20" unbalanced="0"/>
    <cacheHierarchy uniqueName="[HRDataset].[Absences]" caption="Absences" attribute="1" defaultMemberUniqueName="[HRDataset].[Absences].[All]" allUniqueName="[HRDataset].[Absences].[All]" dimensionUniqueName="[HRDataset]" displayFolder="" count="0" memberValueDatatype="20" unbalanced="0"/>
    <cacheHierarchy uniqueName="[HRDataset].[Age]" caption="Age" attribute="1" defaultMemberUniqueName="[HRDataset].[Age].[All]" allUniqueName="[HRDataset].[Age].[All]" dimensionUniqueName="[HRDataset]" displayFolder="" count="0" memberValueDatatype="20" unbalanced="0"/>
    <cacheHierarchy uniqueName="[HRDataset].[Age Group]" caption="Age Group" attribute="1" defaultMemberUniqueName="[HRDataset].[Age Group].[All]" allUniqueName="[HRDataset].[Age Group].[All]" dimensionUniqueName="[HRDataset]" displayFolder="" count="2" memberValueDatatype="130" unbalanced="0">
      <fieldsUsage count="2">
        <fieldUsage x="-1"/>
        <fieldUsage x="0"/>
      </fieldsUsage>
    </cacheHierarchy>
    <cacheHierarchy uniqueName="[HRDataset].[Tenure]" caption="Tenure" attribute="1" defaultMemberUniqueName="[HRDataset].[Tenure].[All]" allUniqueName="[HRDataset].[Tenure].[All]" dimensionUniqueName="[HRDataset]" displayFolder="" count="0" memberValueDatatype="5" unbalanced="0"/>
    <cacheHierarchy uniqueName="[Measures].[Headcount]" caption="Headcount" measure="1" displayFolder="" measureGroup="HRDataset" count="0" oneField="1">
      <fieldsUsage count="1">
        <fieldUsage x="1"/>
      </fieldsUsage>
    </cacheHierarchy>
    <cacheHierarchy uniqueName="[Measures].[Avg. Salary]" caption="Avg. Salary" measure="1" displayFolder="" measureGroup="HRDataset" count="0"/>
    <cacheHierarchy uniqueName="[Measures].[Total Termination]" caption="Total Termination" measure="1" displayFolder="" measureGroup="HRDataset" count="0"/>
    <cacheHierarchy uniqueName="[Measures].[Turnover Rate]" caption="Turnover Rate" measure="1" displayFolder="" measureGroup="HRDataset" count="0"/>
    <cacheHierarchy uniqueName="[Measures].[Total Active Employees]" caption="Total Active Employees" measure="1" displayFolder="" measureGroup="HRDataset" count="0"/>
    <cacheHierarchy uniqueName="[Measures].[% of Active Employees]" caption="% of Active Employees" measure="1" displayFolder="" measureGroup="HRDataset" count="0"/>
    <cacheHierarchy uniqueName="[Measures].[__XL_Count HRDataset]" caption="__XL_Count HRDataset" measure="1" displayFolder="" measureGroup="HRDataset" count="0" hidden="1"/>
    <cacheHierarchy uniqueName="[Measures].[__No measures defined]" caption="__No measures defined" measure="1" displayFolder="" count="0" hidden="1"/>
    <cacheHierarchy uniqueName="[Measures].[Sum of Salary]" caption="Sum of Salary" measure="1" displayFolder="" measureGroup="HRDataset" count="0" oneField="1" hidden="1">
      <extLst>
        <ext xmlns:x15="http://schemas.microsoft.com/office/spreadsheetml/2010/11/main" uri="{B97F6D7D-B522-45F9-BDA1-12C45D357490}">
          <x15:cacheHierarchy aggregatedColumn="10"/>
        </ext>
      </extLst>
    </cacheHierarchy>
    <cacheHierarchy uniqueName="[Measures].[Count of Sex]" caption="Count of Sex" measure="1" displayFolder="" measureGroup="HRDataset" count="0" oneField="1" hidden="1">
      <extLst>
        <ext xmlns:x15="http://schemas.microsoft.com/office/spreadsheetml/2010/11/main" uri="{B97F6D7D-B522-45F9-BDA1-12C45D357490}">
          <x15:cacheHierarchy aggregatedColumn="17"/>
        </ext>
      </extLst>
    </cacheHierarchy>
    <cacheHierarchy uniqueName="[Measures].[Sum of Tenure]" caption="Sum of Tenure" measure="1" displayFolder="" measureGroup="HRDataset" count="0" oneField="1" hidden="1">
      <extLst>
        <ext xmlns:x15="http://schemas.microsoft.com/office/spreadsheetml/2010/11/main" uri="{B97F6D7D-B522-45F9-BDA1-12C45D357490}">
          <x15:cacheHierarchy aggregatedColumn="39"/>
        </ext>
      </extLst>
    </cacheHierarchy>
    <cacheHierarchy uniqueName="[Measures].[Average of Tenure]" caption="Average of Tenure" measure="1" displayFolder="" measureGroup="HRDataset" count="0" oneField="1" hidden="1">
      <extLst>
        <ext xmlns:x15="http://schemas.microsoft.com/office/spreadsheetml/2010/11/main" uri="{B97F6D7D-B522-45F9-BDA1-12C45D357490}">
          <x15:cacheHierarchy aggregatedColumn="39"/>
        </ext>
      </extLst>
    </cacheHierarchy>
    <cacheHierarchy uniqueName="[Measures].[Sum of Age]" caption="Sum of Age" measure="1" displayFolder="" measureGroup="HRDataset" count="0" oneField="1" hidden="1">
      <extLst>
        <ext xmlns:x15="http://schemas.microsoft.com/office/spreadsheetml/2010/11/main" uri="{B97F6D7D-B522-45F9-BDA1-12C45D357490}">
          <x15:cacheHierarchy aggregatedColumn="37"/>
        </ext>
      </extLst>
    </cacheHierarchy>
    <cacheHierarchy uniqueName="[Measures].[Average of Age]" caption="Average of Age" measure="1" displayFolder="" measureGroup="HRDataset" count="0" oneField="1" hidden="1">
      <extLst>
        <ext xmlns:x15="http://schemas.microsoft.com/office/spreadsheetml/2010/11/main" uri="{B97F6D7D-B522-45F9-BDA1-12C45D357490}">
          <x15:cacheHierarchy aggregatedColumn="37"/>
        </ext>
      </extLst>
    </cacheHierarchy>
    <cacheHierarchy uniqueName="[Measures].[Sum of Position ID]" caption="Sum of Position ID" measure="1" displayFolder="" measureGroup="HRDataset" count="0" oneField="1" hidden="1">
      <extLst>
        <ext xmlns:x15="http://schemas.microsoft.com/office/spreadsheetml/2010/11/main" uri="{B97F6D7D-B522-45F9-BDA1-12C45D357490}">
          <x15:cacheHierarchy aggregatedColumn="12"/>
        </ext>
      </extLst>
    </cacheHierarchy>
    <cacheHierarchy uniqueName="[Measures].[Sum of Dept ID]" caption="Sum of Dept ID" measure="1" displayFolder="" measureGroup="HRDataset" count="0" oneField="1" hidden="1">
      <extLst>
        <ext xmlns:x15="http://schemas.microsoft.com/office/spreadsheetml/2010/11/main" uri="{B97F6D7D-B522-45F9-BDA1-12C45D357490}">
          <x15:cacheHierarchy aggregatedColumn="7"/>
        </ext>
      </extLst>
    </cacheHierarchy>
    <cacheHierarchy uniqueName="[Measures].[Sum of Days Late]" caption="Sum of Days Late" measure="1" displayFolder="" measureGroup="HRDataset" count="0" oneField="1" hidden="1">
      <extLst>
        <ext xmlns:x15="http://schemas.microsoft.com/office/spreadsheetml/2010/11/main" uri="{B97F6D7D-B522-45F9-BDA1-12C45D357490}">
          <x15:cacheHierarchy aggregatedColumn="35"/>
        </ext>
      </extLst>
    </cacheHierarchy>
    <cacheHierarchy uniqueName="[Measures].[Count of Employment Status]" caption="Count of Employment Status" measure="1" displayFolder="" measureGroup="HRDataset" count="0" oneField="1" hidden="1">
      <extLst>
        <ext xmlns:x15="http://schemas.microsoft.com/office/spreadsheetml/2010/11/main" uri="{B97F6D7D-B522-45F9-BDA1-12C45D357490}">
          <x15:cacheHierarchy aggregatedColumn="25"/>
        </ext>
      </extLst>
    </cacheHierarchy>
    <cacheHierarchy uniqueName="[Measures].[Count of Employee Name]" caption="Count of Employee Name" measure="1" displayFolder="" measureGroup="HRDataset" count="0" oneField="1" hidden="1">
      <extLst>
        <ext xmlns:x15="http://schemas.microsoft.com/office/spreadsheetml/2010/11/main" uri="{B97F6D7D-B522-45F9-BDA1-12C45D357490}">
          <x15:cacheHierarchy aggregatedColumn="0"/>
        </ext>
      </extLst>
    </cacheHierarchy>
    <cacheHierarchy uniqueName="[Measures].[Count of Marital Status]" caption="Count of Marital Status" measure="1" displayFolder="" measureGroup="HRDataset" count="0" oneField="1" hidden="1">
      <extLst>
        <ext xmlns:x15="http://schemas.microsoft.com/office/spreadsheetml/2010/11/main" uri="{B97F6D7D-B522-45F9-BDA1-12C45D357490}">
          <x15:cacheHierarchy aggregatedColumn="18"/>
        </ext>
      </extLst>
    </cacheHierarchy>
  </cacheHierarchies>
  <kpis count="0"/>
  <dimensions count="2">
    <dimension name="HRDataset" uniqueName="[HRDataset]" caption="HRDataset"/>
    <dimension measure="1" name="Measures" uniqueName="[Measures]" caption="Measures"/>
  </dimensions>
  <measureGroups count="1">
    <measureGroup name="HRDataset" caption="HRDataset"/>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saveData="0" refreshedBy="Hp" refreshedDate="45039.940292476851" backgroundQuery="1" createdVersion="3" refreshedVersion="8" minRefreshableVersion="3" recordCount="0" supportSubquery="1" supportAdvancedDrill="1">
  <cacheSource type="external" connectionId="2">
    <extLst>
      <ext xmlns:x14="http://schemas.microsoft.com/office/spreadsheetml/2009/9/main" uri="{F057638F-6D5F-4e77-A914-E7F072B9BCA8}">
        <x14:sourceConnection name="ThisWorkbookDataModel"/>
      </ext>
    </extLst>
  </cacheSource>
  <cacheFields count="0"/>
  <cacheHierarchies count="60">
    <cacheHierarchy uniqueName="[HRDataset].[Employee Name]" caption="Employee Name" attribute="1" defaultMemberUniqueName="[HRDataset].[Employee Name].[All]" allUniqueName="[HRDataset].[Employee Name].[All]" dimensionUniqueName="[HRDataset]" displayFolder="" count="0" memberValueDatatype="130" unbalanced="0"/>
    <cacheHierarchy uniqueName="[HRDataset].[Employee Name2]" caption="Employee Name2" attribute="1" defaultMemberUniqueName="[HRDataset].[Employee Name2].[All]" allUniqueName="[HRDataset].[Employee Name2].[All]" dimensionUniqueName="[HRDataset]" displayFolder="" count="0" memberValueDatatype="130" unbalanced="0"/>
    <cacheHierarchy uniqueName="[HRDataset].[Employee ID]" caption="Employee ID" attribute="1" defaultMemberUniqueName="[HRDataset].[Employee ID].[All]" allUniqueName="[HRDataset].[Employee ID].[All]" dimensionUniqueName="[HRDataset]" displayFolder="" count="0" memberValueDatatype="20" unbalanced="0"/>
    <cacheHierarchy uniqueName="[HRDataset].[Married ID]" caption="Married ID" attribute="1" defaultMemberUniqueName="[HRDataset].[Married ID].[All]" allUniqueName="[HRDataset].[Married ID].[All]" dimensionUniqueName="[HRDataset]" displayFolder="" count="0" memberValueDatatype="20" unbalanced="0"/>
    <cacheHierarchy uniqueName="[HRDataset].[Marital Status ID]" caption="Marital Status ID" attribute="1" defaultMemberUniqueName="[HRDataset].[Marital Status ID].[All]" allUniqueName="[HRDataset].[Marital Status ID].[All]" dimensionUniqueName="[HRDataset]" displayFolder="" count="0" memberValueDatatype="20" unbalanced="0"/>
    <cacheHierarchy uniqueName="[HRDataset].[Gender ID]" caption="Gender ID" attribute="1" defaultMemberUniqueName="[HRDataset].[Gender ID].[All]" allUniqueName="[HRDataset].[Gender ID].[All]" dimensionUniqueName="[HRDataset]" displayFolder="" count="0" memberValueDatatype="20" unbalanced="0"/>
    <cacheHierarchy uniqueName="[HRDataset].[Emp Status ID]" caption="Emp Status ID" attribute="1" defaultMemberUniqueName="[HRDataset].[Emp Status ID].[All]" allUniqueName="[HRDataset].[Emp Status ID].[All]" dimensionUniqueName="[HRDataset]" displayFolder="" count="0" memberValueDatatype="20" unbalanced="0"/>
    <cacheHierarchy uniqueName="[HRDataset].[Dept ID]" caption="Dept ID" attribute="1" defaultMemberUniqueName="[HRDataset].[Dept ID].[All]" allUniqueName="[HRDataset].[Dept ID].[All]" dimensionUniqueName="[HRDataset]" displayFolder="" count="0" memberValueDatatype="20" unbalanced="0"/>
    <cacheHierarchy uniqueName="[HRDataset].[Perf Score ID]" caption="Perf Score ID" attribute="1" defaultMemberUniqueName="[HRDataset].[Perf Score ID].[All]" allUniqueName="[HRDataset].[Perf Score ID].[All]" dimensionUniqueName="[HRDataset]" displayFolder="" count="0" memberValueDatatype="20" unbalanced="0"/>
    <cacheHierarchy uniqueName="[HRDataset].[From Diversity JobFair ID]" caption="From Diversity JobFair ID" attribute="1" defaultMemberUniqueName="[HRDataset].[From Diversity JobFair ID].[All]" allUniqueName="[HRDataset].[From Diversity JobFair ID].[All]" dimensionUniqueName="[HRDataset]" displayFolder="" count="0" memberValueDatatype="20" unbalanced="0"/>
    <cacheHierarchy uniqueName="[HRDataset].[Salary]" caption="Salary" attribute="1" defaultMemberUniqueName="[HRDataset].[Salary].[All]" allUniqueName="[HRDataset].[Salary].[All]" dimensionUniqueName="[HRDataset]" displayFolder="" count="0" memberValueDatatype="20" unbalanced="0"/>
    <cacheHierarchy uniqueName="[HRDataset].[Termd]" caption="Termd" attribute="1" defaultMemberUniqueName="[HRDataset].[Termd].[All]" allUniqueName="[HRDataset].[Termd].[All]" dimensionUniqueName="[HRDataset]" displayFolder="" count="0" memberValueDatatype="20" unbalanced="0"/>
    <cacheHierarchy uniqueName="[HRDataset].[Position ID]" caption="Position ID" attribute="1" defaultMemberUniqueName="[HRDataset].[Position ID].[All]" allUniqueName="[HRDataset].[Position ID].[All]" dimensionUniqueName="[HRDataset]" displayFolder="" count="0" memberValueDatatype="20" unbalanced="0"/>
    <cacheHierarchy uniqueName="[HRDataset].[Position]" caption="Position" attribute="1" defaultMemberUniqueName="[HRDataset].[Position].[All]" allUniqueName="[HRDataset].[Position].[All]" dimensionUniqueName="[HRDataset]" displayFolder="" count="0" memberValueDatatype="130" unbalanced="0"/>
    <cacheHierarchy uniqueName="[HRDataset].[State]" caption="State" attribute="1" defaultMemberUniqueName="[HRDataset].[State].[All]" allUniqueName="[HRDataset].[State].[All]" dimensionUniqueName="[HRDataset]" displayFolder="" count="0" memberValueDatatype="130" unbalanced="0"/>
    <cacheHierarchy uniqueName="[HRDataset].[Zip]" caption="Zip" attribute="1" defaultMemberUniqueName="[HRDataset].[Zip].[All]" allUniqueName="[HRDataset].[Zip].[All]" dimensionUniqueName="[HRDataset]" displayFolder="" count="0" memberValueDatatype="20" unbalanced="0"/>
    <cacheHierarchy uniqueName="[HRDataset].[Date of Birth]" caption="Date of Birth" attribute="1" time="1" defaultMemberUniqueName="[HRDataset].[Date of Birth].[All]" allUniqueName="[HRDataset].[Date of Birth].[All]" dimensionUniqueName="[HRDataset]" displayFolder="" count="0" memberValueDatatype="7" unbalanced="0"/>
    <cacheHierarchy uniqueName="[HRDataset].[Sex]" caption="Sex" attribute="1" defaultMemberUniqueName="[HRDataset].[Sex].[All]" allUniqueName="[HRDataset].[Sex].[All]" dimensionUniqueName="[HRDataset]" displayFolder="" count="2" memberValueDatatype="130" unbalanced="0"/>
    <cacheHierarchy uniqueName="[HRDataset].[Marital Status]" caption="Marital Status" attribute="1" defaultMemberUniqueName="[HRDataset].[Marital Status].[All]" allUniqueName="[HRDataset].[Marital Status].[All]" dimensionUniqueName="[HRDataset]" displayFolder="" count="2" memberValueDatatype="130" unbalanced="0"/>
    <cacheHierarchy uniqueName="[HRDataset].[Citizenship]" caption="Citizenship" attribute="1" defaultMemberUniqueName="[HRDataset].[Citizenship].[All]" allUniqueName="[HRDataset].[Citizenship].[All]" dimensionUniqueName="[HRDataset]" displayFolder="" count="0" memberValueDatatype="130" unbalanced="0"/>
    <cacheHierarchy uniqueName="[HRDataset].[Hispanic Latino]" caption="Hispanic Latino" attribute="1" defaultMemberUniqueName="[HRDataset].[Hispanic Latino].[All]" allUniqueName="[HRDataset].[Hispanic Latino].[All]" dimensionUniqueName="[HRDataset]" displayFolder="" count="0" memberValueDatatype="130" unbalanced="0"/>
    <cacheHierarchy uniqueName="[HRDataset].[Race]" caption="Race" attribute="1" defaultMemberUniqueName="[HRDataset].[Race].[All]" allUniqueName="[HRDataset].[Race].[All]" dimensionUniqueName="[HRDataset]" displayFolder="" count="0" memberValueDatatype="130" unbalanced="0"/>
    <cacheHierarchy uniqueName="[HRDataset].[Date of Hire]" caption="Date of Hire" attribute="1" time="1" defaultMemberUniqueName="[HRDataset].[Date of Hire].[All]" allUniqueName="[HRDataset].[Date of Hire].[All]" dimensionUniqueName="[HRDataset]" displayFolder="" count="0" memberValueDatatype="7" unbalanced="0"/>
    <cacheHierarchy uniqueName="[HRDataset].[Date of Termination]" caption="Date of Termination" attribute="1" time="1" defaultMemberUniqueName="[HRDataset].[Date of Termination].[All]" allUniqueName="[HRDataset].[Date of Termination].[All]" dimensionUniqueName="[HRDataset]" displayFolder="" count="0" memberValueDatatype="7" unbalanced="0"/>
    <cacheHierarchy uniqueName="[HRDataset].[Termination Reason]" caption="Termination Reason" attribute="1" defaultMemberUniqueName="[HRDataset].[Termination Reason].[All]" allUniqueName="[HRDataset].[Termination Reason].[All]" dimensionUniqueName="[HRDataset]" displayFolder="" count="0" memberValueDatatype="130" unbalanced="0"/>
    <cacheHierarchy uniqueName="[HRDataset].[Employment Status]" caption="Employment Status" attribute="1" defaultMemberUniqueName="[HRDataset].[Employment Status].[All]" allUniqueName="[HRDataset].[Employment Status].[All]" dimensionUniqueName="[HRDataset]" displayFolder="" count="2" memberValueDatatype="130" unbalanced="0"/>
    <cacheHierarchy uniqueName="[HRDataset].[Department]" caption="Department" attribute="1" defaultMemberUniqueName="[HRDataset].[Department].[All]" allUniqueName="[HRDataset].[Department].[All]" dimensionUniqueName="[HRDataset]" displayFolder="" count="2" memberValueDatatype="130" unbalanced="0"/>
    <cacheHierarchy uniqueName="[HRDataset].[Manager Name]" caption="Manager Name" attribute="1" defaultMemberUniqueName="[HRDataset].[Manager Name].[All]" allUniqueName="[HRDataset].[Manager Name].[All]" dimensionUniqueName="[HRDataset]" displayFolder="" count="0" memberValueDatatype="130" unbalanced="0"/>
    <cacheHierarchy uniqueName="[HRDataset].[Manager ID]" caption="Manager ID" attribute="1" defaultMemberUniqueName="[HRDataset].[Manager ID].[All]" allUniqueName="[HRDataset].[Manager ID].[All]" dimensionUniqueName="[HRDataset]" displayFolder="" count="0" memberValueDatatype="20" unbalanced="0"/>
    <cacheHierarchy uniqueName="[HRDataset].[Recruitment Source]" caption="Recruitment Source" attribute="1" defaultMemberUniqueName="[HRDataset].[Recruitment Source].[All]" allUniqueName="[HRDataset].[Recruitment Source].[All]" dimensionUniqueName="[HRDataset]" displayFolder="" count="0" memberValueDatatype="130" unbalanced="0"/>
    <cacheHierarchy uniqueName="[HRDataset].[Performance Score]" caption="Performance Score" attribute="1" defaultMemberUniqueName="[HRDataset].[Performance Score].[All]" allUniqueName="[HRDataset].[Performance Score].[All]" dimensionUniqueName="[HRDataset]" displayFolder="" count="0" memberValueDatatype="130" unbalanced="0"/>
    <cacheHierarchy uniqueName="[HRDataset].[Engagement Survey]" caption="Engagement Survey" attribute="1" defaultMemberUniqueName="[HRDataset].[Engagement Survey].[All]" allUniqueName="[HRDataset].[Engagement Survey].[All]" dimensionUniqueName="[HRDataset]" displayFolder="" count="0" memberValueDatatype="5" unbalanced="0"/>
    <cacheHierarchy uniqueName="[HRDataset].[Emp Satisfaction]" caption="Emp Satisfaction" attribute="1" defaultMemberUniqueName="[HRDataset].[Emp Satisfaction].[All]" allUniqueName="[HRDataset].[Emp Satisfaction].[All]" dimensionUniqueName="[HRDataset]" displayFolder="" count="0" memberValueDatatype="20" unbalanced="0"/>
    <cacheHierarchy uniqueName="[HRDataset].[Special Projects Count]" caption="Special Projects Count" attribute="1" defaultMemberUniqueName="[HRDataset].[Special Projects Count].[All]" allUniqueName="[HRDataset].[Special Projects Count].[All]" dimensionUniqueName="[HRDataset]" displayFolder="" count="0" memberValueDatatype="20" unbalanced="0"/>
    <cacheHierarchy uniqueName="[HRDataset].[Last Performance Review Date]" caption="Last Performance Review Date" attribute="1" time="1" defaultMemberUniqueName="[HRDataset].[Last Performance Review Date].[All]" allUniqueName="[HRDataset].[Last Performance Review Date].[All]" dimensionUniqueName="[HRDataset]" displayFolder="" count="0" memberValueDatatype="7" unbalanced="0"/>
    <cacheHierarchy uniqueName="[HRDataset].[Days Late]" caption="Days Late" attribute="1" defaultMemberUniqueName="[HRDataset].[Days Late].[All]" allUniqueName="[HRDataset].[Days Late].[All]" dimensionUniqueName="[HRDataset]" displayFolder="" count="0" memberValueDatatype="20" unbalanced="0"/>
    <cacheHierarchy uniqueName="[HRDataset].[Absences]" caption="Absences" attribute="1" defaultMemberUniqueName="[HRDataset].[Absences].[All]" allUniqueName="[HRDataset].[Absences].[All]" dimensionUniqueName="[HRDataset]" displayFolder="" count="0" memberValueDatatype="20" unbalanced="0"/>
    <cacheHierarchy uniqueName="[HRDataset].[Age]" caption="Age" attribute="1" defaultMemberUniqueName="[HRDataset].[Age].[All]" allUniqueName="[HRDataset].[Age].[All]" dimensionUniqueName="[HRDataset]" displayFolder="" count="0" memberValueDatatype="20" unbalanced="0"/>
    <cacheHierarchy uniqueName="[HRDataset].[Age Group]" caption="Age Group" attribute="1" defaultMemberUniqueName="[HRDataset].[Age Group].[All]" allUniqueName="[HRDataset].[Age Group].[All]" dimensionUniqueName="[HRDataset]" displayFolder="" count="0" memberValueDatatype="130" unbalanced="0"/>
    <cacheHierarchy uniqueName="[HRDataset].[Tenure]" caption="Tenure" attribute="1" defaultMemberUniqueName="[HRDataset].[Tenure].[All]" allUniqueName="[HRDataset].[Tenure].[All]" dimensionUniqueName="[HRDataset]" displayFolder="" count="0" memberValueDatatype="5" unbalanced="0"/>
    <cacheHierarchy uniqueName="[Measures].[Headcount]" caption="Headcount" measure="1" displayFolder="" measureGroup="HRDataset" count="0"/>
    <cacheHierarchy uniqueName="[Measures].[Avg. Salary]" caption="Avg. Salary" measure="1" displayFolder="" measureGroup="HRDataset" count="0"/>
    <cacheHierarchy uniqueName="[Measures].[Total Termination]" caption="Total Termination" measure="1" displayFolder="" measureGroup="HRDataset" count="0"/>
    <cacheHierarchy uniqueName="[Measures].[Turnover Rate]" caption="Turnover Rate" measure="1" displayFolder="" measureGroup="HRDataset" count="0"/>
    <cacheHierarchy uniqueName="[Measures].[Total Active Employees]" caption="Total Active Employees" measure="1" displayFolder="" measureGroup="HRDataset" count="0"/>
    <cacheHierarchy uniqueName="[Measures].[% of Active Employees]" caption="% of Active Employees" measure="1" displayFolder="" measureGroup="HRDataset" count="0"/>
    <cacheHierarchy uniqueName="[Measures].[__XL_Count HRDataset]" caption="__XL_Count HRDataset" measure="1" displayFolder="" measureGroup="HRDataset" count="0" hidden="1"/>
    <cacheHierarchy uniqueName="[Measures].[__No measures defined]" caption="__No measures defined" measure="1" displayFolder="" count="0" hidden="1"/>
    <cacheHierarchy uniqueName="[Measures].[Sum of Salary]" caption="Sum of Salary" measure="1" displayFolder="" measureGroup="HRDataset" count="0" oneField="1" hidden="1">
      <extLst>
        <ext xmlns:x15="http://schemas.microsoft.com/office/spreadsheetml/2010/11/main" uri="{B97F6D7D-B522-45F9-BDA1-12C45D357490}">
          <x15:cacheHierarchy aggregatedColumn="10"/>
        </ext>
      </extLst>
    </cacheHierarchy>
    <cacheHierarchy uniqueName="[Measures].[Count of Sex]" caption="Count of Sex" measure="1" displayFolder="" measureGroup="HRDataset" count="0" oneField="1" hidden="1">
      <extLst>
        <ext xmlns:x15="http://schemas.microsoft.com/office/spreadsheetml/2010/11/main" uri="{B97F6D7D-B522-45F9-BDA1-12C45D357490}">
          <x15:cacheHierarchy aggregatedColumn="17"/>
        </ext>
      </extLst>
    </cacheHierarchy>
    <cacheHierarchy uniqueName="[Measures].[Sum of Tenure]" caption="Sum of Tenure" measure="1" displayFolder="" measureGroup="HRDataset" count="0" oneField="1" hidden="1">
      <extLst>
        <ext xmlns:x15="http://schemas.microsoft.com/office/spreadsheetml/2010/11/main" uri="{B97F6D7D-B522-45F9-BDA1-12C45D357490}">
          <x15:cacheHierarchy aggregatedColumn="39"/>
        </ext>
      </extLst>
    </cacheHierarchy>
    <cacheHierarchy uniqueName="[Measures].[Average of Tenure]" caption="Average of Tenure" measure="1" displayFolder="" measureGroup="HRDataset" count="0" oneField="1" hidden="1">
      <extLst>
        <ext xmlns:x15="http://schemas.microsoft.com/office/spreadsheetml/2010/11/main" uri="{B97F6D7D-B522-45F9-BDA1-12C45D357490}">
          <x15:cacheHierarchy aggregatedColumn="39"/>
        </ext>
      </extLst>
    </cacheHierarchy>
    <cacheHierarchy uniqueName="[Measures].[Sum of Age]" caption="Sum of Age" measure="1" displayFolder="" measureGroup="HRDataset" count="0" oneField="1" hidden="1">
      <extLst>
        <ext xmlns:x15="http://schemas.microsoft.com/office/spreadsheetml/2010/11/main" uri="{B97F6D7D-B522-45F9-BDA1-12C45D357490}">
          <x15:cacheHierarchy aggregatedColumn="37"/>
        </ext>
      </extLst>
    </cacheHierarchy>
    <cacheHierarchy uniqueName="[Measures].[Average of Age]" caption="Average of Age" measure="1" displayFolder="" measureGroup="HRDataset" count="0" oneField="1" hidden="1">
      <extLst>
        <ext xmlns:x15="http://schemas.microsoft.com/office/spreadsheetml/2010/11/main" uri="{B97F6D7D-B522-45F9-BDA1-12C45D357490}">
          <x15:cacheHierarchy aggregatedColumn="37"/>
        </ext>
      </extLst>
    </cacheHierarchy>
    <cacheHierarchy uniqueName="[Measures].[Sum of Position ID]" caption="Sum of Position ID" measure="1" displayFolder="" measureGroup="HRDataset" count="0" oneField="1" hidden="1">
      <extLst>
        <ext xmlns:x15="http://schemas.microsoft.com/office/spreadsheetml/2010/11/main" uri="{B97F6D7D-B522-45F9-BDA1-12C45D357490}">
          <x15:cacheHierarchy aggregatedColumn="12"/>
        </ext>
      </extLst>
    </cacheHierarchy>
    <cacheHierarchy uniqueName="[Measures].[Sum of Dept ID]" caption="Sum of Dept ID" measure="1" displayFolder="" measureGroup="HRDataset" count="0" oneField="1" hidden="1">
      <extLst>
        <ext xmlns:x15="http://schemas.microsoft.com/office/spreadsheetml/2010/11/main" uri="{B97F6D7D-B522-45F9-BDA1-12C45D357490}">
          <x15:cacheHierarchy aggregatedColumn="7"/>
        </ext>
      </extLst>
    </cacheHierarchy>
    <cacheHierarchy uniqueName="[Measures].[Sum of Days Late]" caption="Sum of Days Late" measure="1" displayFolder="" measureGroup="HRDataset" count="0" oneField="1" hidden="1">
      <extLst>
        <ext xmlns:x15="http://schemas.microsoft.com/office/spreadsheetml/2010/11/main" uri="{B97F6D7D-B522-45F9-BDA1-12C45D357490}">
          <x15:cacheHierarchy aggregatedColumn="35"/>
        </ext>
      </extLst>
    </cacheHierarchy>
    <cacheHierarchy uniqueName="[Measures].[Count of Employment Status]" caption="Count of Employment Status" measure="1" displayFolder="" measureGroup="HRDataset" count="0" oneField="1" hidden="1">
      <extLst>
        <ext xmlns:x15="http://schemas.microsoft.com/office/spreadsheetml/2010/11/main" uri="{B97F6D7D-B522-45F9-BDA1-12C45D357490}">
          <x15:cacheHierarchy aggregatedColumn="25"/>
        </ext>
      </extLst>
    </cacheHierarchy>
    <cacheHierarchy uniqueName="[Measures].[Count of Employee Name]" caption="Count of Employee Name" measure="1" displayFolder="" measureGroup="HRDataset" count="0" oneField="1" hidden="1">
      <extLst>
        <ext xmlns:x15="http://schemas.microsoft.com/office/spreadsheetml/2010/11/main" uri="{B97F6D7D-B522-45F9-BDA1-12C45D357490}">
          <x15:cacheHierarchy aggregatedColumn="0"/>
        </ext>
      </extLst>
    </cacheHierarchy>
    <cacheHierarchy uniqueName="[Measures].[Count of Marital Status]" caption="Count of Marital Status" measure="1" displayFolder="" measureGroup="HRDataset" count="0" oneField="1" hidden="1">
      <extLst>
        <ext xmlns:x15="http://schemas.microsoft.com/office/spreadsheetml/2010/11/main" uri="{B97F6D7D-B522-45F9-BDA1-12C45D357490}">
          <x15:cacheHierarchy aggregatedColumn="18"/>
        </ext>
      </extLst>
    </cacheHierarchy>
  </cacheHierarchies>
  <kpis count="0"/>
  <extLst>
    <ext xmlns:x14="http://schemas.microsoft.com/office/spreadsheetml/2009/9/main" uri="{725AE2AE-9491-48be-B2B4-4EB974FC3084}">
      <x14:pivotCacheDefinition slicerData="1" pivotCacheId="1640655761"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saveData="0" refreshedBy="Hp" refreshedDate="45107.433928356484" backgroundQuery="1" createdVersion="6" refreshedVersion="8" minRefreshableVersion="3" recordCount="0" supportSubquery="1" supportAdvancedDrill="1">
  <cacheSource type="external" connectionId="2"/>
  <cacheFields count="3">
    <cacheField name="[Measures].[Headcount]" caption="Headcount" numFmtId="0" hierarchy="40" level="32767"/>
    <cacheField name="[HRDataset].[Department].[Department]" caption="Department" numFmtId="0" hierarchy="26" level="1">
      <sharedItems count="6">
        <s v="Admin Offices"/>
        <s v="Executive Office"/>
        <s v="IT/IS"/>
        <s v="Production"/>
        <s v="Sales"/>
        <s v="Software Engineering"/>
      </sharedItems>
    </cacheField>
    <cacheField name="[HRDataset].[Citizenship].[Citizenship]" caption="Citizenship" numFmtId="0" hierarchy="19" level="1">
      <sharedItems containsSemiMixedTypes="0" containsNonDate="0" containsString="0"/>
    </cacheField>
  </cacheFields>
  <cacheHierarchies count="60">
    <cacheHierarchy uniqueName="[HRDataset].[Employee Name]" caption="Employee Name" attribute="1" defaultMemberUniqueName="[HRDataset].[Employee Name].[All]" allUniqueName="[HRDataset].[Employee Name].[All]" dimensionUniqueName="[HRDataset]" displayFolder="" count="0" memberValueDatatype="130" unbalanced="0"/>
    <cacheHierarchy uniqueName="[HRDataset].[Employee Name2]" caption="Employee Name2" attribute="1" defaultMemberUniqueName="[HRDataset].[Employee Name2].[All]" allUniqueName="[HRDataset].[Employee Name2].[All]" dimensionUniqueName="[HRDataset]" displayFolder="" count="0" memberValueDatatype="130" unbalanced="0"/>
    <cacheHierarchy uniqueName="[HRDataset].[Employee ID]" caption="Employee ID" attribute="1" defaultMemberUniqueName="[HRDataset].[Employee ID].[All]" allUniqueName="[HRDataset].[Employee ID].[All]" dimensionUniqueName="[HRDataset]" displayFolder="" count="0" memberValueDatatype="20" unbalanced="0"/>
    <cacheHierarchy uniqueName="[HRDataset].[Married ID]" caption="Married ID" attribute="1" defaultMemberUniqueName="[HRDataset].[Married ID].[All]" allUniqueName="[HRDataset].[Married ID].[All]" dimensionUniqueName="[HRDataset]" displayFolder="" count="0" memberValueDatatype="20" unbalanced="0"/>
    <cacheHierarchy uniqueName="[HRDataset].[Marital Status ID]" caption="Marital Status ID" attribute="1" defaultMemberUniqueName="[HRDataset].[Marital Status ID].[All]" allUniqueName="[HRDataset].[Marital Status ID].[All]" dimensionUniqueName="[HRDataset]" displayFolder="" count="0" memberValueDatatype="20" unbalanced="0"/>
    <cacheHierarchy uniqueName="[HRDataset].[Gender ID]" caption="Gender ID" attribute="1" defaultMemberUniqueName="[HRDataset].[Gender ID].[All]" allUniqueName="[HRDataset].[Gender ID].[All]" dimensionUniqueName="[HRDataset]" displayFolder="" count="0" memberValueDatatype="20" unbalanced="0"/>
    <cacheHierarchy uniqueName="[HRDataset].[Emp Status ID]" caption="Emp Status ID" attribute="1" defaultMemberUniqueName="[HRDataset].[Emp Status ID].[All]" allUniqueName="[HRDataset].[Emp Status ID].[All]" dimensionUniqueName="[HRDataset]" displayFolder="" count="0" memberValueDatatype="20" unbalanced="0"/>
    <cacheHierarchy uniqueName="[HRDataset].[Dept ID]" caption="Dept ID" attribute="1" defaultMemberUniqueName="[HRDataset].[Dept ID].[All]" allUniqueName="[HRDataset].[Dept ID].[All]" dimensionUniqueName="[HRDataset]" displayFolder="" count="0" memberValueDatatype="20" unbalanced="0"/>
    <cacheHierarchy uniqueName="[HRDataset].[Perf Score ID]" caption="Perf Score ID" attribute="1" defaultMemberUniqueName="[HRDataset].[Perf Score ID].[All]" allUniqueName="[HRDataset].[Perf Score ID].[All]" dimensionUniqueName="[HRDataset]" displayFolder="" count="0" memberValueDatatype="20" unbalanced="0"/>
    <cacheHierarchy uniqueName="[HRDataset].[From Diversity JobFair ID]" caption="From Diversity JobFair ID" attribute="1" defaultMemberUniqueName="[HRDataset].[From Diversity JobFair ID].[All]" allUniqueName="[HRDataset].[From Diversity JobFair ID].[All]" dimensionUniqueName="[HRDataset]" displayFolder="" count="0" memberValueDatatype="20" unbalanced="0"/>
    <cacheHierarchy uniqueName="[HRDataset].[Salary]" caption="Salary" attribute="1" defaultMemberUniqueName="[HRDataset].[Salary].[All]" allUniqueName="[HRDataset].[Salary].[All]" dimensionUniqueName="[HRDataset]" displayFolder="" count="0" memberValueDatatype="20" unbalanced="0"/>
    <cacheHierarchy uniqueName="[HRDataset].[Termd]" caption="Termd" attribute="1" defaultMemberUniqueName="[HRDataset].[Termd].[All]" allUniqueName="[HRDataset].[Termd].[All]" dimensionUniqueName="[HRDataset]" displayFolder="" count="0" memberValueDatatype="20" unbalanced="0"/>
    <cacheHierarchy uniqueName="[HRDataset].[Position ID]" caption="Position ID" attribute="1" defaultMemberUniqueName="[HRDataset].[Position ID].[All]" allUniqueName="[HRDataset].[Position ID].[All]" dimensionUniqueName="[HRDataset]" displayFolder="" count="0" memberValueDatatype="20" unbalanced="0"/>
    <cacheHierarchy uniqueName="[HRDataset].[Position]" caption="Position" attribute="1" defaultMemberUniqueName="[HRDataset].[Position].[All]" allUniqueName="[HRDataset].[Position].[All]" dimensionUniqueName="[HRDataset]" displayFolder="" count="0" memberValueDatatype="130" unbalanced="0"/>
    <cacheHierarchy uniqueName="[HRDataset].[State]" caption="State" attribute="1" defaultMemberUniqueName="[HRDataset].[State].[All]" allUniqueName="[HRDataset].[State].[All]" dimensionUniqueName="[HRDataset]" displayFolder="" count="0" memberValueDatatype="130" unbalanced="0"/>
    <cacheHierarchy uniqueName="[HRDataset].[Zip]" caption="Zip" attribute="1" defaultMemberUniqueName="[HRDataset].[Zip].[All]" allUniqueName="[HRDataset].[Zip].[All]" dimensionUniqueName="[HRDataset]" displayFolder="" count="0" memberValueDatatype="20" unbalanced="0"/>
    <cacheHierarchy uniqueName="[HRDataset].[Date of Birth]" caption="Date of Birth" attribute="1" time="1" defaultMemberUniqueName="[HRDataset].[Date of Birth].[All]" allUniqueName="[HRDataset].[Date of Birth].[All]" dimensionUniqueName="[HRDataset]" displayFolder="" count="0" memberValueDatatype="7" unbalanced="0"/>
    <cacheHierarchy uniqueName="[HRDataset].[Sex]" caption="Sex" attribute="1" defaultMemberUniqueName="[HRDataset].[Sex].[All]" allUniqueName="[HRDataset].[Sex].[All]" dimensionUniqueName="[HRDataset]" displayFolder="" count="2" memberValueDatatype="130" unbalanced="0"/>
    <cacheHierarchy uniqueName="[HRDataset].[Marital Status]" caption="Marital Status" attribute="1" defaultMemberUniqueName="[HRDataset].[Marital Status].[All]" allUniqueName="[HRDataset].[Marital Status].[All]" dimensionUniqueName="[HRDataset]" displayFolder="" count="2" memberValueDatatype="130" unbalanced="0"/>
    <cacheHierarchy uniqueName="[HRDataset].[Citizenship]" caption="Citizenship" attribute="1" defaultMemberUniqueName="[HRDataset].[Citizenship].[All]" allUniqueName="[HRDataset].[Citizenship].[All]" dimensionUniqueName="[HRDataset]" displayFolder="" count="2" memberValueDatatype="130" unbalanced="0">
      <fieldsUsage count="2">
        <fieldUsage x="-1"/>
        <fieldUsage x="2"/>
      </fieldsUsage>
    </cacheHierarchy>
    <cacheHierarchy uniqueName="[HRDataset].[Hispanic Latino]" caption="Hispanic Latino" attribute="1" defaultMemberUniqueName="[HRDataset].[Hispanic Latino].[All]" allUniqueName="[HRDataset].[Hispanic Latino].[All]" dimensionUniqueName="[HRDataset]" displayFolder="" count="0" memberValueDatatype="130" unbalanced="0"/>
    <cacheHierarchy uniqueName="[HRDataset].[Race]" caption="Race" attribute="1" defaultMemberUniqueName="[HRDataset].[Race].[All]" allUniqueName="[HRDataset].[Race].[All]" dimensionUniqueName="[HRDataset]" displayFolder="" count="0" memberValueDatatype="130" unbalanced="0"/>
    <cacheHierarchy uniqueName="[HRDataset].[Date of Hire]" caption="Date of Hire" attribute="1" time="1" defaultMemberUniqueName="[HRDataset].[Date of Hire].[All]" allUniqueName="[HRDataset].[Date of Hire].[All]" dimensionUniqueName="[HRDataset]" displayFolder="" count="0" memberValueDatatype="7" unbalanced="0"/>
    <cacheHierarchy uniqueName="[HRDataset].[Date of Termination]" caption="Date of Termination" attribute="1" time="1" defaultMemberUniqueName="[HRDataset].[Date of Termination].[All]" allUniqueName="[HRDataset].[Date of Termination].[All]" dimensionUniqueName="[HRDataset]" displayFolder="" count="0" memberValueDatatype="7" unbalanced="0"/>
    <cacheHierarchy uniqueName="[HRDataset].[Termination Reason]" caption="Termination Reason" attribute="1" defaultMemberUniqueName="[HRDataset].[Termination Reason].[All]" allUniqueName="[HRDataset].[Termination Reason].[All]" dimensionUniqueName="[HRDataset]" displayFolder="" count="0" memberValueDatatype="130" unbalanced="0"/>
    <cacheHierarchy uniqueName="[HRDataset].[Employment Status]" caption="Employment Status" attribute="1" defaultMemberUniqueName="[HRDataset].[Employment Status].[All]" allUniqueName="[HRDataset].[Employment Status].[All]" dimensionUniqueName="[HRDataset]" displayFolder="" count="2" memberValueDatatype="130" unbalanced="0"/>
    <cacheHierarchy uniqueName="[HRDataset].[Department]" caption="Department" attribute="1" defaultMemberUniqueName="[HRDataset].[Department].[All]" allUniqueName="[HRDataset].[Department].[All]" dimensionUniqueName="[HRDataset]" displayFolder="" count="2" memberValueDatatype="130" unbalanced="0">
      <fieldsUsage count="2">
        <fieldUsage x="-1"/>
        <fieldUsage x="1"/>
      </fieldsUsage>
    </cacheHierarchy>
    <cacheHierarchy uniqueName="[HRDataset].[Manager Name]" caption="Manager Name" attribute="1" defaultMemberUniqueName="[HRDataset].[Manager Name].[All]" allUniqueName="[HRDataset].[Manager Name].[All]" dimensionUniqueName="[HRDataset]" displayFolder="" count="0" memberValueDatatype="130" unbalanced="0"/>
    <cacheHierarchy uniqueName="[HRDataset].[Manager ID]" caption="Manager ID" attribute="1" defaultMemberUniqueName="[HRDataset].[Manager ID].[All]" allUniqueName="[HRDataset].[Manager ID].[All]" dimensionUniqueName="[HRDataset]" displayFolder="" count="0" memberValueDatatype="20" unbalanced="0"/>
    <cacheHierarchy uniqueName="[HRDataset].[Recruitment Source]" caption="Recruitment Source" attribute="1" defaultMemberUniqueName="[HRDataset].[Recruitment Source].[All]" allUniqueName="[HRDataset].[Recruitment Source].[All]" dimensionUniqueName="[HRDataset]" displayFolder="" count="0" memberValueDatatype="130" unbalanced="0"/>
    <cacheHierarchy uniqueName="[HRDataset].[Performance Score]" caption="Performance Score" attribute="1" defaultMemberUniqueName="[HRDataset].[Performance Score].[All]" allUniqueName="[HRDataset].[Performance Score].[All]" dimensionUniqueName="[HRDataset]" displayFolder="" count="0" memberValueDatatype="130" unbalanced="0"/>
    <cacheHierarchy uniqueName="[HRDataset].[Engagement Survey]" caption="Engagement Survey" attribute="1" defaultMemberUniqueName="[HRDataset].[Engagement Survey].[All]" allUniqueName="[HRDataset].[Engagement Survey].[All]" dimensionUniqueName="[HRDataset]" displayFolder="" count="0" memberValueDatatype="5" unbalanced="0"/>
    <cacheHierarchy uniqueName="[HRDataset].[Emp Satisfaction]" caption="Emp Satisfaction" attribute="1" defaultMemberUniqueName="[HRDataset].[Emp Satisfaction].[All]" allUniqueName="[HRDataset].[Emp Satisfaction].[All]" dimensionUniqueName="[HRDataset]" displayFolder="" count="0" memberValueDatatype="20" unbalanced="0"/>
    <cacheHierarchy uniqueName="[HRDataset].[Special Projects Count]" caption="Special Projects Count" attribute="1" defaultMemberUniqueName="[HRDataset].[Special Projects Count].[All]" allUniqueName="[HRDataset].[Special Projects Count].[All]" dimensionUniqueName="[HRDataset]" displayFolder="" count="0" memberValueDatatype="20" unbalanced="0"/>
    <cacheHierarchy uniqueName="[HRDataset].[Last Performance Review Date]" caption="Last Performance Review Date" attribute="1" time="1" defaultMemberUniqueName="[HRDataset].[Last Performance Review Date].[All]" allUniqueName="[HRDataset].[Last Performance Review Date].[All]" dimensionUniqueName="[HRDataset]" displayFolder="" count="0" memberValueDatatype="7" unbalanced="0"/>
    <cacheHierarchy uniqueName="[HRDataset].[Days Late]" caption="Days Late" attribute="1" defaultMemberUniqueName="[HRDataset].[Days Late].[All]" allUniqueName="[HRDataset].[Days Late].[All]" dimensionUniqueName="[HRDataset]" displayFolder="" count="0" memberValueDatatype="20" unbalanced="0"/>
    <cacheHierarchy uniqueName="[HRDataset].[Absences]" caption="Absences" attribute="1" defaultMemberUniqueName="[HRDataset].[Absences].[All]" allUniqueName="[HRDataset].[Absences].[All]" dimensionUniqueName="[HRDataset]" displayFolder="" count="0" memberValueDatatype="20" unbalanced="0"/>
    <cacheHierarchy uniqueName="[HRDataset].[Age]" caption="Age" attribute="1" defaultMemberUniqueName="[HRDataset].[Age].[All]" allUniqueName="[HRDataset].[Age].[All]" dimensionUniqueName="[HRDataset]" displayFolder="" count="0" memberValueDatatype="20" unbalanced="0"/>
    <cacheHierarchy uniqueName="[HRDataset].[Age Group]" caption="Age Group" attribute="1" defaultMemberUniqueName="[HRDataset].[Age Group].[All]" allUniqueName="[HRDataset].[Age Group].[All]" dimensionUniqueName="[HRDataset]" displayFolder="" count="0" memberValueDatatype="130" unbalanced="0"/>
    <cacheHierarchy uniqueName="[HRDataset].[Tenure]" caption="Tenure" attribute="1" defaultMemberUniqueName="[HRDataset].[Tenure].[All]" allUniqueName="[HRDataset].[Tenure].[All]" dimensionUniqueName="[HRDataset]" displayFolder="" count="0" memberValueDatatype="5" unbalanced="0"/>
    <cacheHierarchy uniqueName="[Measures].[Headcount]" caption="Headcount" measure="1" displayFolder="" measureGroup="HRDataset" count="0" oneField="1">
      <fieldsUsage count="1">
        <fieldUsage x="0"/>
      </fieldsUsage>
    </cacheHierarchy>
    <cacheHierarchy uniqueName="[Measures].[Avg. Salary]" caption="Avg. Salary" measure="1" displayFolder="" measureGroup="HRDataset" count="0"/>
    <cacheHierarchy uniqueName="[Measures].[Total Termination]" caption="Total Termination" measure="1" displayFolder="" measureGroup="HRDataset" count="0"/>
    <cacheHierarchy uniqueName="[Measures].[Turnover Rate]" caption="Turnover Rate" measure="1" displayFolder="" measureGroup="HRDataset" count="0"/>
    <cacheHierarchy uniqueName="[Measures].[Total Active Employees]" caption="Total Active Employees" measure="1" displayFolder="" measureGroup="HRDataset" count="0"/>
    <cacheHierarchy uniqueName="[Measures].[% of Active Employees]" caption="% of Active Employees" measure="1" displayFolder="" measureGroup="HRDataset" count="0"/>
    <cacheHierarchy uniqueName="[Measures].[__XL_Count HRDataset]" caption="__XL_Count HRDataset" measure="1" displayFolder="" measureGroup="HRDataset" count="0" hidden="1"/>
    <cacheHierarchy uniqueName="[Measures].[__No measures defined]" caption="__No measures defined" measure="1" displayFolder="" count="0" hidden="1"/>
    <cacheHierarchy uniqueName="[Measures].[Sum of Salary]" caption="Sum of Salary" measure="1" displayFolder="" measureGroup="HRDataset" count="0" oneField="1" hidden="1">
      <extLst>
        <ext xmlns:x15="http://schemas.microsoft.com/office/spreadsheetml/2010/11/main" uri="{B97F6D7D-B522-45F9-BDA1-12C45D357490}">
          <x15:cacheHierarchy aggregatedColumn="10"/>
        </ext>
      </extLst>
    </cacheHierarchy>
    <cacheHierarchy uniqueName="[Measures].[Count of Sex]" caption="Count of Sex" measure="1" displayFolder="" measureGroup="HRDataset" count="0" oneField="1" hidden="1">
      <extLst>
        <ext xmlns:x15="http://schemas.microsoft.com/office/spreadsheetml/2010/11/main" uri="{B97F6D7D-B522-45F9-BDA1-12C45D357490}">
          <x15:cacheHierarchy aggregatedColumn="17"/>
        </ext>
      </extLst>
    </cacheHierarchy>
    <cacheHierarchy uniqueName="[Measures].[Sum of Tenure]" caption="Sum of Tenure" measure="1" displayFolder="" measureGroup="HRDataset" count="0" oneField="1" hidden="1">
      <extLst>
        <ext xmlns:x15="http://schemas.microsoft.com/office/spreadsheetml/2010/11/main" uri="{B97F6D7D-B522-45F9-BDA1-12C45D357490}">
          <x15:cacheHierarchy aggregatedColumn="39"/>
        </ext>
      </extLst>
    </cacheHierarchy>
    <cacheHierarchy uniqueName="[Measures].[Average of Tenure]" caption="Average of Tenure" measure="1" displayFolder="" measureGroup="HRDataset" count="0" oneField="1" hidden="1">
      <extLst>
        <ext xmlns:x15="http://schemas.microsoft.com/office/spreadsheetml/2010/11/main" uri="{B97F6D7D-B522-45F9-BDA1-12C45D357490}">
          <x15:cacheHierarchy aggregatedColumn="39"/>
        </ext>
      </extLst>
    </cacheHierarchy>
    <cacheHierarchy uniqueName="[Measures].[Sum of Age]" caption="Sum of Age" measure="1" displayFolder="" measureGroup="HRDataset" count="0" oneField="1" hidden="1">
      <extLst>
        <ext xmlns:x15="http://schemas.microsoft.com/office/spreadsheetml/2010/11/main" uri="{B97F6D7D-B522-45F9-BDA1-12C45D357490}">
          <x15:cacheHierarchy aggregatedColumn="37"/>
        </ext>
      </extLst>
    </cacheHierarchy>
    <cacheHierarchy uniqueName="[Measures].[Average of Age]" caption="Average of Age" measure="1" displayFolder="" measureGroup="HRDataset" count="0" oneField="1" hidden="1">
      <extLst>
        <ext xmlns:x15="http://schemas.microsoft.com/office/spreadsheetml/2010/11/main" uri="{B97F6D7D-B522-45F9-BDA1-12C45D357490}">
          <x15:cacheHierarchy aggregatedColumn="37"/>
        </ext>
      </extLst>
    </cacheHierarchy>
    <cacheHierarchy uniqueName="[Measures].[Sum of Position ID]" caption="Sum of Position ID" measure="1" displayFolder="" measureGroup="HRDataset" count="0" oneField="1" hidden="1">
      <extLst>
        <ext xmlns:x15="http://schemas.microsoft.com/office/spreadsheetml/2010/11/main" uri="{B97F6D7D-B522-45F9-BDA1-12C45D357490}">
          <x15:cacheHierarchy aggregatedColumn="12"/>
        </ext>
      </extLst>
    </cacheHierarchy>
    <cacheHierarchy uniqueName="[Measures].[Sum of Dept ID]" caption="Sum of Dept ID" measure="1" displayFolder="" measureGroup="HRDataset" count="0" oneField="1" hidden="1">
      <extLst>
        <ext xmlns:x15="http://schemas.microsoft.com/office/spreadsheetml/2010/11/main" uri="{B97F6D7D-B522-45F9-BDA1-12C45D357490}">
          <x15:cacheHierarchy aggregatedColumn="7"/>
        </ext>
      </extLst>
    </cacheHierarchy>
    <cacheHierarchy uniqueName="[Measures].[Sum of Days Late]" caption="Sum of Days Late" measure="1" displayFolder="" measureGroup="HRDataset" count="0" oneField="1" hidden="1">
      <extLst>
        <ext xmlns:x15="http://schemas.microsoft.com/office/spreadsheetml/2010/11/main" uri="{B97F6D7D-B522-45F9-BDA1-12C45D357490}">
          <x15:cacheHierarchy aggregatedColumn="35"/>
        </ext>
      </extLst>
    </cacheHierarchy>
    <cacheHierarchy uniqueName="[Measures].[Count of Employment Status]" caption="Count of Employment Status" measure="1" displayFolder="" measureGroup="HRDataset" count="0" oneField="1" hidden="1">
      <extLst>
        <ext xmlns:x15="http://schemas.microsoft.com/office/spreadsheetml/2010/11/main" uri="{B97F6D7D-B522-45F9-BDA1-12C45D357490}">
          <x15:cacheHierarchy aggregatedColumn="25"/>
        </ext>
      </extLst>
    </cacheHierarchy>
    <cacheHierarchy uniqueName="[Measures].[Count of Employee Name]" caption="Count of Employee Name" measure="1" displayFolder="" measureGroup="HRDataset" count="0" oneField="1" hidden="1">
      <extLst>
        <ext xmlns:x15="http://schemas.microsoft.com/office/spreadsheetml/2010/11/main" uri="{B97F6D7D-B522-45F9-BDA1-12C45D357490}">
          <x15:cacheHierarchy aggregatedColumn="0"/>
        </ext>
      </extLst>
    </cacheHierarchy>
    <cacheHierarchy uniqueName="[Measures].[Count of Marital Status]" caption="Count of Marital Status" measure="1" displayFolder="" measureGroup="HRDataset" count="0" oneField="1" hidden="1">
      <extLst>
        <ext xmlns:x15="http://schemas.microsoft.com/office/spreadsheetml/2010/11/main" uri="{B97F6D7D-B522-45F9-BDA1-12C45D357490}">
          <x15:cacheHierarchy aggregatedColumn="18"/>
        </ext>
      </extLst>
    </cacheHierarchy>
  </cacheHierarchies>
  <kpis count="0"/>
  <dimensions count="2">
    <dimension name="HRDataset" uniqueName="[HRDataset]" caption="HRDataset"/>
    <dimension measure="1" name="Measures" uniqueName="[Measures]" caption="Measures"/>
  </dimensions>
  <measureGroups count="1">
    <measureGroup name="HRDataset" caption="HRDataset"/>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saveData="0" refreshedBy="Hp" refreshedDate="45107.433928819446" backgroundQuery="1" createdVersion="6" refreshedVersion="8" minRefreshableVersion="3" recordCount="0" supportSubquery="1" supportAdvancedDrill="1">
  <cacheSource type="external" connectionId="2"/>
  <cacheFields count="2">
    <cacheField name="[HRDataset].[Department].[Department]" caption="Department" numFmtId="0" hierarchy="26" level="1">
      <sharedItems count="6">
        <s v="Admin Offices"/>
        <s v="Executive Office"/>
        <s v="IT/IS"/>
        <s v="Production"/>
        <s v="Sales"/>
        <s v="Software Engineering"/>
      </sharedItems>
    </cacheField>
    <cacheField name="[Measures].[Avg. Salary]" caption="Avg. Salary" numFmtId="0" hierarchy="41" level="32767"/>
  </cacheFields>
  <cacheHierarchies count="60">
    <cacheHierarchy uniqueName="[HRDataset].[Employee Name]" caption="Employee Name" attribute="1" defaultMemberUniqueName="[HRDataset].[Employee Name].[All]" allUniqueName="[HRDataset].[Employee Name].[All]" dimensionUniqueName="[HRDataset]" displayFolder="" count="0" memberValueDatatype="130" unbalanced="0"/>
    <cacheHierarchy uniqueName="[HRDataset].[Employee Name2]" caption="Employee Name2" attribute="1" defaultMemberUniqueName="[HRDataset].[Employee Name2].[All]" allUniqueName="[HRDataset].[Employee Name2].[All]" dimensionUniqueName="[HRDataset]" displayFolder="" count="0" memberValueDatatype="130" unbalanced="0"/>
    <cacheHierarchy uniqueName="[HRDataset].[Employee ID]" caption="Employee ID" attribute="1" defaultMemberUniqueName="[HRDataset].[Employee ID].[All]" allUniqueName="[HRDataset].[Employee ID].[All]" dimensionUniqueName="[HRDataset]" displayFolder="" count="0" memberValueDatatype="20" unbalanced="0"/>
    <cacheHierarchy uniqueName="[HRDataset].[Married ID]" caption="Married ID" attribute="1" defaultMemberUniqueName="[HRDataset].[Married ID].[All]" allUniqueName="[HRDataset].[Married ID].[All]" dimensionUniqueName="[HRDataset]" displayFolder="" count="0" memberValueDatatype="20" unbalanced="0"/>
    <cacheHierarchy uniqueName="[HRDataset].[Marital Status ID]" caption="Marital Status ID" attribute="1" defaultMemberUniqueName="[HRDataset].[Marital Status ID].[All]" allUniqueName="[HRDataset].[Marital Status ID].[All]" dimensionUniqueName="[HRDataset]" displayFolder="" count="0" memberValueDatatype="20" unbalanced="0"/>
    <cacheHierarchy uniqueName="[HRDataset].[Gender ID]" caption="Gender ID" attribute="1" defaultMemberUniqueName="[HRDataset].[Gender ID].[All]" allUniqueName="[HRDataset].[Gender ID].[All]" dimensionUniqueName="[HRDataset]" displayFolder="" count="0" memberValueDatatype="20" unbalanced="0"/>
    <cacheHierarchy uniqueName="[HRDataset].[Emp Status ID]" caption="Emp Status ID" attribute="1" defaultMemberUniqueName="[HRDataset].[Emp Status ID].[All]" allUniqueName="[HRDataset].[Emp Status ID].[All]" dimensionUniqueName="[HRDataset]" displayFolder="" count="0" memberValueDatatype="20" unbalanced="0"/>
    <cacheHierarchy uniqueName="[HRDataset].[Dept ID]" caption="Dept ID" attribute="1" defaultMemberUniqueName="[HRDataset].[Dept ID].[All]" allUniqueName="[HRDataset].[Dept ID].[All]" dimensionUniqueName="[HRDataset]" displayFolder="" count="0" memberValueDatatype="20" unbalanced="0"/>
    <cacheHierarchy uniqueName="[HRDataset].[Perf Score ID]" caption="Perf Score ID" attribute="1" defaultMemberUniqueName="[HRDataset].[Perf Score ID].[All]" allUniqueName="[HRDataset].[Perf Score ID].[All]" dimensionUniqueName="[HRDataset]" displayFolder="" count="0" memberValueDatatype="20" unbalanced="0"/>
    <cacheHierarchy uniqueName="[HRDataset].[From Diversity JobFair ID]" caption="From Diversity JobFair ID" attribute="1" defaultMemberUniqueName="[HRDataset].[From Diversity JobFair ID].[All]" allUniqueName="[HRDataset].[From Diversity JobFair ID].[All]" dimensionUniqueName="[HRDataset]" displayFolder="" count="0" memberValueDatatype="20" unbalanced="0"/>
    <cacheHierarchy uniqueName="[HRDataset].[Salary]" caption="Salary" attribute="1" defaultMemberUniqueName="[HRDataset].[Salary].[All]" allUniqueName="[HRDataset].[Salary].[All]" dimensionUniqueName="[HRDataset]" displayFolder="" count="0" memberValueDatatype="20" unbalanced="0"/>
    <cacheHierarchy uniqueName="[HRDataset].[Termd]" caption="Termd" attribute="1" defaultMemberUniqueName="[HRDataset].[Termd].[All]" allUniqueName="[HRDataset].[Termd].[All]" dimensionUniqueName="[HRDataset]" displayFolder="" count="0" memberValueDatatype="20" unbalanced="0"/>
    <cacheHierarchy uniqueName="[HRDataset].[Position ID]" caption="Position ID" attribute="1" defaultMemberUniqueName="[HRDataset].[Position ID].[All]" allUniqueName="[HRDataset].[Position ID].[All]" dimensionUniqueName="[HRDataset]" displayFolder="" count="0" memberValueDatatype="20" unbalanced="0"/>
    <cacheHierarchy uniqueName="[HRDataset].[Position]" caption="Position" attribute="1" defaultMemberUniqueName="[HRDataset].[Position].[All]" allUniqueName="[HRDataset].[Position].[All]" dimensionUniqueName="[HRDataset]" displayFolder="" count="0" memberValueDatatype="130" unbalanced="0"/>
    <cacheHierarchy uniqueName="[HRDataset].[State]" caption="State" attribute="1" defaultMemberUniqueName="[HRDataset].[State].[All]" allUniqueName="[HRDataset].[State].[All]" dimensionUniqueName="[HRDataset]" displayFolder="" count="0" memberValueDatatype="130" unbalanced="0"/>
    <cacheHierarchy uniqueName="[HRDataset].[Zip]" caption="Zip" attribute="1" defaultMemberUniqueName="[HRDataset].[Zip].[All]" allUniqueName="[HRDataset].[Zip].[All]" dimensionUniqueName="[HRDataset]" displayFolder="" count="0" memberValueDatatype="20" unbalanced="0"/>
    <cacheHierarchy uniqueName="[HRDataset].[Date of Birth]" caption="Date of Birth" attribute="1" time="1" defaultMemberUniqueName="[HRDataset].[Date of Birth].[All]" allUniqueName="[HRDataset].[Date of Birth].[All]" dimensionUniqueName="[HRDataset]" displayFolder="" count="0" memberValueDatatype="7" unbalanced="0"/>
    <cacheHierarchy uniqueName="[HRDataset].[Sex]" caption="Sex" attribute="1" defaultMemberUniqueName="[HRDataset].[Sex].[All]" allUniqueName="[HRDataset].[Sex].[All]" dimensionUniqueName="[HRDataset]" displayFolder="" count="2" memberValueDatatype="130" unbalanced="0"/>
    <cacheHierarchy uniqueName="[HRDataset].[Marital Status]" caption="Marital Status" attribute="1" defaultMemberUniqueName="[HRDataset].[Marital Status].[All]" allUniqueName="[HRDataset].[Marital Status].[All]" dimensionUniqueName="[HRDataset]" displayFolder="" count="2" memberValueDatatype="130" unbalanced="0"/>
    <cacheHierarchy uniqueName="[HRDataset].[Citizenship]" caption="Citizenship" attribute="1" defaultMemberUniqueName="[HRDataset].[Citizenship].[All]" allUniqueName="[HRDataset].[Citizenship].[All]" dimensionUniqueName="[HRDataset]" displayFolder="" count="0" memberValueDatatype="130" unbalanced="0"/>
    <cacheHierarchy uniqueName="[HRDataset].[Hispanic Latino]" caption="Hispanic Latino" attribute="1" defaultMemberUniqueName="[HRDataset].[Hispanic Latino].[All]" allUniqueName="[HRDataset].[Hispanic Latino].[All]" dimensionUniqueName="[HRDataset]" displayFolder="" count="0" memberValueDatatype="130" unbalanced="0"/>
    <cacheHierarchy uniqueName="[HRDataset].[Race]" caption="Race" attribute="1" defaultMemberUniqueName="[HRDataset].[Race].[All]" allUniqueName="[HRDataset].[Race].[All]" dimensionUniqueName="[HRDataset]" displayFolder="" count="0" memberValueDatatype="130" unbalanced="0"/>
    <cacheHierarchy uniqueName="[HRDataset].[Date of Hire]" caption="Date of Hire" attribute="1" time="1" defaultMemberUniqueName="[HRDataset].[Date of Hire].[All]" allUniqueName="[HRDataset].[Date of Hire].[All]" dimensionUniqueName="[HRDataset]" displayFolder="" count="0" memberValueDatatype="7" unbalanced="0"/>
    <cacheHierarchy uniqueName="[HRDataset].[Date of Termination]" caption="Date of Termination" attribute="1" time="1" defaultMemberUniqueName="[HRDataset].[Date of Termination].[All]" allUniqueName="[HRDataset].[Date of Termination].[All]" dimensionUniqueName="[HRDataset]" displayFolder="" count="0" memberValueDatatype="7" unbalanced="0"/>
    <cacheHierarchy uniqueName="[HRDataset].[Termination Reason]" caption="Termination Reason" attribute="1" defaultMemberUniqueName="[HRDataset].[Termination Reason].[All]" allUniqueName="[HRDataset].[Termination Reason].[All]" dimensionUniqueName="[HRDataset]" displayFolder="" count="0" memberValueDatatype="130" unbalanced="0"/>
    <cacheHierarchy uniqueName="[HRDataset].[Employment Status]" caption="Employment Status" attribute="1" defaultMemberUniqueName="[HRDataset].[Employment Status].[All]" allUniqueName="[HRDataset].[Employment Status].[All]" dimensionUniqueName="[HRDataset]" displayFolder="" count="2" memberValueDatatype="130" unbalanced="0"/>
    <cacheHierarchy uniqueName="[HRDataset].[Department]" caption="Department" attribute="1" defaultMemberUniqueName="[HRDataset].[Department].[All]" allUniqueName="[HRDataset].[Department].[All]" dimensionUniqueName="[HRDataset]" displayFolder="" count="2" memberValueDatatype="130" unbalanced="0">
      <fieldsUsage count="2">
        <fieldUsage x="-1"/>
        <fieldUsage x="0"/>
      </fieldsUsage>
    </cacheHierarchy>
    <cacheHierarchy uniqueName="[HRDataset].[Manager Name]" caption="Manager Name" attribute="1" defaultMemberUniqueName="[HRDataset].[Manager Name].[All]" allUniqueName="[HRDataset].[Manager Name].[All]" dimensionUniqueName="[HRDataset]" displayFolder="" count="0" memberValueDatatype="130" unbalanced="0"/>
    <cacheHierarchy uniqueName="[HRDataset].[Manager ID]" caption="Manager ID" attribute="1" defaultMemberUniqueName="[HRDataset].[Manager ID].[All]" allUniqueName="[HRDataset].[Manager ID].[All]" dimensionUniqueName="[HRDataset]" displayFolder="" count="0" memberValueDatatype="20" unbalanced="0"/>
    <cacheHierarchy uniqueName="[HRDataset].[Recruitment Source]" caption="Recruitment Source" attribute="1" defaultMemberUniqueName="[HRDataset].[Recruitment Source].[All]" allUniqueName="[HRDataset].[Recruitment Source].[All]" dimensionUniqueName="[HRDataset]" displayFolder="" count="0" memberValueDatatype="130" unbalanced="0"/>
    <cacheHierarchy uniqueName="[HRDataset].[Performance Score]" caption="Performance Score" attribute="1" defaultMemberUniqueName="[HRDataset].[Performance Score].[All]" allUniqueName="[HRDataset].[Performance Score].[All]" dimensionUniqueName="[HRDataset]" displayFolder="" count="0" memberValueDatatype="130" unbalanced="0"/>
    <cacheHierarchy uniqueName="[HRDataset].[Engagement Survey]" caption="Engagement Survey" attribute="1" defaultMemberUniqueName="[HRDataset].[Engagement Survey].[All]" allUniqueName="[HRDataset].[Engagement Survey].[All]" dimensionUniqueName="[HRDataset]" displayFolder="" count="0" memberValueDatatype="5" unbalanced="0"/>
    <cacheHierarchy uniqueName="[HRDataset].[Emp Satisfaction]" caption="Emp Satisfaction" attribute="1" defaultMemberUniqueName="[HRDataset].[Emp Satisfaction].[All]" allUniqueName="[HRDataset].[Emp Satisfaction].[All]" dimensionUniqueName="[HRDataset]" displayFolder="" count="0" memberValueDatatype="20" unbalanced="0"/>
    <cacheHierarchy uniqueName="[HRDataset].[Special Projects Count]" caption="Special Projects Count" attribute="1" defaultMemberUniqueName="[HRDataset].[Special Projects Count].[All]" allUniqueName="[HRDataset].[Special Projects Count].[All]" dimensionUniqueName="[HRDataset]" displayFolder="" count="0" memberValueDatatype="20" unbalanced="0"/>
    <cacheHierarchy uniqueName="[HRDataset].[Last Performance Review Date]" caption="Last Performance Review Date" attribute="1" time="1" defaultMemberUniqueName="[HRDataset].[Last Performance Review Date].[All]" allUniqueName="[HRDataset].[Last Performance Review Date].[All]" dimensionUniqueName="[HRDataset]" displayFolder="" count="0" memberValueDatatype="7" unbalanced="0"/>
    <cacheHierarchy uniqueName="[HRDataset].[Days Late]" caption="Days Late" attribute="1" defaultMemberUniqueName="[HRDataset].[Days Late].[All]" allUniqueName="[HRDataset].[Days Late].[All]" dimensionUniqueName="[HRDataset]" displayFolder="" count="0" memberValueDatatype="20" unbalanced="0"/>
    <cacheHierarchy uniqueName="[HRDataset].[Absences]" caption="Absences" attribute="1" defaultMemberUniqueName="[HRDataset].[Absences].[All]" allUniqueName="[HRDataset].[Absences].[All]" dimensionUniqueName="[HRDataset]" displayFolder="" count="0" memberValueDatatype="20" unbalanced="0"/>
    <cacheHierarchy uniqueName="[HRDataset].[Age]" caption="Age" attribute="1" defaultMemberUniqueName="[HRDataset].[Age].[All]" allUniqueName="[HRDataset].[Age].[All]" dimensionUniqueName="[HRDataset]" displayFolder="" count="0" memberValueDatatype="20" unbalanced="0"/>
    <cacheHierarchy uniqueName="[HRDataset].[Age Group]" caption="Age Group" attribute="1" defaultMemberUniqueName="[HRDataset].[Age Group].[All]" allUniqueName="[HRDataset].[Age Group].[All]" dimensionUniqueName="[HRDataset]" displayFolder="" count="0" memberValueDatatype="130" unbalanced="0"/>
    <cacheHierarchy uniqueName="[HRDataset].[Tenure]" caption="Tenure" attribute="1" defaultMemberUniqueName="[HRDataset].[Tenure].[All]" allUniqueName="[HRDataset].[Tenure].[All]" dimensionUniqueName="[HRDataset]" displayFolder="" count="0" memberValueDatatype="5" unbalanced="0"/>
    <cacheHierarchy uniqueName="[Measures].[Headcount]" caption="Headcount" measure="1" displayFolder="" measureGroup="HRDataset" count="0"/>
    <cacheHierarchy uniqueName="[Measures].[Avg. Salary]" caption="Avg. Salary" measure="1" displayFolder="" measureGroup="HRDataset" count="0" oneField="1">
      <fieldsUsage count="1">
        <fieldUsage x="1"/>
      </fieldsUsage>
    </cacheHierarchy>
    <cacheHierarchy uniqueName="[Measures].[Total Termination]" caption="Total Termination" measure="1" displayFolder="" measureGroup="HRDataset" count="0"/>
    <cacheHierarchy uniqueName="[Measures].[Turnover Rate]" caption="Turnover Rate" measure="1" displayFolder="" measureGroup="HRDataset" count="0"/>
    <cacheHierarchy uniqueName="[Measures].[Total Active Employees]" caption="Total Active Employees" measure="1" displayFolder="" measureGroup="HRDataset" count="0"/>
    <cacheHierarchy uniqueName="[Measures].[% of Active Employees]" caption="% of Active Employees" measure="1" displayFolder="" measureGroup="HRDataset" count="0"/>
    <cacheHierarchy uniqueName="[Measures].[__XL_Count HRDataset]" caption="__XL_Count HRDataset" measure="1" displayFolder="" measureGroup="HRDataset" count="0" hidden="1"/>
    <cacheHierarchy uniqueName="[Measures].[__No measures defined]" caption="__No measures defined" measure="1" displayFolder="" count="0" hidden="1"/>
    <cacheHierarchy uniqueName="[Measures].[Sum of Salary]" caption="Sum of Salary" measure="1" displayFolder="" measureGroup="HRDataset" count="0" oneField="1" hidden="1">
      <extLst>
        <ext xmlns:x15="http://schemas.microsoft.com/office/spreadsheetml/2010/11/main" uri="{B97F6D7D-B522-45F9-BDA1-12C45D357490}">
          <x15:cacheHierarchy aggregatedColumn="10"/>
        </ext>
      </extLst>
    </cacheHierarchy>
    <cacheHierarchy uniqueName="[Measures].[Count of Sex]" caption="Count of Sex" measure="1" displayFolder="" measureGroup="HRDataset" count="0" oneField="1" hidden="1">
      <extLst>
        <ext xmlns:x15="http://schemas.microsoft.com/office/spreadsheetml/2010/11/main" uri="{B97F6D7D-B522-45F9-BDA1-12C45D357490}">
          <x15:cacheHierarchy aggregatedColumn="17"/>
        </ext>
      </extLst>
    </cacheHierarchy>
    <cacheHierarchy uniqueName="[Measures].[Sum of Tenure]" caption="Sum of Tenure" measure="1" displayFolder="" measureGroup="HRDataset" count="0" oneField="1" hidden="1">
      <extLst>
        <ext xmlns:x15="http://schemas.microsoft.com/office/spreadsheetml/2010/11/main" uri="{B97F6D7D-B522-45F9-BDA1-12C45D357490}">
          <x15:cacheHierarchy aggregatedColumn="39"/>
        </ext>
      </extLst>
    </cacheHierarchy>
    <cacheHierarchy uniqueName="[Measures].[Average of Tenure]" caption="Average of Tenure" measure="1" displayFolder="" measureGroup="HRDataset" count="0" oneField="1" hidden="1">
      <extLst>
        <ext xmlns:x15="http://schemas.microsoft.com/office/spreadsheetml/2010/11/main" uri="{B97F6D7D-B522-45F9-BDA1-12C45D357490}">
          <x15:cacheHierarchy aggregatedColumn="39"/>
        </ext>
      </extLst>
    </cacheHierarchy>
    <cacheHierarchy uniqueName="[Measures].[Sum of Age]" caption="Sum of Age" measure="1" displayFolder="" measureGroup="HRDataset" count="0" oneField="1" hidden="1">
      <extLst>
        <ext xmlns:x15="http://schemas.microsoft.com/office/spreadsheetml/2010/11/main" uri="{B97F6D7D-B522-45F9-BDA1-12C45D357490}">
          <x15:cacheHierarchy aggregatedColumn="37"/>
        </ext>
      </extLst>
    </cacheHierarchy>
    <cacheHierarchy uniqueName="[Measures].[Average of Age]" caption="Average of Age" measure="1" displayFolder="" measureGroup="HRDataset" count="0" oneField="1" hidden="1">
      <extLst>
        <ext xmlns:x15="http://schemas.microsoft.com/office/spreadsheetml/2010/11/main" uri="{B97F6D7D-B522-45F9-BDA1-12C45D357490}">
          <x15:cacheHierarchy aggregatedColumn="37"/>
        </ext>
      </extLst>
    </cacheHierarchy>
    <cacheHierarchy uniqueName="[Measures].[Sum of Position ID]" caption="Sum of Position ID" measure="1" displayFolder="" measureGroup="HRDataset" count="0" oneField="1" hidden="1">
      <extLst>
        <ext xmlns:x15="http://schemas.microsoft.com/office/spreadsheetml/2010/11/main" uri="{B97F6D7D-B522-45F9-BDA1-12C45D357490}">
          <x15:cacheHierarchy aggregatedColumn="12"/>
        </ext>
      </extLst>
    </cacheHierarchy>
    <cacheHierarchy uniqueName="[Measures].[Sum of Dept ID]" caption="Sum of Dept ID" measure="1" displayFolder="" measureGroup="HRDataset" count="0" oneField="1" hidden="1">
      <extLst>
        <ext xmlns:x15="http://schemas.microsoft.com/office/spreadsheetml/2010/11/main" uri="{B97F6D7D-B522-45F9-BDA1-12C45D357490}">
          <x15:cacheHierarchy aggregatedColumn="7"/>
        </ext>
      </extLst>
    </cacheHierarchy>
    <cacheHierarchy uniqueName="[Measures].[Sum of Days Late]" caption="Sum of Days Late" measure="1" displayFolder="" measureGroup="HRDataset" count="0" oneField="1" hidden="1">
      <extLst>
        <ext xmlns:x15="http://schemas.microsoft.com/office/spreadsheetml/2010/11/main" uri="{B97F6D7D-B522-45F9-BDA1-12C45D357490}">
          <x15:cacheHierarchy aggregatedColumn="35"/>
        </ext>
      </extLst>
    </cacheHierarchy>
    <cacheHierarchy uniqueName="[Measures].[Count of Employment Status]" caption="Count of Employment Status" measure="1" displayFolder="" measureGroup="HRDataset" count="0" oneField="1" hidden="1">
      <extLst>
        <ext xmlns:x15="http://schemas.microsoft.com/office/spreadsheetml/2010/11/main" uri="{B97F6D7D-B522-45F9-BDA1-12C45D357490}">
          <x15:cacheHierarchy aggregatedColumn="25"/>
        </ext>
      </extLst>
    </cacheHierarchy>
    <cacheHierarchy uniqueName="[Measures].[Count of Employee Name]" caption="Count of Employee Name" measure="1" displayFolder="" measureGroup="HRDataset" count="0" oneField="1" hidden="1">
      <extLst>
        <ext xmlns:x15="http://schemas.microsoft.com/office/spreadsheetml/2010/11/main" uri="{B97F6D7D-B522-45F9-BDA1-12C45D357490}">
          <x15:cacheHierarchy aggregatedColumn="0"/>
        </ext>
      </extLst>
    </cacheHierarchy>
    <cacheHierarchy uniqueName="[Measures].[Count of Marital Status]" caption="Count of Marital Status" measure="1" displayFolder="" measureGroup="HRDataset" count="0" oneField="1" hidden="1">
      <extLst>
        <ext xmlns:x15="http://schemas.microsoft.com/office/spreadsheetml/2010/11/main" uri="{B97F6D7D-B522-45F9-BDA1-12C45D357490}">
          <x15:cacheHierarchy aggregatedColumn="18"/>
        </ext>
      </extLst>
    </cacheHierarchy>
  </cacheHierarchies>
  <kpis count="0"/>
  <dimensions count="2">
    <dimension name="HRDataset" uniqueName="[HRDataset]" caption="HRDataset"/>
    <dimension measure="1" name="Measures" uniqueName="[Measures]" caption="Measures"/>
  </dimensions>
  <measureGroups count="1">
    <measureGroup name="HRDataset" caption="HRDataset"/>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saveData="0" refreshedBy="Hp" refreshedDate="45107.433929282408" backgroundQuery="1" createdVersion="6" refreshedVersion="8" minRefreshableVersion="3" recordCount="0" supportSubquery="1" supportAdvancedDrill="1">
  <cacheSource type="external" connectionId="2"/>
  <cacheFields count="4">
    <cacheField name="[HRDataset].[Recruitment Source].[Recruitment Source]" caption="Recruitment Source" numFmtId="0" hierarchy="29" level="1">
      <sharedItems count="9">
        <s v="CareerBuilder"/>
        <s v="Diversity Job Fair"/>
        <s v="Employee Referral"/>
        <s v="Google Search"/>
        <s v="Indeed"/>
        <s v="LinkedIn"/>
        <s v="On-line Web application"/>
        <s v="Other"/>
        <s v="Website"/>
      </sharedItems>
    </cacheField>
    <cacheField name="[Measures].[Headcount]" caption="Headcount" numFmtId="0" hierarchy="40" level="32767"/>
    <cacheField name="[HRDataset].[Sex].[Sex]" caption="Sex" numFmtId="0" hierarchy="17" level="1">
      <sharedItems count="2">
        <s v="Female"/>
        <s v="Male"/>
      </sharedItems>
    </cacheField>
    <cacheField name="[HRDataset].[Department].[Department]" caption="Department" numFmtId="0" hierarchy="26" level="1">
      <sharedItems containsSemiMixedTypes="0" containsNonDate="0" containsString="0"/>
    </cacheField>
  </cacheFields>
  <cacheHierarchies count="60">
    <cacheHierarchy uniqueName="[HRDataset].[Employee Name]" caption="Employee Name" attribute="1" defaultMemberUniqueName="[HRDataset].[Employee Name].[All]" allUniqueName="[HRDataset].[Employee Name].[All]" dimensionUniqueName="[HRDataset]" displayFolder="" count="0" memberValueDatatype="130" unbalanced="0"/>
    <cacheHierarchy uniqueName="[HRDataset].[Employee Name2]" caption="Employee Name2" attribute="1" defaultMemberUniqueName="[HRDataset].[Employee Name2].[All]" allUniqueName="[HRDataset].[Employee Name2].[All]" dimensionUniqueName="[HRDataset]" displayFolder="" count="0" memberValueDatatype="130" unbalanced="0"/>
    <cacheHierarchy uniqueName="[HRDataset].[Employee ID]" caption="Employee ID" attribute="1" defaultMemberUniqueName="[HRDataset].[Employee ID].[All]" allUniqueName="[HRDataset].[Employee ID].[All]" dimensionUniqueName="[HRDataset]" displayFolder="" count="0" memberValueDatatype="20" unbalanced="0"/>
    <cacheHierarchy uniqueName="[HRDataset].[Married ID]" caption="Married ID" attribute="1" defaultMemberUniqueName="[HRDataset].[Married ID].[All]" allUniqueName="[HRDataset].[Married ID].[All]" dimensionUniqueName="[HRDataset]" displayFolder="" count="0" memberValueDatatype="20" unbalanced="0"/>
    <cacheHierarchy uniqueName="[HRDataset].[Marital Status ID]" caption="Marital Status ID" attribute="1" defaultMemberUniqueName="[HRDataset].[Marital Status ID].[All]" allUniqueName="[HRDataset].[Marital Status ID].[All]" dimensionUniqueName="[HRDataset]" displayFolder="" count="0" memberValueDatatype="20" unbalanced="0"/>
    <cacheHierarchy uniqueName="[HRDataset].[Gender ID]" caption="Gender ID" attribute="1" defaultMemberUniqueName="[HRDataset].[Gender ID].[All]" allUniqueName="[HRDataset].[Gender ID].[All]" dimensionUniqueName="[HRDataset]" displayFolder="" count="0" memberValueDatatype="20" unbalanced="0"/>
    <cacheHierarchy uniqueName="[HRDataset].[Emp Status ID]" caption="Emp Status ID" attribute="1" defaultMemberUniqueName="[HRDataset].[Emp Status ID].[All]" allUniqueName="[HRDataset].[Emp Status ID].[All]" dimensionUniqueName="[HRDataset]" displayFolder="" count="0" memberValueDatatype="20" unbalanced="0"/>
    <cacheHierarchy uniqueName="[HRDataset].[Dept ID]" caption="Dept ID" attribute="1" defaultMemberUniqueName="[HRDataset].[Dept ID].[All]" allUniqueName="[HRDataset].[Dept ID].[All]" dimensionUniqueName="[HRDataset]" displayFolder="" count="0" memberValueDatatype="20" unbalanced="0"/>
    <cacheHierarchy uniqueName="[HRDataset].[Perf Score ID]" caption="Perf Score ID" attribute="1" defaultMemberUniqueName="[HRDataset].[Perf Score ID].[All]" allUniqueName="[HRDataset].[Perf Score ID].[All]" dimensionUniqueName="[HRDataset]" displayFolder="" count="0" memberValueDatatype="20" unbalanced="0"/>
    <cacheHierarchy uniqueName="[HRDataset].[From Diversity JobFair ID]" caption="From Diversity JobFair ID" attribute="1" defaultMemberUniqueName="[HRDataset].[From Diversity JobFair ID].[All]" allUniqueName="[HRDataset].[From Diversity JobFair ID].[All]" dimensionUniqueName="[HRDataset]" displayFolder="" count="0" memberValueDatatype="20" unbalanced="0"/>
    <cacheHierarchy uniqueName="[HRDataset].[Salary]" caption="Salary" attribute="1" defaultMemberUniqueName="[HRDataset].[Salary].[All]" allUniqueName="[HRDataset].[Salary].[All]" dimensionUniqueName="[HRDataset]" displayFolder="" count="0" memberValueDatatype="20" unbalanced="0"/>
    <cacheHierarchy uniqueName="[HRDataset].[Termd]" caption="Termd" attribute="1" defaultMemberUniqueName="[HRDataset].[Termd].[All]" allUniqueName="[HRDataset].[Termd].[All]" dimensionUniqueName="[HRDataset]" displayFolder="" count="0" memberValueDatatype="20" unbalanced="0"/>
    <cacheHierarchy uniqueName="[HRDataset].[Position ID]" caption="Position ID" attribute="1" defaultMemberUniqueName="[HRDataset].[Position ID].[All]" allUniqueName="[HRDataset].[Position ID].[All]" dimensionUniqueName="[HRDataset]" displayFolder="" count="0" memberValueDatatype="20" unbalanced="0"/>
    <cacheHierarchy uniqueName="[HRDataset].[Position]" caption="Position" attribute="1" defaultMemberUniqueName="[HRDataset].[Position].[All]" allUniqueName="[HRDataset].[Position].[All]" dimensionUniqueName="[HRDataset]" displayFolder="" count="0" memberValueDatatype="130" unbalanced="0"/>
    <cacheHierarchy uniqueName="[HRDataset].[State]" caption="State" attribute="1" defaultMemberUniqueName="[HRDataset].[State].[All]" allUniqueName="[HRDataset].[State].[All]" dimensionUniqueName="[HRDataset]" displayFolder="" count="0" memberValueDatatype="130" unbalanced="0"/>
    <cacheHierarchy uniqueName="[HRDataset].[Zip]" caption="Zip" attribute="1" defaultMemberUniqueName="[HRDataset].[Zip].[All]" allUniqueName="[HRDataset].[Zip].[All]" dimensionUniqueName="[HRDataset]" displayFolder="" count="0" memberValueDatatype="20" unbalanced="0"/>
    <cacheHierarchy uniqueName="[HRDataset].[Date of Birth]" caption="Date of Birth" attribute="1" time="1" defaultMemberUniqueName="[HRDataset].[Date of Birth].[All]" allUniqueName="[HRDataset].[Date of Birth].[All]" dimensionUniqueName="[HRDataset]" displayFolder="" count="0" memberValueDatatype="7" unbalanced="0"/>
    <cacheHierarchy uniqueName="[HRDataset].[Sex]" caption="Sex" attribute="1" defaultMemberUniqueName="[HRDataset].[Sex].[All]" allUniqueName="[HRDataset].[Sex].[All]" dimensionUniqueName="[HRDataset]" displayFolder="" count="2" memberValueDatatype="130" unbalanced="0">
      <fieldsUsage count="2">
        <fieldUsage x="-1"/>
        <fieldUsage x="2"/>
      </fieldsUsage>
    </cacheHierarchy>
    <cacheHierarchy uniqueName="[HRDataset].[Marital Status]" caption="Marital Status" attribute="1" defaultMemberUniqueName="[HRDataset].[Marital Status].[All]" allUniqueName="[HRDataset].[Marital Status].[All]" dimensionUniqueName="[HRDataset]" displayFolder="" count="2" memberValueDatatype="130" unbalanced="0"/>
    <cacheHierarchy uniqueName="[HRDataset].[Citizenship]" caption="Citizenship" attribute="1" defaultMemberUniqueName="[HRDataset].[Citizenship].[All]" allUniqueName="[HRDataset].[Citizenship].[All]" dimensionUniqueName="[HRDataset]" displayFolder="" count="0" memberValueDatatype="130" unbalanced="0"/>
    <cacheHierarchy uniqueName="[HRDataset].[Hispanic Latino]" caption="Hispanic Latino" attribute="1" defaultMemberUniqueName="[HRDataset].[Hispanic Latino].[All]" allUniqueName="[HRDataset].[Hispanic Latino].[All]" dimensionUniqueName="[HRDataset]" displayFolder="" count="0" memberValueDatatype="130" unbalanced="0"/>
    <cacheHierarchy uniqueName="[HRDataset].[Race]" caption="Race" attribute="1" defaultMemberUniqueName="[HRDataset].[Race].[All]" allUniqueName="[HRDataset].[Race].[All]" dimensionUniqueName="[HRDataset]" displayFolder="" count="0" memberValueDatatype="130" unbalanced="0"/>
    <cacheHierarchy uniqueName="[HRDataset].[Date of Hire]" caption="Date of Hire" attribute="1" time="1" defaultMemberUniqueName="[HRDataset].[Date of Hire].[All]" allUniqueName="[HRDataset].[Date of Hire].[All]" dimensionUniqueName="[HRDataset]" displayFolder="" count="0" memberValueDatatype="7" unbalanced="0"/>
    <cacheHierarchy uniqueName="[HRDataset].[Date of Termination]" caption="Date of Termination" attribute="1" time="1" defaultMemberUniqueName="[HRDataset].[Date of Termination].[All]" allUniqueName="[HRDataset].[Date of Termination].[All]" dimensionUniqueName="[HRDataset]" displayFolder="" count="0" memberValueDatatype="7" unbalanced="0"/>
    <cacheHierarchy uniqueName="[HRDataset].[Termination Reason]" caption="Termination Reason" attribute="1" defaultMemberUniqueName="[HRDataset].[Termination Reason].[All]" allUniqueName="[HRDataset].[Termination Reason].[All]" dimensionUniqueName="[HRDataset]" displayFolder="" count="0" memberValueDatatype="130" unbalanced="0"/>
    <cacheHierarchy uniqueName="[HRDataset].[Employment Status]" caption="Employment Status" attribute="1" defaultMemberUniqueName="[HRDataset].[Employment Status].[All]" allUniqueName="[HRDataset].[Employment Status].[All]" dimensionUniqueName="[HRDataset]" displayFolder="" count="2" memberValueDatatype="130" unbalanced="0"/>
    <cacheHierarchy uniqueName="[HRDataset].[Department]" caption="Department" attribute="1" defaultMemberUniqueName="[HRDataset].[Department].[All]" allUniqueName="[HRDataset].[Department].[All]" dimensionUniqueName="[HRDataset]" displayFolder="" count="2" memberValueDatatype="130" unbalanced="0">
      <fieldsUsage count="2">
        <fieldUsage x="-1"/>
        <fieldUsage x="3"/>
      </fieldsUsage>
    </cacheHierarchy>
    <cacheHierarchy uniqueName="[HRDataset].[Manager Name]" caption="Manager Name" attribute="1" defaultMemberUniqueName="[HRDataset].[Manager Name].[All]" allUniqueName="[HRDataset].[Manager Name].[All]" dimensionUniqueName="[HRDataset]" displayFolder="" count="0" memberValueDatatype="130" unbalanced="0"/>
    <cacheHierarchy uniqueName="[HRDataset].[Manager ID]" caption="Manager ID" attribute="1" defaultMemberUniqueName="[HRDataset].[Manager ID].[All]" allUniqueName="[HRDataset].[Manager ID].[All]" dimensionUniqueName="[HRDataset]" displayFolder="" count="0" memberValueDatatype="20" unbalanced="0"/>
    <cacheHierarchy uniqueName="[HRDataset].[Recruitment Source]" caption="Recruitment Source" attribute="1" defaultMemberUniqueName="[HRDataset].[Recruitment Source].[All]" allUniqueName="[HRDataset].[Recruitment Source].[All]" dimensionUniqueName="[HRDataset]" displayFolder="" count="2" memberValueDatatype="130" unbalanced="0">
      <fieldsUsage count="2">
        <fieldUsage x="-1"/>
        <fieldUsage x="0"/>
      </fieldsUsage>
    </cacheHierarchy>
    <cacheHierarchy uniqueName="[HRDataset].[Performance Score]" caption="Performance Score" attribute="1" defaultMemberUniqueName="[HRDataset].[Performance Score].[All]" allUniqueName="[HRDataset].[Performance Score].[All]" dimensionUniqueName="[HRDataset]" displayFolder="" count="0" memberValueDatatype="130" unbalanced="0"/>
    <cacheHierarchy uniqueName="[HRDataset].[Engagement Survey]" caption="Engagement Survey" attribute="1" defaultMemberUniqueName="[HRDataset].[Engagement Survey].[All]" allUniqueName="[HRDataset].[Engagement Survey].[All]" dimensionUniqueName="[HRDataset]" displayFolder="" count="0" memberValueDatatype="5" unbalanced="0"/>
    <cacheHierarchy uniqueName="[HRDataset].[Emp Satisfaction]" caption="Emp Satisfaction" attribute="1" defaultMemberUniqueName="[HRDataset].[Emp Satisfaction].[All]" allUniqueName="[HRDataset].[Emp Satisfaction].[All]" dimensionUniqueName="[HRDataset]" displayFolder="" count="0" memberValueDatatype="20" unbalanced="0"/>
    <cacheHierarchy uniqueName="[HRDataset].[Special Projects Count]" caption="Special Projects Count" attribute="1" defaultMemberUniqueName="[HRDataset].[Special Projects Count].[All]" allUniqueName="[HRDataset].[Special Projects Count].[All]" dimensionUniqueName="[HRDataset]" displayFolder="" count="0" memberValueDatatype="20" unbalanced="0"/>
    <cacheHierarchy uniqueName="[HRDataset].[Last Performance Review Date]" caption="Last Performance Review Date" attribute="1" time="1" defaultMemberUniqueName="[HRDataset].[Last Performance Review Date].[All]" allUniqueName="[HRDataset].[Last Performance Review Date].[All]" dimensionUniqueName="[HRDataset]" displayFolder="" count="0" memberValueDatatype="7" unbalanced="0"/>
    <cacheHierarchy uniqueName="[HRDataset].[Days Late]" caption="Days Late" attribute="1" defaultMemberUniqueName="[HRDataset].[Days Late].[All]" allUniqueName="[HRDataset].[Days Late].[All]" dimensionUniqueName="[HRDataset]" displayFolder="" count="0" memberValueDatatype="20" unbalanced="0"/>
    <cacheHierarchy uniqueName="[HRDataset].[Absences]" caption="Absences" attribute="1" defaultMemberUniqueName="[HRDataset].[Absences].[All]" allUniqueName="[HRDataset].[Absences].[All]" dimensionUniqueName="[HRDataset]" displayFolder="" count="0" memberValueDatatype="20" unbalanced="0"/>
    <cacheHierarchy uniqueName="[HRDataset].[Age]" caption="Age" attribute="1" defaultMemberUniqueName="[HRDataset].[Age].[All]" allUniqueName="[HRDataset].[Age].[All]" dimensionUniqueName="[HRDataset]" displayFolder="" count="0" memberValueDatatype="20" unbalanced="0"/>
    <cacheHierarchy uniqueName="[HRDataset].[Age Group]" caption="Age Group" attribute="1" defaultMemberUniqueName="[HRDataset].[Age Group].[All]" allUniqueName="[HRDataset].[Age Group].[All]" dimensionUniqueName="[HRDataset]" displayFolder="" count="0" memberValueDatatype="130" unbalanced="0"/>
    <cacheHierarchy uniqueName="[HRDataset].[Tenure]" caption="Tenure" attribute="1" defaultMemberUniqueName="[HRDataset].[Tenure].[All]" allUniqueName="[HRDataset].[Tenure].[All]" dimensionUniqueName="[HRDataset]" displayFolder="" count="0" memberValueDatatype="5" unbalanced="0"/>
    <cacheHierarchy uniqueName="[Measures].[Headcount]" caption="Headcount" measure="1" displayFolder="" measureGroup="HRDataset" count="0" oneField="1">
      <fieldsUsage count="1">
        <fieldUsage x="1"/>
      </fieldsUsage>
    </cacheHierarchy>
    <cacheHierarchy uniqueName="[Measures].[Avg. Salary]" caption="Avg. Salary" measure="1" displayFolder="" measureGroup="HRDataset" count="0"/>
    <cacheHierarchy uniqueName="[Measures].[Total Termination]" caption="Total Termination" measure="1" displayFolder="" measureGroup="HRDataset" count="0"/>
    <cacheHierarchy uniqueName="[Measures].[Turnover Rate]" caption="Turnover Rate" measure="1" displayFolder="" measureGroup="HRDataset" count="0"/>
    <cacheHierarchy uniqueName="[Measures].[Total Active Employees]" caption="Total Active Employees" measure="1" displayFolder="" measureGroup="HRDataset" count="0"/>
    <cacheHierarchy uniqueName="[Measures].[% of Active Employees]" caption="% of Active Employees" measure="1" displayFolder="" measureGroup="HRDataset" count="0"/>
    <cacheHierarchy uniqueName="[Measures].[__XL_Count HRDataset]" caption="__XL_Count HRDataset" measure="1" displayFolder="" measureGroup="HRDataset" count="0" hidden="1"/>
    <cacheHierarchy uniqueName="[Measures].[__No measures defined]" caption="__No measures defined" measure="1" displayFolder="" count="0" hidden="1"/>
    <cacheHierarchy uniqueName="[Measures].[Sum of Salary]" caption="Sum of Salary" measure="1" displayFolder="" measureGroup="HRDataset" count="0" oneField="1" hidden="1">
      <extLst>
        <ext xmlns:x15="http://schemas.microsoft.com/office/spreadsheetml/2010/11/main" uri="{B97F6D7D-B522-45F9-BDA1-12C45D357490}">
          <x15:cacheHierarchy aggregatedColumn="10"/>
        </ext>
      </extLst>
    </cacheHierarchy>
    <cacheHierarchy uniqueName="[Measures].[Count of Sex]" caption="Count of Sex" measure="1" displayFolder="" measureGroup="HRDataset" count="0" oneField="1" hidden="1">
      <extLst>
        <ext xmlns:x15="http://schemas.microsoft.com/office/spreadsheetml/2010/11/main" uri="{B97F6D7D-B522-45F9-BDA1-12C45D357490}">
          <x15:cacheHierarchy aggregatedColumn="17"/>
        </ext>
      </extLst>
    </cacheHierarchy>
    <cacheHierarchy uniqueName="[Measures].[Sum of Tenure]" caption="Sum of Tenure" measure="1" displayFolder="" measureGroup="HRDataset" count="0" oneField="1" hidden="1">
      <extLst>
        <ext xmlns:x15="http://schemas.microsoft.com/office/spreadsheetml/2010/11/main" uri="{B97F6D7D-B522-45F9-BDA1-12C45D357490}">
          <x15:cacheHierarchy aggregatedColumn="39"/>
        </ext>
      </extLst>
    </cacheHierarchy>
    <cacheHierarchy uniqueName="[Measures].[Average of Tenure]" caption="Average of Tenure" measure="1" displayFolder="" measureGroup="HRDataset" count="0" oneField="1" hidden="1">
      <extLst>
        <ext xmlns:x15="http://schemas.microsoft.com/office/spreadsheetml/2010/11/main" uri="{B97F6D7D-B522-45F9-BDA1-12C45D357490}">
          <x15:cacheHierarchy aggregatedColumn="39"/>
        </ext>
      </extLst>
    </cacheHierarchy>
    <cacheHierarchy uniqueName="[Measures].[Sum of Age]" caption="Sum of Age" measure="1" displayFolder="" measureGroup="HRDataset" count="0" oneField="1" hidden="1">
      <extLst>
        <ext xmlns:x15="http://schemas.microsoft.com/office/spreadsheetml/2010/11/main" uri="{B97F6D7D-B522-45F9-BDA1-12C45D357490}">
          <x15:cacheHierarchy aggregatedColumn="37"/>
        </ext>
      </extLst>
    </cacheHierarchy>
    <cacheHierarchy uniqueName="[Measures].[Average of Age]" caption="Average of Age" measure="1" displayFolder="" measureGroup="HRDataset" count="0" oneField="1" hidden="1">
      <extLst>
        <ext xmlns:x15="http://schemas.microsoft.com/office/spreadsheetml/2010/11/main" uri="{B97F6D7D-B522-45F9-BDA1-12C45D357490}">
          <x15:cacheHierarchy aggregatedColumn="37"/>
        </ext>
      </extLst>
    </cacheHierarchy>
    <cacheHierarchy uniqueName="[Measures].[Sum of Position ID]" caption="Sum of Position ID" measure="1" displayFolder="" measureGroup="HRDataset" count="0" oneField="1" hidden="1">
      <extLst>
        <ext xmlns:x15="http://schemas.microsoft.com/office/spreadsheetml/2010/11/main" uri="{B97F6D7D-B522-45F9-BDA1-12C45D357490}">
          <x15:cacheHierarchy aggregatedColumn="12"/>
        </ext>
      </extLst>
    </cacheHierarchy>
    <cacheHierarchy uniqueName="[Measures].[Sum of Dept ID]" caption="Sum of Dept ID" measure="1" displayFolder="" measureGroup="HRDataset" count="0" oneField="1" hidden="1">
      <extLst>
        <ext xmlns:x15="http://schemas.microsoft.com/office/spreadsheetml/2010/11/main" uri="{B97F6D7D-B522-45F9-BDA1-12C45D357490}">
          <x15:cacheHierarchy aggregatedColumn="7"/>
        </ext>
      </extLst>
    </cacheHierarchy>
    <cacheHierarchy uniqueName="[Measures].[Sum of Days Late]" caption="Sum of Days Late" measure="1" displayFolder="" measureGroup="HRDataset" count="0" oneField="1" hidden="1">
      <extLst>
        <ext xmlns:x15="http://schemas.microsoft.com/office/spreadsheetml/2010/11/main" uri="{B97F6D7D-B522-45F9-BDA1-12C45D357490}">
          <x15:cacheHierarchy aggregatedColumn="35"/>
        </ext>
      </extLst>
    </cacheHierarchy>
    <cacheHierarchy uniqueName="[Measures].[Count of Employment Status]" caption="Count of Employment Status" measure="1" displayFolder="" measureGroup="HRDataset" count="0" oneField="1" hidden="1">
      <extLst>
        <ext xmlns:x15="http://schemas.microsoft.com/office/spreadsheetml/2010/11/main" uri="{B97F6D7D-B522-45F9-BDA1-12C45D357490}">
          <x15:cacheHierarchy aggregatedColumn="25"/>
        </ext>
      </extLst>
    </cacheHierarchy>
    <cacheHierarchy uniqueName="[Measures].[Count of Employee Name]" caption="Count of Employee Name" measure="1" displayFolder="" measureGroup="HRDataset" count="0" oneField="1" hidden="1">
      <extLst>
        <ext xmlns:x15="http://schemas.microsoft.com/office/spreadsheetml/2010/11/main" uri="{B97F6D7D-B522-45F9-BDA1-12C45D357490}">
          <x15:cacheHierarchy aggregatedColumn="0"/>
        </ext>
      </extLst>
    </cacheHierarchy>
    <cacheHierarchy uniqueName="[Measures].[Count of Marital Status]" caption="Count of Marital Status" measure="1" displayFolder="" measureGroup="HRDataset" count="0" oneField="1" hidden="1">
      <extLst>
        <ext xmlns:x15="http://schemas.microsoft.com/office/spreadsheetml/2010/11/main" uri="{B97F6D7D-B522-45F9-BDA1-12C45D357490}">
          <x15:cacheHierarchy aggregatedColumn="18"/>
        </ext>
      </extLst>
    </cacheHierarchy>
  </cacheHierarchies>
  <kpis count="0"/>
  <dimensions count="2">
    <dimension name="HRDataset" uniqueName="[HRDataset]" caption="HRDataset"/>
    <dimension measure="1" name="Measures" uniqueName="[Measures]" caption="Measures"/>
  </dimensions>
  <measureGroups count="1">
    <measureGroup name="HRDataset" caption="HRDataset"/>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saveData="0" refreshedBy="Hp" refreshedDate="45107.433929629631" backgroundQuery="1" createdVersion="6" refreshedVersion="8" minRefreshableVersion="3" recordCount="0" supportSubquery="1" supportAdvancedDrill="1">
  <cacheSource type="external" connectionId="2"/>
  <cacheFields count="3">
    <cacheField name="[Measures].[Avg. Salary]" caption="Avg. Salary" numFmtId="0" hierarchy="41" level="32767"/>
    <cacheField name="[HRDataset].[Sex].[Sex]" caption="Sex" numFmtId="0" hierarchy="17" level="1">
      <sharedItems count="2">
        <s v="Female"/>
        <s v="Male"/>
      </sharedItems>
    </cacheField>
    <cacheField name="[HRDataset].[Department].[Department]" caption="Department" numFmtId="0" hierarchy="26" level="1">
      <sharedItems containsSemiMixedTypes="0" containsNonDate="0" containsString="0"/>
    </cacheField>
  </cacheFields>
  <cacheHierarchies count="60">
    <cacheHierarchy uniqueName="[HRDataset].[Employee Name]" caption="Employee Name" attribute="1" defaultMemberUniqueName="[HRDataset].[Employee Name].[All]" allUniqueName="[HRDataset].[Employee Name].[All]" dimensionUniqueName="[HRDataset]" displayFolder="" count="0" memberValueDatatype="130" unbalanced="0"/>
    <cacheHierarchy uniqueName="[HRDataset].[Employee Name2]" caption="Employee Name2" attribute="1" defaultMemberUniqueName="[HRDataset].[Employee Name2].[All]" allUniqueName="[HRDataset].[Employee Name2].[All]" dimensionUniqueName="[HRDataset]" displayFolder="" count="0" memberValueDatatype="130" unbalanced="0"/>
    <cacheHierarchy uniqueName="[HRDataset].[Employee ID]" caption="Employee ID" attribute="1" defaultMemberUniqueName="[HRDataset].[Employee ID].[All]" allUniqueName="[HRDataset].[Employee ID].[All]" dimensionUniqueName="[HRDataset]" displayFolder="" count="0" memberValueDatatype="20" unbalanced="0"/>
    <cacheHierarchy uniqueName="[HRDataset].[Married ID]" caption="Married ID" attribute="1" defaultMemberUniqueName="[HRDataset].[Married ID].[All]" allUniqueName="[HRDataset].[Married ID].[All]" dimensionUniqueName="[HRDataset]" displayFolder="" count="0" memberValueDatatype="20" unbalanced="0"/>
    <cacheHierarchy uniqueName="[HRDataset].[Marital Status ID]" caption="Marital Status ID" attribute="1" defaultMemberUniqueName="[HRDataset].[Marital Status ID].[All]" allUniqueName="[HRDataset].[Marital Status ID].[All]" dimensionUniqueName="[HRDataset]" displayFolder="" count="0" memberValueDatatype="20" unbalanced="0"/>
    <cacheHierarchy uniqueName="[HRDataset].[Gender ID]" caption="Gender ID" attribute="1" defaultMemberUniqueName="[HRDataset].[Gender ID].[All]" allUniqueName="[HRDataset].[Gender ID].[All]" dimensionUniqueName="[HRDataset]" displayFolder="" count="0" memberValueDatatype="20" unbalanced="0"/>
    <cacheHierarchy uniqueName="[HRDataset].[Emp Status ID]" caption="Emp Status ID" attribute="1" defaultMemberUniqueName="[HRDataset].[Emp Status ID].[All]" allUniqueName="[HRDataset].[Emp Status ID].[All]" dimensionUniqueName="[HRDataset]" displayFolder="" count="0" memberValueDatatype="20" unbalanced="0"/>
    <cacheHierarchy uniqueName="[HRDataset].[Dept ID]" caption="Dept ID" attribute="1" defaultMemberUniqueName="[HRDataset].[Dept ID].[All]" allUniqueName="[HRDataset].[Dept ID].[All]" dimensionUniqueName="[HRDataset]" displayFolder="" count="0" memberValueDatatype="20" unbalanced="0"/>
    <cacheHierarchy uniqueName="[HRDataset].[Perf Score ID]" caption="Perf Score ID" attribute="1" defaultMemberUniqueName="[HRDataset].[Perf Score ID].[All]" allUniqueName="[HRDataset].[Perf Score ID].[All]" dimensionUniqueName="[HRDataset]" displayFolder="" count="0" memberValueDatatype="20" unbalanced="0"/>
    <cacheHierarchy uniqueName="[HRDataset].[From Diversity JobFair ID]" caption="From Diversity JobFair ID" attribute="1" defaultMemberUniqueName="[HRDataset].[From Diversity JobFair ID].[All]" allUniqueName="[HRDataset].[From Diversity JobFair ID].[All]" dimensionUniqueName="[HRDataset]" displayFolder="" count="0" memberValueDatatype="20" unbalanced="0"/>
    <cacheHierarchy uniqueName="[HRDataset].[Salary]" caption="Salary" attribute="1" defaultMemberUniqueName="[HRDataset].[Salary].[All]" allUniqueName="[HRDataset].[Salary].[All]" dimensionUniqueName="[HRDataset]" displayFolder="" count="0" memberValueDatatype="20" unbalanced="0"/>
    <cacheHierarchy uniqueName="[HRDataset].[Termd]" caption="Termd" attribute="1" defaultMemberUniqueName="[HRDataset].[Termd].[All]" allUniqueName="[HRDataset].[Termd].[All]" dimensionUniqueName="[HRDataset]" displayFolder="" count="0" memberValueDatatype="20" unbalanced="0"/>
    <cacheHierarchy uniqueName="[HRDataset].[Position ID]" caption="Position ID" attribute="1" defaultMemberUniqueName="[HRDataset].[Position ID].[All]" allUniqueName="[HRDataset].[Position ID].[All]" dimensionUniqueName="[HRDataset]" displayFolder="" count="0" memberValueDatatype="20" unbalanced="0"/>
    <cacheHierarchy uniqueName="[HRDataset].[Position]" caption="Position" attribute="1" defaultMemberUniqueName="[HRDataset].[Position].[All]" allUniqueName="[HRDataset].[Position].[All]" dimensionUniqueName="[HRDataset]" displayFolder="" count="0" memberValueDatatype="130" unbalanced="0"/>
    <cacheHierarchy uniqueName="[HRDataset].[State]" caption="State" attribute="1" defaultMemberUniqueName="[HRDataset].[State].[All]" allUniqueName="[HRDataset].[State].[All]" dimensionUniqueName="[HRDataset]" displayFolder="" count="0" memberValueDatatype="130" unbalanced="0"/>
    <cacheHierarchy uniqueName="[HRDataset].[Zip]" caption="Zip" attribute="1" defaultMemberUniqueName="[HRDataset].[Zip].[All]" allUniqueName="[HRDataset].[Zip].[All]" dimensionUniqueName="[HRDataset]" displayFolder="" count="0" memberValueDatatype="20" unbalanced="0"/>
    <cacheHierarchy uniqueName="[HRDataset].[Date of Birth]" caption="Date of Birth" attribute="1" time="1" defaultMemberUniqueName="[HRDataset].[Date of Birth].[All]" allUniqueName="[HRDataset].[Date of Birth].[All]" dimensionUniqueName="[HRDataset]" displayFolder="" count="0" memberValueDatatype="7" unbalanced="0"/>
    <cacheHierarchy uniqueName="[HRDataset].[Sex]" caption="Sex" attribute="1" defaultMemberUniqueName="[HRDataset].[Sex].[All]" allUniqueName="[HRDataset].[Sex].[All]" dimensionUniqueName="[HRDataset]" displayFolder="" count="2" memberValueDatatype="130" unbalanced="0">
      <fieldsUsage count="2">
        <fieldUsage x="-1"/>
        <fieldUsage x="1"/>
      </fieldsUsage>
    </cacheHierarchy>
    <cacheHierarchy uniqueName="[HRDataset].[Marital Status]" caption="Marital Status" attribute="1" defaultMemberUniqueName="[HRDataset].[Marital Status].[All]" allUniqueName="[HRDataset].[Marital Status].[All]" dimensionUniqueName="[HRDataset]" displayFolder="" count="2" memberValueDatatype="130" unbalanced="0"/>
    <cacheHierarchy uniqueName="[HRDataset].[Citizenship]" caption="Citizenship" attribute="1" defaultMemberUniqueName="[HRDataset].[Citizenship].[All]" allUniqueName="[HRDataset].[Citizenship].[All]" dimensionUniqueName="[HRDataset]" displayFolder="" count="0" memberValueDatatype="130" unbalanced="0"/>
    <cacheHierarchy uniqueName="[HRDataset].[Hispanic Latino]" caption="Hispanic Latino" attribute="1" defaultMemberUniqueName="[HRDataset].[Hispanic Latino].[All]" allUniqueName="[HRDataset].[Hispanic Latino].[All]" dimensionUniqueName="[HRDataset]" displayFolder="" count="0" memberValueDatatype="130" unbalanced="0"/>
    <cacheHierarchy uniqueName="[HRDataset].[Race]" caption="Race" attribute="1" defaultMemberUniqueName="[HRDataset].[Race].[All]" allUniqueName="[HRDataset].[Race].[All]" dimensionUniqueName="[HRDataset]" displayFolder="" count="0" memberValueDatatype="130" unbalanced="0"/>
    <cacheHierarchy uniqueName="[HRDataset].[Date of Hire]" caption="Date of Hire" attribute="1" time="1" defaultMemberUniqueName="[HRDataset].[Date of Hire].[All]" allUniqueName="[HRDataset].[Date of Hire].[All]" dimensionUniqueName="[HRDataset]" displayFolder="" count="0" memberValueDatatype="7" unbalanced="0"/>
    <cacheHierarchy uniqueName="[HRDataset].[Date of Termination]" caption="Date of Termination" attribute="1" time="1" defaultMemberUniqueName="[HRDataset].[Date of Termination].[All]" allUniqueName="[HRDataset].[Date of Termination].[All]" dimensionUniqueName="[HRDataset]" displayFolder="" count="0" memberValueDatatype="7" unbalanced="0"/>
    <cacheHierarchy uniqueName="[HRDataset].[Termination Reason]" caption="Termination Reason" attribute="1" defaultMemberUniqueName="[HRDataset].[Termination Reason].[All]" allUniqueName="[HRDataset].[Termination Reason].[All]" dimensionUniqueName="[HRDataset]" displayFolder="" count="0" memberValueDatatype="130" unbalanced="0"/>
    <cacheHierarchy uniqueName="[HRDataset].[Employment Status]" caption="Employment Status" attribute="1" defaultMemberUniqueName="[HRDataset].[Employment Status].[All]" allUniqueName="[HRDataset].[Employment Status].[All]" dimensionUniqueName="[HRDataset]" displayFolder="" count="2" memberValueDatatype="130" unbalanced="0"/>
    <cacheHierarchy uniqueName="[HRDataset].[Department]" caption="Department" attribute="1" defaultMemberUniqueName="[HRDataset].[Department].[All]" allUniqueName="[HRDataset].[Department].[All]" dimensionUniqueName="[HRDataset]" displayFolder="" count="2" memberValueDatatype="130" unbalanced="0">
      <fieldsUsage count="2">
        <fieldUsage x="-1"/>
        <fieldUsage x="2"/>
      </fieldsUsage>
    </cacheHierarchy>
    <cacheHierarchy uniqueName="[HRDataset].[Manager Name]" caption="Manager Name" attribute="1" defaultMemberUniqueName="[HRDataset].[Manager Name].[All]" allUniqueName="[HRDataset].[Manager Name].[All]" dimensionUniqueName="[HRDataset]" displayFolder="" count="0" memberValueDatatype="130" unbalanced="0"/>
    <cacheHierarchy uniqueName="[HRDataset].[Manager ID]" caption="Manager ID" attribute="1" defaultMemberUniqueName="[HRDataset].[Manager ID].[All]" allUniqueName="[HRDataset].[Manager ID].[All]" dimensionUniqueName="[HRDataset]" displayFolder="" count="0" memberValueDatatype="20" unbalanced="0"/>
    <cacheHierarchy uniqueName="[HRDataset].[Recruitment Source]" caption="Recruitment Source" attribute="1" defaultMemberUniqueName="[HRDataset].[Recruitment Source].[All]" allUniqueName="[HRDataset].[Recruitment Source].[All]" dimensionUniqueName="[HRDataset]" displayFolder="" count="0" memberValueDatatype="130" unbalanced="0"/>
    <cacheHierarchy uniqueName="[HRDataset].[Performance Score]" caption="Performance Score" attribute="1" defaultMemberUniqueName="[HRDataset].[Performance Score].[All]" allUniqueName="[HRDataset].[Performance Score].[All]" dimensionUniqueName="[HRDataset]" displayFolder="" count="0" memberValueDatatype="130" unbalanced="0"/>
    <cacheHierarchy uniqueName="[HRDataset].[Engagement Survey]" caption="Engagement Survey" attribute="1" defaultMemberUniqueName="[HRDataset].[Engagement Survey].[All]" allUniqueName="[HRDataset].[Engagement Survey].[All]" dimensionUniqueName="[HRDataset]" displayFolder="" count="0" memberValueDatatype="5" unbalanced="0"/>
    <cacheHierarchy uniqueName="[HRDataset].[Emp Satisfaction]" caption="Emp Satisfaction" attribute="1" defaultMemberUniqueName="[HRDataset].[Emp Satisfaction].[All]" allUniqueName="[HRDataset].[Emp Satisfaction].[All]" dimensionUniqueName="[HRDataset]" displayFolder="" count="0" memberValueDatatype="20" unbalanced="0"/>
    <cacheHierarchy uniqueName="[HRDataset].[Special Projects Count]" caption="Special Projects Count" attribute="1" defaultMemberUniqueName="[HRDataset].[Special Projects Count].[All]" allUniqueName="[HRDataset].[Special Projects Count].[All]" dimensionUniqueName="[HRDataset]" displayFolder="" count="0" memberValueDatatype="20" unbalanced="0"/>
    <cacheHierarchy uniqueName="[HRDataset].[Last Performance Review Date]" caption="Last Performance Review Date" attribute="1" time="1" defaultMemberUniqueName="[HRDataset].[Last Performance Review Date].[All]" allUniqueName="[HRDataset].[Last Performance Review Date].[All]" dimensionUniqueName="[HRDataset]" displayFolder="" count="0" memberValueDatatype="7" unbalanced="0"/>
    <cacheHierarchy uniqueName="[HRDataset].[Days Late]" caption="Days Late" attribute="1" defaultMemberUniqueName="[HRDataset].[Days Late].[All]" allUniqueName="[HRDataset].[Days Late].[All]" dimensionUniqueName="[HRDataset]" displayFolder="" count="0" memberValueDatatype="20" unbalanced="0"/>
    <cacheHierarchy uniqueName="[HRDataset].[Absences]" caption="Absences" attribute="1" defaultMemberUniqueName="[HRDataset].[Absences].[All]" allUniqueName="[HRDataset].[Absences].[All]" dimensionUniqueName="[HRDataset]" displayFolder="" count="0" memberValueDatatype="20" unbalanced="0"/>
    <cacheHierarchy uniqueName="[HRDataset].[Age]" caption="Age" attribute="1" defaultMemberUniqueName="[HRDataset].[Age].[All]" allUniqueName="[HRDataset].[Age].[All]" dimensionUniqueName="[HRDataset]" displayFolder="" count="0" memberValueDatatype="20" unbalanced="0"/>
    <cacheHierarchy uniqueName="[HRDataset].[Age Group]" caption="Age Group" attribute="1" defaultMemberUniqueName="[HRDataset].[Age Group].[All]" allUniqueName="[HRDataset].[Age Group].[All]" dimensionUniqueName="[HRDataset]" displayFolder="" count="0" memberValueDatatype="130" unbalanced="0"/>
    <cacheHierarchy uniqueName="[HRDataset].[Tenure]" caption="Tenure" attribute="1" defaultMemberUniqueName="[HRDataset].[Tenure].[All]" allUniqueName="[HRDataset].[Tenure].[All]" dimensionUniqueName="[HRDataset]" displayFolder="" count="0" memberValueDatatype="5" unbalanced="0"/>
    <cacheHierarchy uniqueName="[Measures].[Headcount]" caption="Headcount" measure="1" displayFolder="" measureGroup="HRDataset" count="0"/>
    <cacheHierarchy uniqueName="[Measures].[Avg. Salary]" caption="Avg. Salary" measure="1" displayFolder="" measureGroup="HRDataset" count="0" oneField="1">
      <fieldsUsage count="1">
        <fieldUsage x="0"/>
      </fieldsUsage>
    </cacheHierarchy>
    <cacheHierarchy uniqueName="[Measures].[Total Termination]" caption="Total Termination" measure="1" displayFolder="" measureGroup="HRDataset" count="0"/>
    <cacheHierarchy uniqueName="[Measures].[Turnover Rate]" caption="Turnover Rate" measure="1" displayFolder="" measureGroup="HRDataset" count="0"/>
    <cacheHierarchy uniqueName="[Measures].[Total Active Employees]" caption="Total Active Employees" measure="1" displayFolder="" measureGroup="HRDataset" count="0"/>
    <cacheHierarchy uniqueName="[Measures].[% of Active Employees]" caption="% of Active Employees" measure="1" displayFolder="" measureGroup="HRDataset" count="0"/>
    <cacheHierarchy uniqueName="[Measures].[__XL_Count HRDataset]" caption="__XL_Count HRDataset" measure="1" displayFolder="" measureGroup="HRDataset" count="0" hidden="1"/>
    <cacheHierarchy uniqueName="[Measures].[__No measures defined]" caption="__No measures defined" measure="1" displayFolder="" count="0" hidden="1"/>
    <cacheHierarchy uniqueName="[Measures].[Sum of Salary]" caption="Sum of Salary" measure="1" displayFolder="" measureGroup="HRDataset" count="0" oneField="1" hidden="1">
      <extLst>
        <ext xmlns:x15="http://schemas.microsoft.com/office/spreadsheetml/2010/11/main" uri="{B97F6D7D-B522-45F9-BDA1-12C45D357490}">
          <x15:cacheHierarchy aggregatedColumn="10"/>
        </ext>
      </extLst>
    </cacheHierarchy>
    <cacheHierarchy uniqueName="[Measures].[Count of Sex]" caption="Count of Sex" measure="1" displayFolder="" measureGroup="HRDataset" count="0" oneField="1" hidden="1">
      <extLst>
        <ext xmlns:x15="http://schemas.microsoft.com/office/spreadsheetml/2010/11/main" uri="{B97F6D7D-B522-45F9-BDA1-12C45D357490}">
          <x15:cacheHierarchy aggregatedColumn="17"/>
        </ext>
      </extLst>
    </cacheHierarchy>
    <cacheHierarchy uniqueName="[Measures].[Sum of Tenure]" caption="Sum of Tenure" measure="1" displayFolder="" measureGroup="HRDataset" count="0" oneField="1" hidden="1">
      <extLst>
        <ext xmlns:x15="http://schemas.microsoft.com/office/spreadsheetml/2010/11/main" uri="{B97F6D7D-B522-45F9-BDA1-12C45D357490}">
          <x15:cacheHierarchy aggregatedColumn="39"/>
        </ext>
      </extLst>
    </cacheHierarchy>
    <cacheHierarchy uniqueName="[Measures].[Average of Tenure]" caption="Average of Tenure" measure="1" displayFolder="" measureGroup="HRDataset" count="0" oneField="1" hidden="1">
      <extLst>
        <ext xmlns:x15="http://schemas.microsoft.com/office/spreadsheetml/2010/11/main" uri="{B97F6D7D-B522-45F9-BDA1-12C45D357490}">
          <x15:cacheHierarchy aggregatedColumn="39"/>
        </ext>
      </extLst>
    </cacheHierarchy>
    <cacheHierarchy uniqueName="[Measures].[Sum of Age]" caption="Sum of Age" measure="1" displayFolder="" measureGroup="HRDataset" count="0" oneField="1" hidden="1">
      <extLst>
        <ext xmlns:x15="http://schemas.microsoft.com/office/spreadsheetml/2010/11/main" uri="{B97F6D7D-B522-45F9-BDA1-12C45D357490}">
          <x15:cacheHierarchy aggregatedColumn="37"/>
        </ext>
      </extLst>
    </cacheHierarchy>
    <cacheHierarchy uniqueName="[Measures].[Average of Age]" caption="Average of Age" measure="1" displayFolder="" measureGroup="HRDataset" count="0" oneField="1" hidden="1">
      <extLst>
        <ext xmlns:x15="http://schemas.microsoft.com/office/spreadsheetml/2010/11/main" uri="{B97F6D7D-B522-45F9-BDA1-12C45D357490}">
          <x15:cacheHierarchy aggregatedColumn="37"/>
        </ext>
      </extLst>
    </cacheHierarchy>
    <cacheHierarchy uniqueName="[Measures].[Sum of Position ID]" caption="Sum of Position ID" measure="1" displayFolder="" measureGroup="HRDataset" count="0" oneField="1" hidden="1">
      <extLst>
        <ext xmlns:x15="http://schemas.microsoft.com/office/spreadsheetml/2010/11/main" uri="{B97F6D7D-B522-45F9-BDA1-12C45D357490}">
          <x15:cacheHierarchy aggregatedColumn="12"/>
        </ext>
      </extLst>
    </cacheHierarchy>
    <cacheHierarchy uniqueName="[Measures].[Sum of Dept ID]" caption="Sum of Dept ID" measure="1" displayFolder="" measureGroup="HRDataset" count="0" oneField="1" hidden="1">
      <extLst>
        <ext xmlns:x15="http://schemas.microsoft.com/office/spreadsheetml/2010/11/main" uri="{B97F6D7D-B522-45F9-BDA1-12C45D357490}">
          <x15:cacheHierarchy aggregatedColumn="7"/>
        </ext>
      </extLst>
    </cacheHierarchy>
    <cacheHierarchy uniqueName="[Measures].[Sum of Days Late]" caption="Sum of Days Late" measure="1" displayFolder="" measureGroup="HRDataset" count="0" oneField="1" hidden="1">
      <extLst>
        <ext xmlns:x15="http://schemas.microsoft.com/office/spreadsheetml/2010/11/main" uri="{B97F6D7D-B522-45F9-BDA1-12C45D357490}">
          <x15:cacheHierarchy aggregatedColumn="35"/>
        </ext>
      </extLst>
    </cacheHierarchy>
    <cacheHierarchy uniqueName="[Measures].[Count of Employment Status]" caption="Count of Employment Status" measure="1" displayFolder="" measureGroup="HRDataset" count="0" oneField="1" hidden="1">
      <extLst>
        <ext xmlns:x15="http://schemas.microsoft.com/office/spreadsheetml/2010/11/main" uri="{B97F6D7D-B522-45F9-BDA1-12C45D357490}">
          <x15:cacheHierarchy aggregatedColumn="25"/>
        </ext>
      </extLst>
    </cacheHierarchy>
    <cacheHierarchy uniqueName="[Measures].[Count of Employee Name]" caption="Count of Employee Name" measure="1" displayFolder="" measureGroup="HRDataset" count="0" oneField="1" hidden="1">
      <extLst>
        <ext xmlns:x15="http://schemas.microsoft.com/office/spreadsheetml/2010/11/main" uri="{B97F6D7D-B522-45F9-BDA1-12C45D357490}">
          <x15:cacheHierarchy aggregatedColumn="0"/>
        </ext>
      </extLst>
    </cacheHierarchy>
    <cacheHierarchy uniqueName="[Measures].[Count of Marital Status]" caption="Count of Marital Status" measure="1" displayFolder="" measureGroup="HRDataset" count="0" oneField="1" hidden="1">
      <extLst>
        <ext xmlns:x15="http://schemas.microsoft.com/office/spreadsheetml/2010/11/main" uri="{B97F6D7D-B522-45F9-BDA1-12C45D357490}">
          <x15:cacheHierarchy aggregatedColumn="18"/>
        </ext>
      </extLst>
    </cacheHierarchy>
  </cacheHierarchies>
  <kpis count="0"/>
  <dimensions count="2">
    <dimension name="HRDataset" uniqueName="[HRDataset]" caption="HRDataset"/>
    <dimension measure="1" name="Measures" uniqueName="[Measures]" caption="Measures"/>
  </dimensions>
  <measureGroups count="1">
    <measureGroup name="HRDataset" caption="HRDataset"/>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saveData="0" refreshedBy="Hp" refreshedDate="45107.433929976854" backgroundQuery="1" createdVersion="6" refreshedVersion="8" minRefreshableVersion="3" recordCount="0" supportSubquery="1" supportAdvancedDrill="1">
  <cacheSource type="external" connectionId="2"/>
  <cacheFields count="5">
    <cacheField name="[HRDataset].[Employee Name].[Employee Name]" caption="Employee Name" numFmtId="0" level="1">
      <sharedItems count="10">
        <s v="Debra Houlihan"/>
        <s v="Eric Dougall"/>
        <s v="Janet King"/>
        <s v="Jason Foss"/>
        <s v="Jennifer Zamora"/>
        <s v="Katie Roper"/>
        <s v="Peter Monroe"/>
        <s v="Ricardo Ruiz"/>
        <s v="Roup"/>
        <s v="Vito Corleone"/>
      </sharedItems>
    </cacheField>
    <cacheField name="[Measures].[Headcount]" caption="Headcount" numFmtId="0" hierarchy="40" level="32767"/>
    <cacheField name="[HRDataset].[Performance Score].[Performance Score]" caption="Performance Score" numFmtId="0" hierarchy="30" level="1">
      <sharedItems count="4">
        <s v="Exceeds"/>
        <s v="Fully Meets"/>
        <s v="Needs Improvement"/>
        <s v="PIP"/>
      </sharedItems>
    </cacheField>
    <cacheField name="[HRDataset].[Department].[Department]" caption="Department" numFmtId="0" hierarchy="26" level="1">
      <sharedItems containsSemiMixedTypes="0" containsNonDate="0" containsString="0"/>
    </cacheField>
    <cacheField name="Dummy0" numFmtId="0" hierarchy="60" level="32767">
      <extLst>
        <ext xmlns:x14="http://schemas.microsoft.com/office/spreadsheetml/2009/9/main" uri="{63CAB8AC-B538-458d-9737-405883B0398D}">
          <x14:cacheField ignore="1"/>
        </ext>
      </extLst>
    </cacheField>
  </cacheFields>
  <cacheHierarchies count="61">
    <cacheHierarchy uniqueName="[HRDataset].[Employee Name]" caption="Employee Name" attribute="1" defaultMemberUniqueName="[HRDataset].[Employee Name].[All]" allUniqueName="[HRDataset].[Employee Name].[All]" dimensionUniqueName="[HRDataset]" displayFolder="" count="2" memberValueDatatype="130" unbalanced="0">
      <fieldsUsage count="2">
        <fieldUsage x="-1"/>
        <fieldUsage x="0"/>
      </fieldsUsage>
    </cacheHierarchy>
    <cacheHierarchy uniqueName="[HRDataset].[Employee Name2]" caption="Employee Name2" attribute="1" defaultMemberUniqueName="[HRDataset].[Employee Name2].[All]" allUniqueName="[HRDataset].[Employee Name2].[All]" dimensionUniqueName="[HRDataset]" displayFolder="" count="0" memberValueDatatype="130" unbalanced="0"/>
    <cacheHierarchy uniqueName="[HRDataset].[Employee ID]" caption="Employee ID" attribute="1" defaultMemberUniqueName="[HRDataset].[Employee ID].[All]" allUniqueName="[HRDataset].[Employee ID].[All]" dimensionUniqueName="[HRDataset]" displayFolder="" count="0" memberValueDatatype="20" unbalanced="0"/>
    <cacheHierarchy uniqueName="[HRDataset].[Married ID]" caption="Married ID" attribute="1" defaultMemberUniqueName="[HRDataset].[Married ID].[All]" allUniqueName="[HRDataset].[Married ID].[All]" dimensionUniqueName="[HRDataset]" displayFolder="" count="0" memberValueDatatype="20" unbalanced="0"/>
    <cacheHierarchy uniqueName="[HRDataset].[Marital Status ID]" caption="Marital Status ID" attribute="1" defaultMemberUniqueName="[HRDataset].[Marital Status ID].[All]" allUniqueName="[HRDataset].[Marital Status ID].[All]" dimensionUniqueName="[HRDataset]" displayFolder="" count="0" memberValueDatatype="20" unbalanced="0"/>
    <cacheHierarchy uniqueName="[HRDataset].[Gender ID]" caption="Gender ID" attribute="1" defaultMemberUniqueName="[HRDataset].[Gender ID].[All]" allUniqueName="[HRDataset].[Gender ID].[All]" dimensionUniqueName="[HRDataset]" displayFolder="" count="0" memberValueDatatype="20" unbalanced="0"/>
    <cacheHierarchy uniqueName="[HRDataset].[Emp Status ID]" caption="Emp Status ID" attribute="1" defaultMemberUniqueName="[HRDataset].[Emp Status ID].[All]" allUniqueName="[HRDataset].[Emp Status ID].[All]" dimensionUniqueName="[HRDataset]" displayFolder="" count="0" memberValueDatatype="20" unbalanced="0"/>
    <cacheHierarchy uniqueName="[HRDataset].[Dept ID]" caption="Dept ID" attribute="1" defaultMemberUniqueName="[HRDataset].[Dept ID].[All]" allUniqueName="[HRDataset].[Dept ID].[All]" dimensionUniqueName="[HRDataset]" displayFolder="" count="0" memberValueDatatype="20" unbalanced="0"/>
    <cacheHierarchy uniqueName="[HRDataset].[Perf Score ID]" caption="Perf Score ID" attribute="1" defaultMemberUniqueName="[HRDataset].[Perf Score ID].[All]" allUniqueName="[HRDataset].[Perf Score ID].[All]" dimensionUniqueName="[HRDataset]" displayFolder="" count="0" memberValueDatatype="20" unbalanced="0"/>
    <cacheHierarchy uniqueName="[HRDataset].[From Diversity JobFair ID]" caption="From Diversity JobFair ID" attribute="1" defaultMemberUniqueName="[HRDataset].[From Diversity JobFair ID].[All]" allUniqueName="[HRDataset].[From Diversity JobFair ID].[All]" dimensionUniqueName="[HRDataset]" displayFolder="" count="0" memberValueDatatype="20" unbalanced="0"/>
    <cacheHierarchy uniqueName="[HRDataset].[Salary]" caption="Salary" attribute="1" defaultMemberUniqueName="[HRDataset].[Salary].[All]" allUniqueName="[HRDataset].[Salary].[All]" dimensionUniqueName="[HRDataset]" displayFolder="" count="0" memberValueDatatype="20" unbalanced="0"/>
    <cacheHierarchy uniqueName="[HRDataset].[Termd]" caption="Termd" attribute="1" defaultMemberUniqueName="[HRDataset].[Termd].[All]" allUniqueName="[HRDataset].[Termd].[All]" dimensionUniqueName="[HRDataset]" displayFolder="" count="0" memberValueDatatype="20" unbalanced="0"/>
    <cacheHierarchy uniqueName="[HRDataset].[Position ID]" caption="Position ID" attribute="1" defaultMemberUniqueName="[HRDataset].[Position ID].[All]" allUniqueName="[HRDataset].[Position ID].[All]" dimensionUniqueName="[HRDataset]" displayFolder="" count="0" memberValueDatatype="20" unbalanced="0"/>
    <cacheHierarchy uniqueName="[HRDataset].[Position]" caption="Position" attribute="1" defaultMemberUniqueName="[HRDataset].[Position].[All]" allUniqueName="[HRDataset].[Position].[All]" dimensionUniqueName="[HRDataset]" displayFolder="" count="0" memberValueDatatype="130" unbalanced="0"/>
    <cacheHierarchy uniqueName="[HRDataset].[State]" caption="State" attribute="1" defaultMemberUniqueName="[HRDataset].[State].[All]" allUniqueName="[HRDataset].[State].[All]" dimensionUniqueName="[HRDataset]" displayFolder="" count="0" memberValueDatatype="130" unbalanced="0"/>
    <cacheHierarchy uniqueName="[HRDataset].[Zip]" caption="Zip" attribute="1" defaultMemberUniqueName="[HRDataset].[Zip].[All]" allUniqueName="[HRDataset].[Zip].[All]" dimensionUniqueName="[HRDataset]" displayFolder="" count="0" memberValueDatatype="20" unbalanced="0"/>
    <cacheHierarchy uniqueName="[HRDataset].[Date of Birth]" caption="Date of Birth" attribute="1" time="1" defaultMemberUniqueName="[HRDataset].[Date of Birth].[All]" allUniqueName="[HRDataset].[Date of Birth].[All]" dimensionUniqueName="[HRDataset]" displayFolder="" count="0" memberValueDatatype="7" unbalanced="0"/>
    <cacheHierarchy uniqueName="[HRDataset].[Sex]" caption="Sex" attribute="1" defaultMemberUniqueName="[HRDataset].[Sex].[All]" allUniqueName="[HRDataset].[Sex].[All]" dimensionUniqueName="[HRDataset]" displayFolder="" count="2" memberValueDatatype="130" unbalanced="0"/>
    <cacheHierarchy uniqueName="[HRDataset].[Marital Status]" caption="Marital Status" attribute="1" defaultMemberUniqueName="[HRDataset].[Marital Status].[All]" allUniqueName="[HRDataset].[Marital Status].[All]" dimensionUniqueName="[HRDataset]" displayFolder="" count="2" memberValueDatatype="130" unbalanced="0"/>
    <cacheHierarchy uniqueName="[HRDataset].[Citizenship]" caption="Citizenship" attribute="1" defaultMemberUniqueName="[HRDataset].[Citizenship].[All]" allUniqueName="[HRDataset].[Citizenship].[All]" dimensionUniqueName="[HRDataset]" displayFolder="" count="0" memberValueDatatype="130" unbalanced="0"/>
    <cacheHierarchy uniqueName="[HRDataset].[Hispanic Latino]" caption="Hispanic Latino" attribute="1" defaultMemberUniqueName="[HRDataset].[Hispanic Latino].[All]" allUniqueName="[HRDataset].[Hispanic Latino].[All]" dimensionUniqueName="[HRDataset]" displayFolder="" count="0" memberValueDatatype="130" unbalanced="0"/>
    <cacheHierarchy uniqueName="[HRDataset].[Race]" caption="Race" attribute="1" defaultMemberUniqueName="[HRDataset].[Race].[All]" allUniqueName="[HRDataset].[Race].[All]" dimensionUniqueName="[HRDataset]" displayFolder="" count="0" memberValueDatatype="130" unbalanced="0"/>
    <cacheHierarchy uniqueName="[HRDataset].[Date of Hire]" caption="Date of Hire" attribute="1" time="1" defaultMemberUniqueName="[HRDataset].[Date of Hire].[All]" allUniqueName="[HRDataset].[Date of Hire].[All]" dimensionUniqueName="[HRDataset]" displayFolder="" count="0" memberValueDatatype="7" unbalanced="0"/>
    <cacheHierarchy uniqueName="[HRDataset].[Date of Termination]" caption="Date of Termination" attribute="1" time="1" defaultMemberUniqueName="[HRDataset].[Date of Termination].[All]" allUniqueName="[HRDataset].[Date of Termination].[All]" dimensionUniqueName="[HRDataset]" displayFolder="" count="0" memberValueDatatype="7" unbalanced="0"/>
    <cacheHierarchy uniqueName="[HRDataset].[Termination Reason]" caption="Termination Reason" attribute="1" defaultMemberUniqueName="[HRDataset].[Termination Reason].[All]" allUniqueName="[HRDataset].[Termination Reason].[All]" dimensionUniqueName="[HRDataset]" displayFolder="" count="0" memberValueDatatype="130" unbalanced="0"/>
    <cacheHierarchy uniqueName="[HRDataset].[Employment Status]" caption="Employment Status" attribute="1" defaultMemberUniqueName="[HRDataset].[Employment Status].[All]" allUniqueName="[HRDataset].[Employment Status].[All]" dimensionUniqueName="[HRDataset]" displayFolder="" count="2" memberValueDatatype="130" unbalanced="0"/>
    <cacheHierarchy uniqueName="[HRDataset].[Department]" caption="Department" attribute="1" defaultMemberUniqueName="[HRDataset].[Department].[All]" allUniqueName="[HRDataset].[Department].[All]" dimensionUniqueName="[HRDataset]" displayFolder="" count="2" memberValueDatatype="130" unbalanced="0">
      <fieldsUsage count="2">
        <fieldUsage x="-1"/>
        <fieldUsage x="3"/>
      </fieldsUsage>
    </cacheHierarchy>
    <cacheHierarchy uniqueName="[HRDataset].[Manager Name]" caption="Manager Name" attribute="1" defaultMemberUniqueName="[HRDataset].[Manager Name].[All]" allUniqueName="[HRDataset].[Manager Name].[All]" dimensionUniqueName="[HRDataset]" displayFolder="" count="0" memberValueDatatype="130" unbalanced="0"/>
    <cacheHierarchy uniqueName="[HRDataset].[Manager ID]" caption="Manager ID" attribute="1" defaultMemberUniqueName="[HRDataset].[Manager ID].[All]" allUniqueName="[HRDataset].[Manager ID].[All]" dimensionUniqueName="[HRDataset]" displayFolder="" count="0" memberValueDatatype="20" unbalanced="0"/>
    <cacheHierarchy uniqueName="[HRDataset].[Recruitment Source]" caption="Recruitment Source" attribute="1" defaultMemberUniqueName="[HRDataset].[Recruitment Source].[All]" allUniqueName="[HRDataset].[Recruitment Source].[All]" dimensionUniqueName="[HRDataset]" displayFolder="" count="0" memberValueDatatype="130" unbalanced="0"/>
    <cacheHierarchy uniqueName="[HRDataset].[Performance Score]" caption="Performance Score" attribute="1" defaultMemberUniqueName="[HRDataset].[Performance Score].[All]" allUniqueName="[HRDataset].[Performance Score].[All]" dimensionUniqueName="[HRDataset]" displayFolder="" count="2" memberValueDatatype="130" unbalanced="0">
      <fieldsUsage count="2">
        <fieldUsage x="-1"/>
        <fieldUsage x="2"/>
      </fieldsUsage>
    </cacheHierarchy>
    <cacheHierarchy uniqueName="[HRDataset].[Engagement Survey]" caption="Engagement Survey" attribute="1" defaultMemberUniqueName="[HRDataset].[Engagement Survey].[All]" allUniqueName="[HRDataset].[Engagement Survey].[All]" dimensionUniqueName="[HRDataset]" displayFolder="" count="0" memberValueDatatype="5" unbalanced="0"/>
    <cacheHierarchy uniqueName="[HRDataset].[Emp Satisfaction]" caption="Emp Satisfaction" attribute="1" defaultMemberUniqueName="[HRDataset].[Emp Satisfaction].[All]" allUniqueName="[HRDataset].[Emp Satisfaction].[All]" dimensionUniqueName="[HRDataset]" displayFolder="" count="0" memberValueDatatype="20" unbalanced="0"/>
    <cacheHierarchy uniqueName="[HRDataset].[Special Projects Count]" caption="Special Projects Count" attribute="1" defaultMemberUniqueName="[HRDataset].[Special Projects Count].[All]" allUniqueName="[HRDataset].[Special Projects Count].[All]" dimensionUniqueName="[HRDataset]" displayFolder="" count="0" memberValueDatatype="20" unbalanced="0"/>
    <cacheHierarchy uniqueName="[HRDataset].[Last Performance Review Date]" caption="Last Performance Review Date" attribute="1" time="1" defaultMemberUniqueName="[HRDataset].[Last Performance Review Date].[All]" allUniqueName="[HRDataset].[Last Performance Review Date].[All]" dimensionUniqueName="[HRDataset]" displayFolder="" count="0" memberValueDatatype="7" unbalanced="0"/>
    <cacheHierarchy uniqueName="[HRDataset].[Days Late]" caption="Days Late" attribute="1" defaultMemberUniqueName="[HRDataset].[Days Late].[All]" allUniqueName="[HRDataset].[Days Late].[All]" dimensionUniqueName="[HRDataset]" displayFolder="" count="0" memberValueDatatype="20" unbalanced="0"/>
    <cacheHierarchy uniqueName="[HRDataset].[Absences]" caption="Absences" attribute="1" defaultMemberUniqueName="[HRDataset].[Absences].[All]" allUniqueName="[HRDataset].[Absences].[All]" dimensionUniqueName="[HRDataset]" displayFolder="" count="0" memberValueDatatype="20" unbalanced="0"/>
    <cacheHierarchy uniqueName="[HRDataset].[Age]" caption="Age" attribute="1" defaultMemberUniqueName="[HRDataset].[Age].[All]" allUniqueName="[HRDataset].[Age].[All]" dimensionUniqueName="[HRDataset]" displayFolder="" count="0" memberValueDatatype="20" unbalanced="0"/>
    <cacheHierarchy uniqueName="[HRDataset].[Age Group]" caption="Age Group" attribute="1" defaultMemberUniqueName="[HRDataset].[Age Group].[All]" allUniqueName="[HRDataset].[Age Group].[All]" dimensionUniqueName="[HRDataset]" displayFolder="" count="0" memberValueDatatype="130" unbalanced="0"/>
    <cacheHierarchy uniqueName="[HRDataset].[Tenure]" caption="Tenure" attribute="1" defaultMemberUniqueName="[HRDataset].[Tenure].[All]" allUniqueName="[HRDataset].[Tenure].[All]" dimensionUniqueName="[HRDataset]" displayFolder="" count="0" memberValueDatatype="5" unbalanced="0"/>
    <cacheHierarchy uniqueName="[Measures].[Headcount]" caption="Headcount" measure="1" displayFolder="" measureGroup="HRDataset" count="0" oneField="1">
      <fieldsUsage count="1">
        <fieldUsage x="1"/>
      </fieldsUsage>
    </cacheHierarchy>
    <cacheHierarchy uniqueName="[Measures].[Avg. Salary]" caption="Avg. Salary" measure="1" displayFolder="" measureGroup="HRDataset" count="0"/>
    <cacheHierarchy uniqueName="[Measures].[Total Termination]" caption="Total Termination" measure="1" displayFolder="" measureGroup="HRDataset" count="0"/>
    <cacheHierarchy uniqueName="[Measures].[Turnover Rate]" caption="Turnover Rate" measure="1" displayFolder="" measureGroup="HRDataset" count="0"/>
    <cacheHierarchy uniqueName="[Measures].[Total Active Employees]" caption="Total Active Employees" measure="1" displayFolder="" measureGroup="HRDataset" count="0"/>
    <cacheHierarchy uniqueName="[Measures].[% of Active Employees]" caption="% of Active Employees" measure="1" displayFolder="" measureGroup="HRDataset" count="0"/>
    <cacheHierarchy uniqueName="[Measures].[__XL_Count HRDataset]" caption="__XL_Count HRDataset" measure="1" displayFolder="" measureGroup="HRDataset" count="0" hidden="1"/>
    <cacheHierarchy uniqueName="[Measures].[__No measures defined]" caption="__No measures defined" measure="1" displayFolder="" count="0" hidden="1"/>
    <cacheHierarchy uniqueName="[Measures].[Sum of Salary]" caption="Sum of Salary" measure="1" displayFolder="" measureGroup="HRDataset" count="0" oneField="1" hidden="1">
      <extLst>
        <ext xmlns:x15="http://schemas.microsoft.com/office/spreadsheetml/2010/11/main" uri="{B97F6D7D-B522-45F9-BDA1-12C45D357490}">
          <x15:cacheHierarchy aggregatedColumn="10"/>
        </ext>
      </extLst>
    </cacheHierarchy>
    <cacheHierarchy uniqueName="[Measures].[Count of Sex]" caption="Count of Sex" measure="1" displayFolder="" measureGroup="HRDataset" count="0" oneField="1" hidden="1">
      <extLst>
        <ext xmlns:x15="http://schemas.microsoft.com/office/spreadsheetml/2010/11/main" uri="{B97F6D7D-B522-45F9-BDA1-12C45D357490}">
          <x15:cacheHierarchy aggregatedColumn="17"/>
        </ext>
      </extLst>
    </cacheHierarchy>
    <cacheHierarchy uniqueName="[Measures].[Sum of Tenure]" caption="Sum of Tenure" measure="1" displayFolder="" measureGroup="HRDataset" count="0" oneField="1" hidden="1">
      <extLst>
        <ext xmlns:x15="http://schemas.microsoft.com/office/spreadsheetml/2010/11/main" uri="{B97F6D7D-B522-45F9-BDA1-12C45D357490}">
          <x15:cacheHierarchy aggregatedColumn="39"/>
        </ext>
      </extLst>
    </cacheHierarchy>
    <cacheHierarchy uniqueName="[Measures].[Average of Tenure]" caption="Average of Tenure" measure="1" displayFolder="" measureGroup="HRDataset" count="0" oneField="1" hidden="1">
      <extLst>
        <ext xmlns:x15="http://schemas.microsoft.com/office/spreadsheetml/2010/11/main" uri="{B97F6D7D-B522-45F9-BDA1-12C45D357490}">
          <x15:cacheHierarchy aggregatedColumn="39"/>
        </ext>
      </extLst>
    </cacheHierarchy>
    <cacheHierarchy uniqueName="[Measures].[Sum of Age]" caption="Sum of Age" measure="1" displayFolder="" measureGroup="HRDataset" count="0" oneField="1" hidden="1">
      <extLst>
        <ext xmlns:x15="http://schemas.microsoft.com/office/spreadsheetml/2010/11/main" uri="{B97F6D7D-B522-45F9-BDA1-12C45D357490}">
          <x15:cacheHierarchy aggregatedColumn="37"/>
        </ext>
      </extLst>
    </cacheHierarchy>
    <cacheHierarchy uniqueName="[Measures].[Average of Age]" caption="Average of Age" measure="1" displayFolder="" measureGroup="HRDataset" count="0" oneField="1" hidden="1">
      <extLst>
        <ext xmlns:x15="http://schemas.microsoft.com/office/spreadsheetml/2010/11/main" uri="{B97F6D7D-B522-45F9-BDA1-12C45D357490}">
          <x15:cacheHierarchy aggregatedColumn="37"/>
        </ext>
      </extLst>
    </cacheHierarchy>
    <cacheHierarchy uniqueName="[Measures].[Sum of Position ID]" caption="Sum of Position ID" measure="1" displayFolder="" measureGroup="HRDataset" count="0" oneField="1" hidden="1">
      <extLst>
        <ext xmlns:x15="http://schemas.microsoft.com/office/spreadsheetml/2010/11/main" uri="{B97F6D7D-B522-45F9-BDA1-12C45D357490}">
          <x15:cacheHierarchy aggregatedColumn="12"/>
        </ext>
      </extLst>
    </cacheHierarchy>
    <cacheHierarchy uniqueName="[Measures].[Sum of Dept ID]" caption="Sum of Dept ID" measure="1" displayFolder="" measureGroup="HRDataset" count="0" oneField="1" hidden="1">
      <extLst>
        <ext xmlns:x15="http://schemas.microsoft.com/office/spreadsheetml/2010/11/main" uri="{B97F6D7D-B522-45F9-BDA1-12C45D357490}">
          <x15:cacheHierarchy aggregatedColumn="7"/>
        </ext>
      </extLst>
    </cacheHierarchy>
    <cacheHierarchy uniqueName="[Measures].[Sum of Days Late]" caption="Sum of Days Late" measure="1" displayFolder="" measureGroup="HRDataset" count="0" oneField="1" hidden="1">
      <extLst>
        <ext xmlns:x15="http://schemas.microsoft.com/office/spreadsheetml/2010/11/main" uri="{B97F6D7D-B522-45F9-BDA1-12C45D357490}">
          <x15:cacheHierarchy aggregatedColumn="35"/>
        </ext>
      </extLst>
    </cacheHierarchy>
    <cacheHierarchy uniqueName="[Measures].[Count of Employment Status]" caption="Count of Employment Status" measure="1" displayFolder="" measureGroup="HRDataset" count="0" oneField="1" hidden="1">
      <extLst>
        <ext xmlns:x15="http://schemas.microsoft.com/office/spreadsheetml/2010/11/main" uri="{B97F6D7D-B522-45F9-BDA1-12C45D357490}">
          <x15:cacheHierarchy aggregatedColumn="25"/>
        </ext>
      </extLst>
    </cacheHierarchy>
    <cacheHierarchy uniqueName="[Measures].[Count of Employee Name]" caption="Count of Employee Name" measure="1" displayFolder="" measureGroup="HRDataset" count="0" oneField="1" hidden="1">
      <extLst>
        <ext xmlns:x15="http://schemas.microsoft.com/office/spreadsheetml/2010/11/main" uri="{B97F6D7D-B522-45F9-BDA1-12C45D357490}">
          <x15:cacheHierarchy aggregatedColumn="0"/>
        </ext>
      </extLst>
    </cacheHierarchy>
    <cacheHierarchy uniqueName="[Measures].[Count of Marital Status]" caption="Count of Marital Status" measure="1" displayFolder="" measureGroup="HRDataset" count="0" hidden="1"/>
    <cacheHierarchy uniqueName="Dummy0" caption="Employee Name" measure="1" count="0">
      <extLst>
        <ext xmlns:x14="http://schemas.microsoft.com/office/spreadsheetml/2009/9/main" uri="{8CF416AD-EC4C-4aba-99F5-12A058AE0983}">
          <x14:cacheHierarchy ignore="1"/>
        </ext>
      </extLst>
    </cacheHierarchy>
  </cacheHierarchies>
  <kpis count="0"/>
  <dimensions count="2">
    <dimension name="HRDataset" uniqueName="[HRDataset]" caption="HRDataset"/>
    <dimension measure="1" name="Measures" uniqueName="[Measures]" caption="Measures"/>
  </dimensions>
  <measureGroups count="1">
    <measureGroup name="HRDataset" caption="HRDataset"/>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saveData="0" refreshedBy="Hp" refreshedDate="45107.433930324078" backgroundQuery="1" createdVersion="6" refreshedVersion="8" minRefreshableVersion="3" recordCount="0" supportSubquery="1" supportAdvancedDrill="1">
  <cacheSource type="external" connectionId="2"/>
  <cacheFields count="3">
    <cacheField name="[Measures].[Total Active Employees]" caption="Total Active Employees" numFmtId="0" hierarchy="44" level="32767"/>
    <cacheField name="[Measures].[% of Active Employees]" caption="% of Active Employees" numFmtId="0" hierarchy="45" level="32767"/>
    <cacheField name="[HRDataset].[Department].[Department]" caption="Department" numFmtId="0" hierarchy="26" level="1">
      <sharedItems containsSemiMixedTypes="0" containsNonDate="0" containsString="0"/>
    </cacheField>
  </cacheFields>
  <cacheHierarchies count="60">
    <cacheHierarchy uniqueName="[HRDataset].[Employee Name]" caption="Employee Name" attribute="1" defaultMemberUniqueName="[HRDataset].[Employee Name].[All]" allUniqueName="[HRDataset].[Employee Name].[All]" dimensionUniqueName="[HRDataset]" displayFolder="" count="0" memberValueDatatype="130" unbalanced="0"/>
    <cacheHierarchy uniqueName="[HRDataset].[Employee Name2]" caption="Employee Name2" attribute="1" defaultMemberUniqueName="[HRDataset].[Employee Name2].[All]" allUniqueName="[HRDataset].[Employee Name2].[All]" dimensionUniqueName="[HRDataset]" displayFolder="" count="0" memberValueDatatype="130" unbalanced="0"/>
    <cacheHierarchy uniqueName="[HRDataset].[Employee ID]" caption="Employee ID" attribute="1" defaultMemberUniqueName="[HRDataset].[Employee ID].[All]" allUniqueName="[HRDataset].[Employee ID].[All]" dimensionUniqueName="[HRDataset]" displayFolder="" count="0" memberValueDatatype="20" unbalanced="0"/>
    <cacheHierarchy uniqueName="[HRDataset].[Married ID]" caption="Married ID" attribute="1" defaultMemberUniqueName="[HRDataset].[Married ID].[All]" allUniqueName="[HRDataset].[Married ID].[All]" dimensionUniqueName="[HRDataset]" displayFolder="" count="0" memberValueDatatype="20" unbalanced="0"/>
    <cacheHierarchy uniqueName="[HRDataset].[Marital Status ID]" caption="Marital Status ID" attribute="1" defaultMemberUniqueName="[HRDataset].[Marital Status ID].[All]" allUniqueName="[HRDataset].[Marital Status ID].[All]" dimensionUniqueName="[HRDataset]" displayFolder="" count="0" memberValueDatatype="20" unbalanced="0"/>
    <cacheHierarchy uniqueName="[HRDataset].[Gender ID]" caption="Gender ID" attribute="1" defaultMemberUniqueName="[HRDataset].[Gender ID].[All]" allUniqueName="[HRDataset].[Gender ID].[All]" dimensionUniqueName="[HRDataset]" displayFolder="" count="0" memberValueDatatype="20" unbalanced="0"/>
    <cacheHierarchy uniqueName="[HRDataset].[Emp Status ID]" caption="Emp Status ID" attribute="1" defaultMemberUniqueName="[HRDataset].[Emp Status ID].[All]" allUniqueName="[HRDataset].[Emp Status ID].[All]" dimensionUniqueName="[HRDataset]" displayFolder="" count="0" memberValueDatatype="20" unbalanced="0"/>
    <cacheHierarchy uniqueName="[HRDataset].[Dept ID]" caption="Dept ID" attribute="1" defaultMemberUniqueName="[HRDataset].[Dept ID].[All]" allUniqueName="[HRDataset].[Dept ID].[All]" dimensionUniqueName="[HRDataset]" displayFolder="" count="0" memberValueDatatype="20" unbalanced="0"/>
    <cacheHierarchy uniqueName="[HRDataset].[Perf Score ID]" caption="Perf Score ID" attribute="1" defaultMemberUniqueName="[HRDataset].[Perf Score ID].[All]" allUniqueName="[HRDataset].[Perf Score ID].[All]" dimensionUniqueName="[HRDataset]" displayFolder="" count="0" memberValueDatatype="20" unbalanced="0"/>
    <cacheHierarchy uniqueName="[HRDataset].[From Diversity JobFair ID]" caption="From Diversity JobFair ID" attribute="1" defaultMemberUniqueName="[HRDataset].[From Diversity JobFair ID].[All]" allUniqueName="[HRDataset].[From Diversity JobFair ID].[All]" dimensionUniqueName="[HRDataset]" displayFolder="" count="0" memberValueDatatype="20" unbalanced="0"/>
    <cacheHierarchy uniqueName="[HRDataset].[Salary]" caption="Salary" attribute="1" defaultMemberUniqueName="[HRDataset].[Salary].[All]" allUniqueName="[HRDataset].[Salary].[All]" dimensionUniqueName="[HRDataset]" displayFolder="" count="0" memberValueDatatype="20" unbalanced="0"/>
    <cacheHierarchy uniqueName="[HRDataset].[Termd]" caption="Termd" attribute="1" defaultMemberUniqueName="[HRDataset].[Termd].[All]" allUniqueName="[HRDataset].[Termd].[All]" dimensionUniqueName="[HRDataset]" displayFolder="" count="0" memberValueDatatype="20" unbalanced="0"/>
    <cacheHierarchy uniqueName="[HRDataset].[Position ID]" caption="Position ID" attribute="1" defaultMemberUniqueName="[HRDataset].[Position ID].[All]" allUniqueName="[HRDataset].[Position ID].[All]" dimensionUniqueName="[HRDataset]" displayFolder="" count="0" memberValueDatatype="20" unbalanced="0"/>
    <cacheHierarchy uniqueName="[HRDataset].[Position]" caption="Position" attribute="1" defaultMemberUniqueName="[HRDataset].[Position].[All]" allUniqueName="[HRDataset].[Position].[All]" dimensionUniqueName="[HRDataset]" displayFolder="" count="0" memberValueDatatype="130" unbalanced="0"/>
    <cacheHierarchy uniqueName="[HRDataset].[State]" caption="State" attribute="1" defaultMemberUniqueName="[HRDataset].[State].[All]" allUniqueName="[HRDataset].[State].[All]" dimensionUniqueName="[HRDataset]" displayFolder="" count="0" memberValueDatatype="130" unbalanced="0"/>
    <cacheHierarchy uniqueName="[HRDataset].[Zip]" caption="Zip" attribute="1" defaultMemberUniqueName="[HRDataset].[Zip].[All]" allUniqueName="[HRDataset].[Zip].[All]" dimensionUniqueName="[HRDataset]" displayFolder="" count="0" memberValueDatatype="20" unbalanced="0"/>
    <cacheHierarchy uniqueName="[HRDataset].[Date of Birth]" caption="Date of Birth" attribute="1" time="1" defaultMemberUniqueName="[HRDataset].[Date of Birth].[All]" allUniqueName="[HRDataset].[Date of Birth].[All]" dimensionUniqueName="[HRDataset]" displayFolder="" count="0" memberValueDatatype="7" unbalanced="0"/>
    <cacheHierarchy uniqueName="[HRDataset].[Sex]" caption="Sex" attribute="1" defaultMemberUniqueName="[HRDataset].[Sex].[All]" allUniqueName="[HRDataset].[Sex].[All]" dimensionUniqueName="[HRDataset]" displayFolder="" count="2" memberValueDatatype="130" unbalanced="0"/>
    <cacheHierarchy uniqueName="[HRDataset].[Marital Status]" caption="Marital Status" attribute="1" defaultMemberUniqueName="[HRDataset].[Marital Status].[All]" allUniqueName="[HRDataset].[Marital Status].[All]" dimensionUniqueName="[HRDataset]" displayFolder="" count="2" memberValueDatatype="130" unbalanced="0"/>
    <cacheHierarchy uniqueName="[HRDataset].[Citizenship]" caption="Citizenship" attribute="1" defaultMemberUniqueName="[HRDataset].[Citizenship].[All]" allUniqueName="[HRDataset].[Citizenship].[All]" dimensionUniqueName="[HRDataset]" displayFolder="" count="0" memberValueDatatype="130" unbalanced="0"/>
    <cacheHierarchy uniqueName="[HRDataset].[Hispanic Latino]" caption="Hispanic Latino" attribute="1" defaultMemberUniqueName="[HRDataset].[Hispanic Latino].[All]" allUniqueName="[HRDataset].[Hispanic Latino].[All]" dimensionUniqueName="[HRDataset]" displayFolder="" count="0" memberValueDatatype="130" unbalanced="0"/>
    <cacheHierarchy uniqueName="[HRDataset].[Race]" caption="Race" attribute="1" defaultMemberUniqueName="[HRDataset].[Race].[All]" allUniqueName="[HRDataset].[Race].[All]" dimensionUniqueName="[HRDataset]" displayFolder="" count="0" memberValueDatatype="130" unbalanced="0"/>
    <cacheHierarchy uniqueName="[HRDataset].[Date of Hire]" caption="Date of Hire" attribute="1" time="1" defaultMemberUniqueName="[HRDataset].[Date of Hire].[All]" allUniqueName="[HRDataset].[Date of Hire].[All]" dimensionUniqueName="[HRDataset]" displayFolder="" count="0" memberValueDatatype="7" unbalanced="0"/>
    <cacheHierarchy uniqueName="[HRDataset].[Date of Termination]" caption="Date of Termination" attribute="1" time="1" defaultMemberUniqueName="[HRDataset].[Date of Termination].[All]" allUniqueName="[HRDataset].[Date of Termination].[All]" dimensionUniqueName="[HRDataset]" displayFolder="" count="0" memberValueDatatype="7" unbalanced="0"/>
    <cacheHierarchy uniqueName="[HRDataset].[Termination Reason]" caption="Termination Reason" attribute="1" defaultMemberUniqueName="[HRDataset].[Termination Reason].[All]" allUniqueName="[HRDataset].[Termination Reason].[All]" dimensionUniqueName="[HRDataset]" displayFolder="" count="0" memberValueDatatype="130" unbalanced="0"/>
    <cacheHierarchy uniqueName="[HRDataset].[Employment Status]" caption="Employment Status" attribute="1" defaultMemberUniqueName="[HRDataset].[Employment Status].[All]" allUniqueName="[HRDataset].[Employment Status].[All]" dimensionUniqueName="[HRDataset]" displayFolder="" count="2" memberValueDatatype="130" unbalanced="0"/>
    <cacheHierarchy uniqueName="[HRDataset].[Department]" caption="Department" attribute="1" defaultMemberUniqueName="[HRDataset].[Department].[All]" allUniqueName="[HRDataset].[Department].[All]" dimensionUniqueName="[HRDataset]" displayFolder="" count="2" memberValueDatatype="130" unbalanced="0">
      <fieldsUsage count="2">
        <fieldUsage x="-1"/>
        <fieldUsage x="2"/>
      </fieldsUsage>
    </cacheHierarchy>
    <cacheHierarchy uniqueName="[HRDataset].[Manager Name]" caption="Manager Name" attribute="1" defaultMemberUniqueName="[HRDataset].[Manager Name].[All]" allUniqueName="[HRDataset].[Manager Name].[All]" dimensionUniqueName="[HRDataset]" displayFolder="" count="0" memberValueDatatype="130" unbalanced="0"/>
    <cacheHierarchy uniqueName="[HRDataset].[Manager ID]" caption="Manager ID" attribute="1" defaultMemberUniqueName="[HRDataset].[Manager ID].[All]" allUniqueName="[HRDataset].[Manager ID].[All]" dimensionUniqueName="[HRDataset]" displayFolder="" count="0" memberValueDatatype="20" unbalanced="0"/>
    <cacheHierarchy uniqueName="[HRDataset].[Recruitment Source]" caption="Recruitment Source" attribute="1" defaultMemberUniqueName="[HRDataset].[Recruitment Source].[All]" allUniqueName="[HRDataset].[Recruitment Source].[All]" dimensionUniqueName="[HRDataset]" displayFolder="" count="0" memberValueDatatype="130" unbalanced="0"/>
    <cacheHierarchy uniqueName="[HRDataset].[Performance Score]" caption="Performance Score" attribute="1" defaultMemberUniqueName="[HRDataset].[Performance Score].[All]" allUniqueName="[HRDataset].[Performance Score].[All]" dimensionUniqueName="[HRDataset]" displayFolder="" count="0" memberValueDatatype="130" unbalanced="0"/>
    <cacheHierarchy uniqueName="[HRDataset].[Engagement Survey]" caption="Engagement Survey" attribute="1" defaultMemberUniqueName="[HRDataset].[Engagement Survey].[All]" allUniqueName="[HRDataset].[Engagement Survey].[All]" dimensionUniqueName="[HRDataset]" displayFolder="" count="0" memberValueDatatype="5" unbalanced="0"/>
    <cacheHierarchy uniqueName="[HRDataset].[Emp Satisfaction]" caption="Emp Satisfaction" attribute="1" defaultMemberUniqueName="[HRDataset].[Emp Satisfaction].[All]" allUniqueName="[HRDataset].[Emp Satisfaction].[All]" dimensionUniqueName="[HRDataset]" displayFolder="" count="0" memberValueDatatype="20" unbalanced="0"/>
    <cacheHierarchy uniqueName="[HRDataset].[Special Projects Count]" caption="Special Projects Count" attribute="1" defaultMemberUniqueName="[HRDataset].[Special Projects Count].[All]" allUniqueName="[HRDataset].[Special Projects Count].[All]" dimensionUniqueName="[HRDataset]" displayFolder="" count="0" memberValueDatatype="20" unbalanced="0"/>
    <cacheHierarchy uniqueName="[HRDataset].[Last Performance Review Date]" caption="Last Performance Review Date" attribute="1" time="1" defaultMemberUniqueName="[HRDataset].[Last Performance Review Date].[All]" allUniqueName="[HRDataset].[Last Performance Review Date].[All]" dimensionUniqueName="[HRDataset]" displayFolder="" count="0" memberValueDatatype="7" unbalanced="0"/>
    <cacheHierarchy uniqueName="[HRDataset].[Days Late]" caption="Days Late" attribute="1" defaultMemberUniqueName="[HRDataset].[Days Late].[All]" allUniqueName="[HRDataset].[Days Late].[All]" dimensionUniqueName="[HRDataset]" displayFolder="" count="0" memberValueDatatype="20" unbalanced="0"/>
    <cacheHierarchy uniqueName="[HRDataset].[Absences]" caption="Absences" attribute="1" defaultMemberUniqueName="[HRDataset].[Absences].[All]" allUniqueName="[HRDataset].[Absences].[All]" dimensionUniqueName="[HRDataset]" displayFolder="" count="0" memberValueDatatype="20" unbalanced="0"/>
    <cacheHierarchy uniqueName="[HRDataset].[Age]" caption="Age" attribute="1" defaultMemberUniqueName="[HRDataset].[Age].[All]" allUniqueName="[HRDataset].[Age].[All]" dimensionUniqueName="[HRDataset]" displayFolder="" count="0" memberValueDatatype="20" unbalanced="0"/>
    <cacheHierarchy uniqueName="[HRDataset].[Age Group]" caption="Age Group" attribute="1" defaultMemberUniqueName="[HRDataset].[Age Group].[All]" allUniqueName="[HRDataset].[Age Group].[All]" dimensionUniqueName="[HRDataset]" displayFolder="" count="0" memberValueDatatype="130" unbalanced="0"/>
    <cacheHierarchy uniqueName="[HRDataset].[Tenure]" caption="Tenure" attribute="1" defaultMemberUniqueName="[HRDataset].[Tenure].[All]" allUniqueName="[HRDataset].[Tenure].[All]" dimensionUniqueName="[HRDataset]" displayFolder="" count="0" memberValueDatatype="5" unbalanced="0"/>
    <cacheHierarchy uniqueName="[Measures].[Headcount]" caption="Headcount" measure="1" displayFolder="" measureGroup="HRDataset" count="0"/>
    <cacheHierarchy uniqueName="[Measures].[Avg. Salary]" caption="Avg. Salary" measure="1" displayFolder="" measureGroup="HRDataset" count="0"/>
    <cacheHierarchy uniqueName="[Measures].[Total Termination]" caption="Total Termination" measure="1" displayFolder="" measureGroup="HRDataset" count="0"/>
    <cacheHierarchy uniqueName="[Measures].[Turnover Rate]" caption="Turnover Rate" measure="1" displayFolder="" measureGroup="HRDataset" count="0"/>
    <cacheHierarchy uniqueName="[Measures].[Total Active Employees]" caption="Total Active Employees" measure="1" displayFolder="" measureGroup="HRDataset" count="0" oneField="1">
      <fieldsUsage count="1">
        <fieldUsage x="0"/>
      </fieldsUsage>
    </cacheHierarchy>
    <cacheHierarchy uniqueName="[Measures].[% of Active Employees]" caption="% of Active Employees" measure="1" displayFolder="" measureGroup="HRDataset" count="0" oneField="1">
      <fieldsUsage count="1">
        <fieldUsage x="1"/>
      </fieldsUsage>
    </cacheHierarchy>
    <cacheHierarchy uniqueName="[Measures].[__XL_Count HRDataset]" caption="__XL_Count HRDataset" measure="1" displayFolder="" measureGroup="HRDataset" count="0" hidden="1"/>
    <cacheHierarchy uniqueName="[Measures].[__No measures defined]" caption="__No measures defined" measure="1" displayFolder="" count="0" hidden="1"/>
    <cacheHierarchy uniqueName="[Measures].[Sum of Salary]" caption="Sum of Salary" measure="1" displayFolder="" measureGroup="HRDataset" count="0" oneField="1" hidden="1">
      <extLst>
        <ext xmlns:x15="http://schemas.microsoft.com/office/spreadsheetml/2010/11/main" uri="{B97F6D7D-B522-45F9-BDA1-12C45D357490}">
          <x15:cacheHierarchy aggregatedColumn="10"/>
        </ext>
      </extLst>
    </cacheHierarchy>
    <cacheHierarchy uniqueName="[Measures].[Count of Sex]" caption="Count of Sex" measure="1" displayFolder="" measureGroup="HRDataset" count="0" oneField="1" hidden="1">
      <extLst>
        <ext xmlns:x15="http://schemas.microsoft.com/office/spreadsheetml/2010/11/main" uri="{B97F6D7D-B522-45F9-BDA1-12C45D357490}">
          <x15:cacheHierarchy aggregatedColumn="17"/>
        </ext>
      </extLst>
    </cacheHierarchy>
    <cacheHierarchy uniqueName="[Measures].[Sum of Tenure]" caption="Sum of Tenure" measure="1" displayFolder="" measureGroup="HRDataset" count="0" oneField="1" hidden="1">
      <extLst>
        <ext xmlns:x15="http://schemas.microsoft.com/office/spreadsheetml/2010/11/main" uri="{B97F6D7D-B522-45F9-BDA1-12C45D357490}">
          <x15:cacheHierarchy aggregatedColumn="39"/>
        </ext>
      </extLst>
    </cacheHierarchy>
    <cacheHierarchy uniqueName="[Measures].[Average of Tenure]" caption="Average of Tenure" measure="1" displayFolder="" measureGroup="HRDataset" count="0" oneField="1" hidden="1">
      <extLst>
        <ext xmlns:x15="http://schemas.microsoft.com/office/spreadsheetml/2010/11/main" uri="{B97F6D7D-B522-45F9-BDA1-12C45D357490}">
          <x15:cacheHierarchy aggregatedColumn="39"/>
        </ext>
      </extLst>
    </cacheHierarchy>
    <cacheHierarchy uniqueName="[Measures].[Sum of Age]" caption="Sum of Age" measure="1" displayFolder="" measureGroup="HRDataset" count="0" oneField="1" hidden="1">
      <extLst>
        <ext xmlns:x15="http://schemas.microsoft.com/office/spreadsheetml/2010/11/main" uri="{B97F6D7D-B522-45F9-BDA1-12C45D357490}">
          <x15:cacheHierarchy aggregatedColumn="37"/>
        </ext>
      </extLst>
    </cacheHierarchy>
    <cacheHierarchy uniqueName="[Measures].[Average of Age]" caption="Average of Age" measure="1" displayFolder="" measureGroup="HRDataset" count="0" oneField="1" hidden="1">
      <extLst>
        <ext xmlns:x15="http://schemas.microsoft.com/office/spreadsheetml/2010/11/main" uri="{B97F6D7D-B522-45F9-BDA1-12C45D357490}">
          <x15:cacheHierarchy aggregatedColumn="37"/>
        </ext>
      </extLst>
    </cacheHierarchy>
    <cacheHierarchy uniqueName="[Measures].[Sum of Position ID]" caption="Sum of Position ID" measure="1" displayFolder="" measureGroup="HRDataset" count="0" oneField="1" hidden="1">
      <extLst>
        <ext xmlns:x15="http://schemas.microsoft.com/office/spreadsheetml/2010/11/main" uri="{B97F6D7D-B522-45F9-BDA1-12C45D357490}">
          <x15:cacheHierarchy aggregatedColumn="12"/>
        </ext>
      </extLst>
    </cacheHierarchy>
    <cacheHierarchy uniqueName="[Measures].[Sum of Dept ID]" caption="Sum of Dept ID" measure="1" displayFolder="" measureGroup="HRDataset" count="0" oneField="1" hidden="1">
      <extLst>
        <ext xmlns:x15="http://schemas.microsoft.com/office/spreadsheetml/2010/11/main" uri="{B97F6D7D-B522-45F9-BDA1-12C45D357490}">
          <x15:cacheHierarchy aggregatedColumn="7"/>
        </ext>
      </extLst>
    </cacheHierarchy>
    <cacheHierarchy uniqueName="[Measures].[Sum of Days Late]" caption="Sum of Days Late" measure="1" displayFolder="" measureGroup="HRDataset" count="0" oneField="1" hidden="1">
      <extLst>
        <ext xmlns:x15="http://schemas.microsoft.com/office/spreadsheetml/2010/11/main" uri="{B97F6D7D-B522-45F9-BDA1-12C45D357490}">
          <x15:cacheHierarchy aggregatedColumn="35"/>
        </ext>
      </extLst>
    </cacheHierarchy>
    <cacheHierarchy uniqueName="[Measures].[Count of Employment Status]" caption="Count of Employment Status" measure="1" displayFolder="" measureGroup="HRDataset" count="0" oneField="1" hidden="1">
      <extLst>
        <ext xmlns:x15="http://schemas.microsoft.com/office/spreadsheetml/2010/11/main" uri="{B97F6D7D-B522-45F9-BDA1-12C45D357490}">
          <x15:cacheHierarchy aggregatedColumn="25"/>
        </ext>
      </extLst>
    </cacheHierarchy>
    <cacheHierarchy uniqueName="[Measures].[Count of Employee Name]" caption="Count of Employee Name" measure="1" displayFolder="" measureGroup="HRDataset" count="0" oneField="1" hidden="1">
      <extLst>
        <ext xmlns:x15="http://schemas.microsoft.com/office/spreadsheetml/2010/11/main" uri="{B97F6D7D-B522-45F9-BDA1-12C45D357490}">
          <x15:cacheHierarchy aggregatedColumn="0"/>
        </ext>
      </extLst>
    </cacheHierarchy>
    <cacheHierarchy uniqueName="[Measures].[Count of Marital Status]" caption="Count of Marital Status" measure="1" displayFolder="" measureGroup="HRDataset" count="0" oneField="1" hidden="1">
      <extLst>
        <ext xmlns:x15="http://schemas.microsoft.com/office/spreadsheetml/2010/11/main" uri="{B97F6D7D-B522-45F9-BDA1-12C45D357490}">
          <x15:cacheHierarchy aggregatedColumn="18"/>
        </ext>
      </extLst>
    </cacheHierarchy>
  </cacheHierarchies>
  <kpis count="0"/>
  <dimensions count="2">
    <dimension name="HRDataset" uniqueName="[HRDataset]" caption="HRDataset"/>
    <dimension measure="1" name="Measures" uniqueName="[Measures]" caption="Measures"/>
  </dimensions>
  <measureGroups count="1">
    <measureGroup name="HRDataset" caption="HRDataset"/>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saveData="0" refreshedBy="Hp" refreshedDate="45107.433930902778" backgroundQuery="1" createdVersion="8" refreshedVersion="8" minRefreshableVersion="3" recordCount="0" supportSubquery="1" supportAdvancedDrill="1">
  <cacheSource type="external" connectionId="2"/>
  <cacheFields count="7">
    <cacheField name="[Measures].[Headcount]" caption="Headcount" numFmtId="0" hierarchy="40" level="32767"/>
    <cacheField name="[HRDataset].[Sex].[Sex]" caption="Sex" numFmtId="0" hierarchy="17" level="1">
      <sharedItems count="2">
        <s v="Female"/>
        <s v="Male"/>
      </sharedItems>
    </cacheField>
    <cacheField name="[Measures].[Average of Age]" caption="Average of Age" numFmtId="0" hierarchy="53" level="32767"/>
    <cacheField name="[Measures].[Average of Tenure]" caption="Average of Tenure" numFmtId="0" hierarchy="51" level="32767"/>
    <cacheField name="[Measures].[Turnover Rate]" caption="Turnover Rate" numFmtId="0" hierarchy="43" level="32767"/>
    <cacheField name="[HRDataset].[Department].[Department]" caption="Department" numFmtId="0" hierarchy="26" level="1">
      <sharedItems containsSemiMixedTypes="0" containsNonDate="0" containsString="0"/>
    </cacheField>
    <cacheField name="Dummy0" numFmtId="0" hierarchy="60" level="32767">
      <extLst>
        <ext xmlns:x14="http://schemas.microsoft.com/office/spreadsheetml/2009/9/main" uri="{63CAB8AC-B538-458d-9737-405883B0398D}">
          <x14:cacheField ignore="1"/>
        </ext>
      </extLst>
    </cacheField>
  </cacheFields>
  <cacheHierarchies count="61">
    <cacheHierarchy uniqueName="[HRDataset].[Employee Name]" caption="Employee Name" attribute="1" defaultMemberUniqueName="[HRDataset].[Employee Name].[All]" allUniqueName="[HRDataset].[Employee Name].[All]" dimensionUniqueName="[HRDataset]" displayFolder="" count="0" memberValueDatatype="130" unbalanced="0"/>
    <cacheHierarchy uniqueName="[HRDataset].[Employee Name2]" caption="Employee Name2" attribute="1" defaultMemberUniqueName="[HRDataset].[Employee Name2].[All]" allUniqueName="[HRDataset].[Employee Name2].[All]" dimensionUniqueName="[HRDataset]" displayFolder="" count="0" memberValueDatatype="130" unbalanced="0"/>
    <cacheHierarchy uniqueName="[HRDataset].[Employee ID]" caption="Employee ID" attribute="1" defaultMemberUniqueName="[HRDataset].[Employee ID].[All]" allUniqueName="[HRDataset].[Employee ID].[All]" dimensionUniqueName="[HRDataset]" displayFolder="" count="0" memberValueDatatype="20" unbalanced="0"/>
    <cacheHierarchy uniqueName="[HRDataset].[Married ID]" caption="Married ID" attribute="1" defaultMemberUniqueName="[HRDataset].[Married ID].[All]" allUniqueName="[HRDataset].[Married ID].[All]" dimensionUniqueName="[HRDataset]" displayFolder="" count="0" memberValueDatatype="20" unbalanced="0"/>
    <cacheHierarchy uniqueName="[HRDataset].[Marital Status ID]" caption="Marital Status ID" attribute="1" defaultMemberUniqueName="[HRDataset].[Marital Status ID].[All]" allUniqueName="[HRDataset].[Marital Status ID].[All]" dimensionUniqueName="[HRDataset]" displayFolder="" count="0" memberValueDatatype="20" unbalanced="0"/>
    <cacheHierarchy uniqueName="[HRDataset].[Gender ID]" caption="Gender ID" attribute="1" defaultMemberUniqueName="[HRDataset].[Gender ID].[All]" allUniqueName="[HRDataset].[Gender ID].[All]" dimensionUniqueName="[HRDataset]" displayFolder="" count="0" memberValueDatatype="20" unbalanced="0"/>
    <cacheHierarchy uniqueName="[HRDataset].[Emp Status ID]" caption="Emp Status ID" attribute="1" defaultMemberUniqueName="[HRDataset].[Emp Status ID].[All]" allUniqueName="[HRDataset].[Emp Status ID].[All]" dimensionUniqueName="[HRDataset]" displayFolder="" count="0" memberValueDatatype="20" unbalanced="0"/>
    <cacheHierarchy uniqueName="[HRDataset].[Dept ID]" caption="Dept ID" attribute="1" defaultMemberUniqueName="[HRDataset].[Dept ID].[All]" allUniqueName="[HRDataset].[Dept ID].[All]" dimensionUniqueName="[HRDataset]" displayFolder="" count="0" memberValueDatatype="20" unbalanced="0"/>
    <cacheHierarchy uniqueName="[HRDataset].[Perf Score ID]" caption="Perf Score ID" attribute="1" defaultMemberUniqueName="[HRDataset].[Perf Score ID].[All]" allUniqueName="[HRDataset].[Perf Score ID].[All]" dimensionUniqueName="[HRDataset]" displayFolder="" count="0" memberValueDatatype="20" unbalanced="0"/>
    <cacheHierarchy uniqueName="[HRDataset].[From Diversity JobFair ID]" caption="From Diversity JobFair ID" attribute="1" defaultMemberUniqueName="[HRDataset].[From Diversity JobFair ID].[All]" allUniqueName="[HRDataset].[From Diversity JobFair ID].[All]" dimensionUniqueName="[HRDataset]" displayFolder="" count="0" memberValueDatatype="20" unbalanced="0"/>
    <cacheHierarchy uniqueName="[HRDataset].[Salary]" caption="Salary" attribute="1" defaultMemberUniqueName="[HRDataset].[Salary].[All]" allUniqueName="[HRDataset].[Salary].[All]" dimensionUniqueName="[HRDataset]" displayFolder="" count="0" memberValueDatatype="20" unbalanced="0"/>
    <cacheHierarchy uniqueName="[HRDataset].[Termd]" caption="Termd" attribute="1" defaultMemberUniqueName="[HRDataset].[Termd].[All]" allUniqueName="[HRDataset].[Termd].[All]" dimensionUniqueName="[HRDataset]" displayFolder="" count="0" memberValueDatatype="20" unbalanced="0"/>
    <cacheHierarchy uniqueName="[HRDataset].[Position ID]" caption="Position ID" attribute="1" defaultMemberUniqueName="[HRDataset].[Position ID].[All]" allUniqueName="[HRDataset].[Position ID].[All]" dimensionUniqueName="[HRDataset]" displayFolder="" count="0" memberValueDatatype="20" unbalanced="0"/>
    <cacheHierarchy uniqueName="[HRDataset].[Position]" caption="Position" attribute="1" defaultMemberUniqueName="[HRDataset].[Position].[All]" allUniqueName="[HRDataset].[Position].[All]" dimensionUniqueName="[HRDataset]" displayFolder="" count="0" memberValueDatatype="130" unbalanced="0"/>
    <cacheHierarchy uniqueName="[HRDataset].[State]" caption="State" attribute="1" defaultMemberUniqueName="[HRDataset].[State].[All]" allUniqueName="[HRDataset].[State].[All]" dimensionUniqueName="[HRDataset]" displayFolder="" count="0" memberValueDatatype="130" unbalanced="0"/>
    <cacheHierarchy uniqueName="[HRDataset].[Zip]" caption="Zip" attribute="1" defaultMemberUniqueName="[HRDataset].[Zip].[All]" allUniqueName="[HRDataset].[Zip].[All]" dimensionUniqueName="[HRDataset]" displayFolder="" count="0" memberValueDatatype="20" unbalanced="0"/>
    <cacheHierarchy uniqueName="[HRDataset].[Date of Birth]" caption="Date of Birth" attribute="1" time="1" defaultMemberUniqueName="[HRDataset].[Date of Birth].[All]" allUniqueName="[HRDataset].[Date of Birth].[All]" dimensionUniqueName="[HRDataset]" displayFolder="" count="0" memberValueDatatype="7" unbalanced="0"/>
    <cacheHierarchy uniqueName="[HRDataset].[Sex]" caption="Sex" attribute="1" defaultMemberUniqueName="[HRDataset].[Sex].[All]" allUniqueName="[HRDataset].[Sex].[All]" dimensionUniqueName="[HRDataset]" displayFolder="" count="2" memberValueDatatype="130" unbalanced="0">
      <fieldsUsage count="2">
        <fieldUsage x="-1"/>
        <fieldUsage x="1"/>
      </fieldsUsage>
    </cacheHierarchy>
    <cacheHierarchy uniqueName="[HRDataset].[Marital Status]" caption="Marital Status" attribute="1" defaultMemberUniqueName="[HRDataset].[Marital Status].[All]" allUniqueName="[HRDataset].[Marital Status].[All]" dimensionUniqueName="[HRDataset]" displayFolder="" count="2" memberValueDatatype="130" unbalanced="0"/>
    <cacheHierarchy uniqueName="[HRDataset].[Citizenship]" caption="Citizenship" attribute="1" defaultMemberUniqueName="[HRDataset].[Citizenship].[All]" allUniqueName="[HRDataset].[Citizenship].[All]" dimensionUniqueName="[HRDataset]" displayFolder="" count="0" memberValueDatatype="130" unbalanced="0"/>
    <cacheHierarchy uniqueName="[HRDataset].[Hispanic Latino]" caption="Hispanic Latino" attribute="1" defaultMemberUniqueName="[HRDataset].[Hispanic Latino].[All]" allUniqueName="[HRDataset].[Hispanic Latino].[All]" dimensionUniqueName="[HRDataset]" displayFolder="" count="0" memberValueDatatype="130" unbalanced="0"/>
    <cacheHierarchy uniqueName="[HRDataset].[Race]" caption="Race" attribute="1" defaultMemberUniqueName="[HRDataset].[Race].[All]" allUniqueName="[HRDataset].[Race].[All]" dimensionUniqueName="[HRDataset]" displayFolder="" count="0" memberValueDatatype="130" unbalanced="0"/>
    <cacheHierarchy uniqueName="[HRDataset].[Date of Hire]" caption="Date of Hire" attribute="1" time="1" defaultMemberUniqueName="[HRDataset].[Date of Hire].[All]" allUniqueName="[HRDataset].[Date of Hire].[All]" dimensionUniqueName="[HRDataset]" displayFolder="" count="0" memberValueDatatype="7" unbalanced="0"/>
    <cacheHierarchy uniqueName="[HRDataset].[Date of Termination]" caption="Date of Termination" attribute="1" time="1" defaultMemberUniqueName="[HRDataset].[Date of Termination].[All]" allUniqueName="[HRDataset].[Date of Termination].[All]" dimensionUniqueName="[HRDataset]" displayFolder="" count="0" memberValueDatatype="7" unbalanced="0"/>
    <cacheHierarchy uniqueName="[HRDataset].[Termination Reason]" caption="Termination Reason" attribute="1" defaultMemberUniqueName="[HRDataset].[Termination Reason].[All]" allUniqueName="[HRDataset].[Termination Reason].[All]" dimensionUniqueName="[HRDataset]" displayFolder="" count="0" memberValueDatatype="130" unbalanced="0"/>
    <cacheHierarchy uniqueName="[HRDataset].[Employment Status]" caption="Employment Status" attribute="1" defaultMemberUniqueName="[HRDataset].[Employment Status].[All]" allUniqueName="[HRDataset].[Employment Status].[All]" dimensionUniqueName="[HRDataset]" displayFolder="" count="2" memberValueDatatype="130" unbalanced="0"/>
    <cacheHierarchy uniqueName="[HRDataset].[Department]" caption="Department" attribute="1" defaultMemberUniqueName="[HRDataset].[Department].[All]" allUniqueName="[HRDataset].[Department].[All]" dimensionUniqueName="[HRDataset]" displayFolder="" count="2" memberValueDatatype="130" unbalanced="0">
      <fieldsUsage count="2">
        <fieldUsage x="-1"/>
        <fieldUsage x="5"/>
      </fieldsUsage>
    </cacheHierarchy>
    <cacheHierarchy uniqueName="[HRDataset].[Manager Name]" caption="Manager Name" attribute="1" defaultMemberUniqueName="[HRDataset].[Manager Name].[All]" allUniqueName="[HRDataset].[Manager Name].[All]" dimensionUniqueName="[HRDataset]" displayFolder="" count="0" memberValueDatatype="130" unbalanced="0"/>
    <cacheHierarchy uniqueName="[HRDataset].[Manager ID]" caption="Manager ID" attribute="1" defaultMemberUniqueName="[HRDataset].[Manager ID].[All]" allUniqueName="[HRDataset].[Manager ID].[All]" dimensionUniqueName="[HRDataset]" displayFolder="" count="0" memberValueDatatype="20" unbalanced="0"/>
    <cacheHierarchy uniqueName="[HRDataset].[Recruitment Source]" caption="Recruitment Source" attribute="1" defaultMemberUniqueName="[HRDataset].[Recruitment Source].[All]" allUniqueName="[HRDataset].[Recruitment Source].[All]" dimensionUniqueName="[HRDataset]" displayFolder="" count="0" memberValueDatatype="130" unbalanced="0"/>
    <cacheHierarchy uniqueName="[HRDataset].[Performance Score]" caption="Performance Score" attribute="1" defaultMemberUniqueName="[HRDataset].[Performance Score].[All]" allUniqueName="[HRDataset].[Performance Score].[All]" dimensionUniqueName="[HRDataset]" displayFolder="" count="0" memberValueDatatype="130" unbalanced="0"/>
    <cacheHierarchy uniqueName="[HRDataset].[Engagement Survey]" caption="Engagement Survey" attribute="1" defaultMemberUniqueName="[HRDataset].[Engagement Survey].[All]" allUniqueName="[HRDataset].[Engagement Survey].[All]" dimensionUniqueName="[HRDataset]" displayFolder="" count="0" memberValueDatatype="5" unbalanced="0"/>
    <cacheHierarchy uniqueName="[HRDataset].[Emp Satisfaction]" caption="Emp Satisfaction" attribute="1" defaultMemberUniqueName="[HRDataset].[Emp Satisfaction].[All]" allUniqueName="[HRDataset].[Emp Satisfaction].[All]" dimensionUniqueName="[HRDataset]" displayFolder="" count="0" memberValueDatatype="20" unbalanced="0"/>
    <cacheHierarchy uniqueName="[HRDataset].[Special Projects Count]" caption="Special Projects Count" attribute="1" defaultMemberUniqueName="[HRDataset].[Special Projects Count].[All]" allUniqueName="[HRDataset].[Special Projects Count].[All]" dimensionUniqueName="[HRDataset]" displayFolder="" count="0" memberValueDatatype="20" unbalanced="0"/>
    <cacheHierarchy uniqueName="[HRDataset].[Last Performance Review Date]" caption="Last Performance Review Date" attribute="1" time="1" defaultMemberUniqueName="[HRDataset].[Last Performance Review Date].[All]" allUniqueName="[HRDataset].[Last Performance Review Date].[All]" dimensionUniqueName="[HRDataset]" displayFolder="" count="0" memberValueDatatype="7" unbalanced="0"/>
    <cacheHierarchy uniqueName="[HRDataset].[Days Late]" caption="Days Late" attribute="1" defaultMemberUniqueName="[HRDataset].[Days Late].[All]" allUniqueName="[HRDataset].[Days Late].[All]" dimensionUniqueName="[HRDataset]" displayFolder="" count="0" memberValueDatatype="20" unbalanced="0"/>
    <cacheHierarchy uniqueName="[HRDataset].[Absences]" caption="Absences" attribute="1" defaultMemberUniqueName="[HRDataset].[Absences].[All]" allUniqueName="[HRDataset].[Absences].[All]" dimensionUniqueName="[HRDataset]" displayFolder="" count="0" memberValueDatatype="20" unbalanced="0"/>
    <cacheHierarchy uniqueName="[HRDataset].[Age]" caption="Age" attribute="1" defaultMemberUniqueName="[HRDataset].[Age].[All]" allUniqueName="[HRDataset].[Age].[All]" dimensionUniqueName="[HRDataset]" displayFolder="" count="0" memberValueDatatype="20" unbalanced="0"/>
    <cacheHierarchy uniqueName="[HRDataset].[Age Group]" caption="Age Group" attribute="1" defaultMemberUniqueName="[HRDataset].[Age Group].[All]" allUniqueName="[HRDataset].[Age Group].[All]" dimensionUniqueName="[HRDataset]" displayFolder="" count="0" memberValueDatatype="130" unbalanced="0"/>
    <cacheHierarchy uniqueName="[HRDataset].[Tenure]" caption="Tenure" attribute="1" defaultMemberUniqueName="[HRDataset].[Tenure].[All]" allUniqueName="[HRDataset].[Tenure].[All]" dimensionUniqueName="[HRDataset]" displayFolder="" count="0" memberValueDatatype="5" unbalanced="0"/>
    <cacheHierarchy uniqueName="[Measures].[Headcount]" caption="Headcount" measure="1" displayFolder="" measureGroup="HRDataset" count="0" oneField="1">
      <fieldsUsage count="1">
        <fieldUsage x="0"/>
      </fieldsUsage>
    </cacheHierarchy>
    <cacheHierarchy uniqueName="[Measures].[Avg. Salary]" caption="Avg. Salary" measure="1" displayFolder="" measureGroup="HRDataset" count="0"/>
    <cacheHierarchy uniqueName="[Measures].[Total Termination]" caption="Total Termination" measure="1" displayFolder="" measureGroup="HRDataset" count="0"/>
    <cacheHierarchy uniqueName="[Measures].[Turnover Rate]" caption="Turnover Rate" measure="1" displayFolder="" measureGroup="HRDataset" count="0" oneField="1">
      <fieldsUsage count="1">
        <fieldUsage x="4"/>
      </fieldsUsage>
    </cacheHierarchy>
    <cacheHierarchy uniqueName="[Measures].[Total Active Employees]" caption="Total Active Employees" measure="1" displayFolder="" measureGroup="HRDataset" count="0"/>
    <cacheHierarchy uniqueName="[Measures].[% of Active Employees]" caption="% of Active Employees" measure="1" displayFolder="" measureGroup="HRDataset" count="0"/>
    <cacheHierarchy uniqueName="[Measures].[__XL_Count HRDataset]" caption="__XL_Count HRDataset" measure="1" displayFolder="" measureGroup="HRDataset" count="0" hidden="1"/>
    <cacheHierarchy uniqueName="[Measures].[__No measures defined]" caption="__No measures defined" measure="1" displayFolder="" count="0" hidden="1"/>
    <cacheHierarchy uniqueName="[Measures].[Sum of Salary]" caption="Sum of Salary" measure="1" displayFolder="" measureGroup="HRDataset" count="0" oneField="1" hidden="1">
      <extLst>
        <ext xmlns:x15="http://schemas.microsoft.com/office/spreadsheetml/2010/11/main" uri="{B97F6D7D-B522-45F9-BDA1-12C45D357490}">
          <x15:cacheHierarchy aggregatedColumn="10"/>
        </ext>
      </extLst>
    </cacheHierarchy>
    <cacheHierarchy uniqueName="[Measures].[Count of Sex]" caption="Count of Sex" measure="1" displayFolder="" measureGroup="HRDataset" count="0" oneField="1" hidden="1">
      <extLst>
        <ext xmlns:x15="http://schemas.microsoft.com/office/spreadsheetml/2010/11/main" uri="{B97F6D7D-B522-45F9-BDA1-12C45D357490}">
          <x15:cacheHierarchy aggregatedColumn="17"/>
        </ext>
      </extLst>
    </cacheHierarchy>
    <cacheHierarchy uniqueName="[Measures].[Sum of Tenure]" caption="Sum of Tenure" measure="1" displayFolder="" measureGroup="HRDataset" count="0" oneField="1" hidden="1">
      <extLst>
        <ext xmlns:x15="http://schemas.microsoft.com/office/spreadsheetml/2010/11/main" uri="{B97F6D7D-B522-45F9-BDA1-12C45D357490}">
          <x15:cacheHierarchy aggregatedColumn="39"/>
        </ext>
      </extLst>
    </cacheHierarchy>
    <cacheHierarchy uniqueName="[Measures].[Average of Tenure]" caption="Average of Tenure" measure="1" displayFolder="" measureGroup="HRDataset" count="0" oneField="1" hidden="1">
      <fieldsUsage count="1">
        <fieldUsage x="3"/>
      </fieldsUsage>
      <extLst>
        <ext xmlns:x15="http://schemas.microsoft.com/office/spreadsheetml/2010/11/main" uri="{B97F6D7D-B522-45F9-BDA1-12C45D357490}">
          <x15:cacheHierarchy aggregatedColumn="39"/>
        </ext>
      </extLst>
    </cacheHierarchy>
    <cacheHierarchy uniqueName="[Measures].[Sum of Age]" caption="Sum of Age" measure="1" displayFolder="" measureGroup="HRDataset" count="0" oneField="1" hidden="1">
      <extLst>
        <ext xmlns:x15="http://schemas.microsoft.com/office/spreadsheetml/2010/11/main" uri="{B97F6D7D-B522-45F9-BDA1-12C45D357490}">
          <x15:cacheHierarchy aggregatedColumn="37"/>
        </ext>
      </extLst>
    </cacheHierarchy>
    <cacheHierarchy uniqueName="[Measures].[Average of Age]" caption="Average of Age" measure="1" displayFolder="" measureGroup="HRDataset" count="0" oneField="1" hidden="1">
      <fieldsUsage count="1">
        <fieldUsage x="2"/>
      </fieldsUsage>
      <extLst>
        <ext xmlns:x15="http://schemas.microsoft.com/office/spreadsheetml/2010/11/main" uri="{B97F6D7D-B522-45F9-BDA1-12C45D357490}">
          <x15:cacheHierarchy aggregatedColumn="37"/>
        </ext>
      </extLst>
    </cacheHierarchy>
    <cacheHierarchy uniqueName="[Measures].[Sum of Position ID]" caption="Sum of Position ID" measure="1" displayFolder="" measureGroup="HRDataset" count="0" oneField="1" hidden="1">
      <extLst>
        <ext xmlns:x15="http://schemas.microsoft.com/office/spreadsheetml/2010/11/main" uri="{B97F6D7D-B522-45F9-BDA1-12C45D357490}">
          <x15:cacheHierarchy aggregatedColumn="12"/>
        </ext>
      </extLst>
    </cacheHierarchy>
    <cacheHierarchy uniqueName="[Measures].[Sum of Dept ID]" caption="Sum of Dept ID" measure="1" displayFolder="" measureGroup="HRDataset" count="0" oneField="1" hidden="1">
      <extLst>
        <ext xmlns:x15="http://schemas.microsoft.com/office/spreadsheetml/2010/11/main" uri="{B97F6D7D-B522-45F9-BDA1-12C45D357490}">
          <x15:cacheHierarchy aggregatedColumn="7"/>
        </ext>
      </extLst>
    </cacheHierarchy>
    <cacheHierarchy uniqueName="[Measures].[Sum of Days Late]" caption="Sum of Days Late" measure="1" displayFolder="" measureGroup="HRDataset" count="0" oneField="1" hidden="1">
      <extLst>
        <ext xmlns:x15="http://schemas.microsoft.com/office/spreadsheetml/2010/11/main" uri="{B97F6D7D-B522-45F9-BDA1-12C45D357490}">
          <x15:cacheHierarchy aggregatedColumn="35"/>
        </ext>
      </extLst>
    </cacheHierarchy>
    <cacheHierarchy uniqueName="[Measures].[Count of Employment Status]" caption="Count of Employment Status" measure="1" displayFolder="" measureGroup="HRDataset" count="0" oneField="1" hidden="1">
      <extLst>
        <ext xmlns:x15="http://schemas.microsoft.com/office/spreadsheetml/2010/11/main" uri="{B97F6D7D-B522-45F9-BDA1-12C45D357490}">
          <x15:cacheHierarchy aggregatedColumn="25"/>
        </ext>
      </extLst>
    </cacheHierarchy>
    <cacheHierarchy uniqueName="[Measures].[Count of Employee Name]" caption="Count of Employee Name" measure="1" displayFolder="" measureGroup="HRDataset" count="0" oneField="1" hidden="1">
      <extLst>
        <ext xmlns:x15="http://schemas.microsoft.com/office/spreadsheetml/2010/11/main" uri="{B97F6D7D-B522-45F9-BDA1-12C45D357490}">
          <x15:cacheHierarchy aggregatedColumn="0"/>
        </ext>
      </extLst>
    </cacheHierarchy>
    <cacheHierarchy uniqueName="[Measures].[Count of Marital Status]" caption="Count of Marital Status" measure="1" displayFolder="" measureGroup="HRDataset" count="0" hidden="1"/>
    <cacheHierarchy uniqueName="Dummy0" caption="Employee Name" measure="1" count="0">
      <extLst>
        <ext xmlns:x14="http://schemas.microsoft.com/office/spreadsheetml/2009/9/main" uri="{8CF416AD-EC4C-4aba-99F5-12A058AE0983}">
          <x14:cacheHierarchy ignore="1"/>
        </ext>
      </extLst>
    </cacheHierarchy>
  </cacheHierarchies>
  <kpis count="0"/>
  <dimensions count="2">
    <dimension name="HRDataset" uniqueName="[HRDataset]" caption="HRDataset"/>
    <dimension measure="1" name="Measures" uniqueName="[Measures]" caption="Measures"/>
  </dimensions>
  <measureGroups count="1">
    <measureGroup name="HRDataset" caption="HRDataset"/>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saveData="0" refreshedBy="Hp" refreshedDate="45107.433931481479" backgroundQuery="1" createdVersion="8" refreshedVersion="8" minRefreshableVersion="3" recordCount="0" supportSubquery="1" supportAdvancedDrill="1">
  <cacheSource type="external" connectionId="2"/>
  <cacheFields count="4">
    <cacheField name="[HRDataset].[Marital Status].[Marital Status]" caption="Marital Status" numFmtId="0" hierarchy="18" level="1">
      <sharedItems count="5">
        <s v="Divorced"/>
        <s v="Married"/>
        <s v="Separated"/>
        <s v="Single"/>
        <s v="Widowed"/>
      </sharedItems>
    </cacheField>
    <cacheField name="[Measures].[Headcount]" caption="Headcount" numFmtId="0" hierarchy="40" level="32767"/>
    <cacheField name="[HRDataset].[Sex].[Sex]" caption="Sex" numFmtId="0" hierarchy="17" level="1">
      <sharedItems count="2">
        <s v="Female"/>
        <s v="Male"/>
      </sharedItems>
    </cacheField>
    <cacheField name="[HRDataset].[Department].[Department]" caption="Department" numFmtId="0" hierarchy="26" level="1">
      <sharedItems containsSemiMixedTypes="0" containsNonDate="0" containsString="0"/>
    </cacheField>
  </cacheFields>
  <cacheHierarchies count="60">
    <cacheHierarchy uniqueName="[HRDataset].[Employee Name]" caption="Employee Name" attribute="1" defaultMemberUniqueName="[HRDataset].[Employee Name].[All]" allUniqueName="[HRDataset].[Employee Name].[All]" dimensionUniqueName="[HRDataset]" displayFolder="" count="2" memberValueDatatype="130" unbalanced="0"/>
    <cacheHierarchy uniqueName="[HRDataset].[Employee Name2]" caption="Employee Name2" attribute="1" defaultMemberUniqueName="[HRDataset].[Employee Name2].[All]" allUniqueName="[HRDataset].[Employee Name2].[All]" dimensionUniqueName="[HRDataset]" displayFolder="" count="2" memberValueDatatype="130" unbalanced="0"/>
    <cacheHierarchy uniqueName="[HRDataset].[Employee ID]" caption="Employee ID" attribute="1" defaultMemberUniqueName="[HRDataset].[Employee ID].[All]" allUniqueName="[HRDataset].[Employee ID].[All]" dimensionUniqueName="[HRDataset]" displayFolder="" count="2" memberValueDatatype="20" unbalanced="0"/>
    <cacheHierarchy uniqueName="[HRDataset].[Married ID]" caption="Married ID" attribute="1" defaultMemberUniqueName="[HRDataset].[Married ID].[All]" allUniqueName="[HRDataset].[Married ID].[All]" dimensionUniqueName="[HRDataset]" displayFolder="" count="2" memberValueDatatype="20" unbalanced="0"/>
    <cacheHierarchy uniqueName="[HRDataset].[Marital Status ID]" caption="Marital Status ID" attribute="1" defaultMemberUniqueName="[HRDataset].[Marital Status ID].[All]" allUniqueName="[HRDataset].[Marital Status ID].[All]" dimensionUniqueName="[HRDataset]" displayFolder="" count="2" memberValueDatatype="20" unbalanced="0"/>
    <cacheHierarchy uniqueName="[HRDataset].[Gender ID]" caption="Gender ID" attribute="1" defaultMemberUniqueName="[HRDataset].[Gender ID].[All]" allUniqueName="[HRDataset].[Gender ID].[All]" dimensionUniqueName="[HRDataset]" displayFolder="" count="2" memberValueDatatype="20" unbalanced="0"/>
    <cacheHierarchy uniqueName="[HRDataset].[Emp Status ID]" caption="Emp Status ID" attribute="1" defaultMemberUniqueName="[HRDataset].[Emp Status ID].[All]" allUniqueName="[HRDataset].[Emp Status ID].[All]" dimensionUniqueName="[HRDataset]" displayFolder="" count="2" memberValueDatatype="20" unbalanced="0"/>
    <cacheHierarchy uniqueName="[HRDataset].[Dept ID]" caption="Dept ID" attribute="1" defaultMemberUniqueName="[HRDataset].[Dept ID].[All]" allUniqueName="[HRDataset].[Dept ID].[All]" dimensionUniqueName="[HRDataset]" displayFolder="" count="2" memberValueDatatype="20" unbalanced="0"/>
    <cacheHierarchy uniqueName="[HRDataset].[Perf Score ID]" caption="Perf Score ID" attribute="1" defaultMemberUniqueName="[HRDataset].[Perf Score ID].[All]" allUniqueName="[HRDataset].[Perf Score ID].[All]" dimensionUniqueName="[HRDataset]" displayFolder="" count="2" memberValueDatatype="20" unbalanced="0"/>
    <cacheHierarchy uniqueName="[HRDataset].[From Diversity JobFair ID]" caption="From Diversity JobFair ID" attribute="1" defaultMemberUniqueName="[HRDataset].[From Diversity JobFair ID].[All]" allUniqueName="[HRDataset].[From Diversity JobFair ID].[All]" dimensionUniqueName="[HRDataset]" displayFolder="" count="2" memberValueDatatype="20" unbalanced="0"/>
    <cacheHierarchy uniqueName="[HRDataset].[Salary]" caption="Salary" attribute="1" defaultMemberUniqueName="[HRDataset].[Salary].[All]" allUniqueName="[HRDataset].[Salary].[All]" dimensionUniqueName="[HRDataset]" displayFolder="" count="2" memberValueDatatype="20" unbalanced="0"/>
    <cacheHierarchy uniqueName="[HRDataset].[Termd]" caption="Termd" attribute="1" defaultMemberUniqueName="[HRDataset].[Termd].[All]" allUniqueName="[HRDataset].[Termd].[All]" dimensionUniqueName="[HRDataset]" displayFolder="" count="2" memberValueDatatype="20" unbalanced="0"/>
    <cacheHierarchy uniqueName="[HRDataset].[Position ID]" caption="Position ID" attribute="1" defaultMemberUniqueName="[HRDataset].[Position ID].[All]" allUniqueName="[HRDataset].[Position ID].[All]" dimensionUniqueName="[HRDataset]" displayFolder="" count="2" memberValueDatatype="20" unbalanced="0"/>
    <cacheHierarchy uniqueName="[HRDataset].[Position]" caption="Position" attribute="1" defaultMemberUniqueName="[HRDataset].[Position].[All]" allUniqueName="[HRDataset].[Position].[All]" dimensionUniqueName="[HRDataset]" displayFolder="" count="2" memberValueDatatype="130" unbalanced="0"/>
    <cacheHierarchy uniqueName="[HRDataset].[State]" caption="State" attribute="1" defaultMemberUniqueName="[HRDataset].[State].[All]" allUniqueName="[HRDataset].[State].[All]" dimensionUniqueName="[HRDataset]" displayFolder="" count="2" memberValueDatatype="130" unbalanced="0"/>
    <cacheHierarchy uniqueName="[HRDataset].[Zip]" caption="Zip" attribute="1" defaultMemberUniqueName="[HRDataset].[Zip].[All]" allUniqueName="[HRDataset].[Zip].[All]" dimensionUniqueName="[HRDataset]" displayFolder="" count="2" memberValueDatatype="20" unbalanced="0"/>
    <cacheHierarchy uniqueName="[HRDataset].[Date of Birth]" caption="Date of Birth" attribute="1" time="1" defaultMemberUniqueName="[HRDataset].[Date of Birth].[All]" allUniqueName="[HRDataset].[Date of Birth].[All]" dimensionUniqueName="[HRDataset]" displayFolder="" count="2" memberValueDatatype="7" unbalanced="0"/>
    <cacheHierarchy uniqueName="[HRDataset].[Sex]" caption="Sex" attribute="1" defaultMemberUniqueName="[HRDataset].[Sex].[All]" allUniqueName="[HRDataset].[Sex].[All]" dimensionUniqueName="[HRDataset]" displayFolder="" count="2" memberValueDatatype="130" unbalanced="0">
      <fieldsUsage count="2">
        <fieldUsage x="-1"/>
        <fieldUsage x="2"/>
      </fieldsUsage>
    </cacheHierarchy>
    <cacheHierarchy uniqueName="[HRDataset].[Marital Status]" caption="Marital Status" attribute="1" defaultMemberUniqueName="[HRDataset].[Marital Status].[All]" allUniqueName="[HRDataset].[Marital Status].[All]" dimensionUniqueName="[HRDataset]" displayFolder="" count="2" memberValueDatatype="130" unbalanced="0">
      <fieldsUsage count="2">
        <fieldUsage x="-1"/>
        <fieldUsage x="0"/>
      </fieldsUsage>
    </cacheHierarchy>
    <cacheHierarchy uniqueName="[HRDataset].[Citizenship]" caption="Citizenship" attribute="1" defaultMemberUniqueName="[HRDataset].[Citizenship].[All]" allUniqueName="[HRDataset].[Citizenship].[All]" dimensionUniqueName="[HRDataset]" displayFolder="" count="2" memberValueDatatype="130" unbalanced="0"/>
    <cacheHierarchy uniqueName="[HRDataset].[Hispanic Latino]" caption="Hispanic Latino" attribute="1" defaultMemberUniqueName="[HRDataset].[Hispanic Latino].[All]" allUniqueName="[HRDataset].[Hispanic Latino].[All]" dimensionUniqueName="[HRDataset]" displayFolder="" count="2" memberValueDatatype="130" unbalanced="0"/>
    <cacheHierarchy uniqueName="[HRDataset].[Race]" caption="Race" attribute="1" defaultMemberUniqueName="[HRDataset].[Race].[All]" allUniqueName="[HRDataset].[Race].[All]" dimensionUniqueName="[HRDataset]" displayFolder="" count="2" memberValueDatatype="130" unbalanced="0"/>
    <cacheHierarchy uniqueName="[HRDataset].[Date of Hire]" caption="Date of Hire" attribute="1" time="1" defaultMemberUniqueName="[HRDataset].[Date of Hire].[All]" allUniqueName="[HRDataset].[Date of Hire].[All]" dimensionUniqueName="[HRDataset]" displayFolder="" count="2" memberValueDatatype="7" unbalanced="0"/>
    <cacheHierarchy uniqueName="[HRDataset].[Date of Termination]" caption="Date of Termination" attribute="1" time="1" defaultMemberUniqueName="[HRDataset].[Date of Termination].[All]" allUniqueName="[HRDataset].[Date of Termination].[All]" dimensionUniqueName="[HRDataset]" displayFolder="" count="2" memberValueDatatype="7" unbalanced="0"/>
    <cacheHierarchy uniqueName="[HRDataset].[Termination Reason]" caption="Termination Reason" attribute="1" defaultMemberUniqueName="[HRDataset].[Termination Reason].[All]" allUniqueName="[HRDataset].[Termination Reason].[All]" dimensionUniqueName="[HRDataset]" displayFolder="" count="2" memberValueDatatype="130" unbalanced="0"/>
    <cacheHierarchy uniqueName="[HRDataset].[Employment Status]" caption="Employment Status" attribute="1" defaultMemberUniqueName="[HRDataset].[Employment Status].[All]" allUniqueName="[HRDataset].[Employment Status].[All]" dimensionUniqueName="[HRDataset]" displayFolder="" count="2" memberValueDatatype="130" unbalanced="0"/>
    <cacheHierarchy uniqueName="[HRDataset].[Department]" caption="Department" attribute="1" defaultMemberUniqueName="[HRDataset].[Department].[All]" allUniqueName="[HRDataset].[Department].[All]" dimensionUniqueName="[HRDataset]" displayFolder="" count="2" memberValueDatatype="130" unbalanced="0">
      <fieldsUsage count="2">
        <fieldUsage x="-1"/>
        <fieldUsage x="3"/>
      </fieldsUsage>
    </cacheHierarchy>
    <cacheHierarchy uniqueName="[HRDataset].[Manager Name]" caption="Manager Name" attribute="1" defaultMemberUniqueName="[HRDataset].[Manager Name].[All]" allUniqueName="[HRDataset].[Manager Name].[All]" dimensionUniqueName="[HRDataset]" displayFolder="" count="2" memberValueDatatype="130" unbalanced="0"/>
    <cacheHierarchy uniqueName="[HRDataset].[Manager ID]" caption="Manager ID" attribute="1" defaultMemberUniqueName="[HRDataset].[Manager ID].[All]" allUniqueName="[HRDataset].[Manager ID].[All]" dimensionUniqueName="[HRDataset]" displayFolder="" count="2" memberValueDatatype="20" unbalanced="0"/>
    <cacheHierarchy uniqueName="[HRDataset].[Recruitment Source]" caption="Recruitment Source" attribute="1" defaultMemberUniqueName="[HRDataset].[Recruitment Source].[All]" allUniqueName="[HRDataset].[Recruitment Source].[All]" dimensionUniqueName="[HRDataset]" displayFolder="" count="2" memberValueDatatype="130" unbalanced="0"/>
    <cacheHierarchy uniqueName="[HRDataset].[Performance Score]" caption="Performance Score" attribute="1" defaultMemberUniqueName="[HRDataset].[Performance Score].[All]" allUniqueName="[HRDataset].[Performance Score].[All]" dimensionUniqueName="[HRDataset]" displayFolder="" count="2" memberValueDatatype="130" unbalanced="0"/>
    <cacheHierarchy uniqueName="[HRDataset].[Engagement Survey]" caption="Engagement Survey" attribute="1" defaultMemberUniqueName="[HRDataset].[Engagement Survey].[All]" allUniqueName="[HRDataset].[Engagement Survey].[All]" dimensionUniqueName="[HRDataset]" displayFolder="" count="2" memberValueDatatype="5" unbalanced="0"/>
    <cacheHierarchy uniqueName="[HRDataset].[Emp Satisfaction]" caption="Emp Satisfaction" attribute="1" defaultMemberUniqueName="[HRDataset].[Emp Satisfaction].[All]" allUniqueName="[HRDataset].[Emp Satisfaction].[All]" dimensionUniqueName="[HRDataset]" displayFolder="" count="2" memberValueDatatype="20" unbalanced="0"/>
    <cacheHierarchy uniqueName="[HRDataset].[Special Projects Count]" caption="Special Projects Count" attribute="1" defaultMemberUniqueName="[HRDataset].[Special Projects Count].[All]" allUniqueName="[HRDataset].[Special Projects Count].[All]" dimensionUniqueName="[HRDataset]" displayFolder="" count="2" memberValueDatatype="20" unbalanced="0"/>
    <cacheHierarchy uniqueName="[HRDataset].[Last Performance Review Date]" caption="Last Performance Review Date" attribute="1" time="1" defaultMemberUniqueName="[HRDataset].[Last Performance Review Date].[All]" allUniqueName="[HRDataset].[Last Performance Review Date].[All]" dimensionUniqueName="[HRDataset]" displayFolder="" count="2" memberValueDatatype="7" unbalanced="0"/>
    <cacheHierarchy uniqueName="[HRDataset].[Days Late]" caption="Days Late" attribute="1" defaultMemberUniqueName="[HRDataset].[Days Late].[All]" allUniqueName="[HRDataset].[Days Late].[All]" dimensionUniqueName="[HRDataset]" displayFolder="" count="2" memberValueDatatype="20" unbalanced="0"/>
    <cacheHierarchy uniqueName="[HRDataset].[Absences]" caption="Absences" attribute="1" defaultMemberUniqueName="[HRDataset].[Absences].[All]" allUniqueName="[HRDataset].[Absences].[All]" dimensionUniqueName="[HRDataset]" displayFolder="" count="2" memberValueDatatype="20" unbalanced="0"/>
    <cacheHierarchy uniqueName="[HRDataset].[Age]" caption="Age" attribute="1" defaultMemberUniqueName="[HRDataset].[Age].[All]" allUniqueName="[HRDataset].[Age].[All]" dimensionUniqueName="[HRDataset]" displayFolder="" count="2" memberValueDatatype="20" unbalanced="0"/>
    <cacheHierarchy uniqueName="[HRDataset].[Age Group]" caption="Age Group" attribute="1" defaultMemberUniqueName="[HRDataset].[Age Group].[All]" allUniqueName="[HRDataset].[Age Group].[All]" dimensionUniqueName="[HRDataset]" displayFolder="" count="2" memberValueDatatype="130" unbalanced="0"/>
    <cacheHierarchy uniqueName="[HRDataset].[Tenure]" caption="Tenure" attribute="1" defaultMemberUniqueName="[HRDataset].[Tenure].[All]" allUniqueName="[HRDataset].[Tenure].[All]" dimensionUniqueName="[HRDataset]" displayFolder="" count="2" memberValueDatatype="5" unbalanced="0"/>
    <cacheHierarchy uniqueName="[Measures].[Headcount]" caption="Headcount" measure="1" displayFolder="" measureGroup="HRDataset" count="0" oneField="1">
      <fieldsUsage count="1">
        <fieldUsage x="1"/>
      </fieldsUsage>
    </cacheHierarchy>
    <cacheHierarchy uniqueName="[Measures].[Avg. Salary]" caption="Avg. Salary" measure="1" displayFolder="" measureGroup="HRDataset" count="0"/>
    <cacheHierarchy uniqueName="[Measures].[Total Termination]" caption="Total Termination" measure="1" displayFolder="" measureGroup="HRDataset" count="0"/>
    <cacheHierarchy uniqueName="[Measures].[Turnover Rate]" caption="Turnover Rate" measure="1" displayFolder="" measureGroup="HRDataset" count="0"/>
    <cacheHierarchy uniqueName="[Measures].[Total Active Employees]" caption="Total Active Employees" measure="1" displayFolder="" measureGroup="HRDataset" count="0"/>
    <cacheHierarchy uniqueName="[Measures].[% of Active Employees]" caption="% of Active Employees" measure="1" displayFolder="" measureGroup="HRDataset" count="0"/>
    <cacheHierarchy uniqueName="[Measures].[__XL_Count HRDataset]" caption="__XL_Count HRDataset" measure="1" displayFolder="" measureGroup="HRDataset" count="0" hidden="1"/>
    <cacheHierarchy uniqueName="[Measures].[__No measures defined]" caption="__No measures defined" measure="1" displayFolder="" count="0" hidden="1"/>
    <cacheHierarchy uniqueName="[Measures].[Sum of Salary]" caption="Sum of Salary" measure="1" displayFolder="" measureGroup="HRDataset" count="0" oneField="1" hidden="1">
      <extLst>
        <ext xmlns:x15="http://schemas.microsoft.com/office/spreadsheetml/2010/11/main" uri="{B97F6D7D-B522-45F9-BDA1-12C45D357490}">
          <x15:cacheHierarchy aggregatedColumn="10"/>
        </ext>
      </extLst>
    </cacheHierarchy>
    <cacheHierarchy uniqueName="[Measures].[Count of Sex]" caption="Count of Sex" measure="1" displayFolder="" measureGroup="HRDataset" count="0" oneField="1" hidden="1">
      <extLst>
        <ext xmlns:x15="http://schemas.microsoft.com/office/spreadsheetml/2010/11/main" uri="{B97F6D7D-B522-45F9-BDA1-12C45D357490}">
          <x15:cacheHierarchy aggregatedColumn="17"/>
        </ext>
      </extLst>
    </cacheHierarchy>
    <cacheHierarchy uniqueName="[Measures].[Sum of Tenure]" caption="Sum of Tenure" measure="1" displayFolder="" measureGroup="HRDataset" count="0" oneField="1" hidden="1">
      <extLst>
        <ext xmlns:x15="http://schemas.microsoft.com/office/spreadsheetml/2010/11/main" uri="{B97F6D7D-B522-45F9-BDA1-12C45D357490}">
          <x15:cacheHierarchy aggregatedColumn="39"/>
        </ext>
      </extLst>
    </cacheHierarchy>
    <cacheHierarchy uniqueName="[Measures].[Average of Tenure]" caption="Average of Tenure" measure="1" displayFolder="" measureGroup="HRDataset" count="0" oneField="1" hidden="1">
      <extLst>
        <ext xmlns:x15="http://schemas.microsoft.com/office/spreadsheetml/2010/11/main" uri="{B97F6D7D-B522-45F9-BDA1-12C45D357490}">
          <x15:cacheHierarchy aggregatedColumn="39"/>
        </ext>
      </extLst>
    </cacheHierarchy>
    <cacheHierarchy uniqueName="[Measures].[Sum of Age]" caption="Sum of Age" measure="1" displayFolder="" measureGroup="HRDataset" count="0" oneField="1" hidden="1">
      <extLst>
        <ext xmlns:x15="http://schemas.microsoft.com/office/spreadsheetml/2010/11/main" uri="{B97F6D7D-B522-45F9-BDA1-12C45D357490}">
          <x15:cacheHierarchy aggregatedColumn="37"/>
        </ext>
      </extLst>
    </cacheHierarchy>
    <cacheHierarchy uniqueName="[Measures].[Average of Age]" caption="Average of Age" measure="1" displayFolder="" measureGroup="HRDataset" count="0" oneField="1" hidden="1">
      <extLst>
        <ext xmlns:x15="http://schemas.microsoft.com/office/spreadsheetml/2010/11/main" uri="{B97F6D7D-B522-45F9-BDA1-12C45D357490}">
          <x15:cacheHierarchy aggregatedColumn="37"/>
        </ext>
      </extLst>
    </cacheHierarchy>
    <cacheHierarchy uniqueName="[Measures].[Sum of Position ID]" caption="Sum of Position ID" measure="1" displayFolder="" measureGroup="HRDataset" count="0" oneField="1" hidden="1">
      <extLst>
        <ext xmlns:x15="http://schemas.microsoft.com/office/spreadsheetml/2010/11/main" uri="{B97F6D7D-B522-45F9-BDA1-12C45D357490}">
          <x15:cacheHierarchy aggregatedColumn="12"/>
        </ext>
      </extLst>
    </cacheHierarchy>
    <cacheHierarchy uniqueName="[Measures].[Sum of Dept ID]" caption="Sum of Dept ID" measure="1" displayFolder="" measureGroup="HRDataset" count="0" oneField="1" hidden="1">
      <extLst>
        <ext xmlns:x15="http://schemas.microsoft.com/office/spreadsheetml/2010/11/main" uri="{B97F6D7D-B522-45F9-BDA1-12C45D357490}">
          <x15:cacheHierarchy aggregatedColumn="7"/>
        </ext>
      </extLst>
    </cacheHierarchy>
    <cacheHierarchy uniqueName="[Measures].[Sum of Days Late]" caption="Sum of Days Late" measure="1" displayFolder="" measureGroup="HRDataset" count="0" oneField="1" hidden="1">
      <extLst>
        <ext xmlns:x15="http://schemas.microsoft.com/office/spreadsheetml/2010/11/main" uri="{B97F6D7D-B522-45F9-BDA1-12C45D357490}">
          <x15:cacheHierarchy aggregatedColumn="35"/>
        </ext>
      </extLst>
    </cacheHierarchy>
    <cacheHierarchy uniqueName="[Measures].[Count of Employment Status]" caption="Count of Employment Status" measure="1" displayFolder="" measureGroup="HRDataset" count="0" oneField="1" hidden="1">
      <extLst>
        <ext xmlns:x15="http://schemas.microsoft.com/office/spreadsheetml/2010/11/main" uri="{B97F6D7D-B522-45F9-BDA1-12C45D357490}">
          <x15:cacheHierarchy aggregatedColumn="25"/>
        </ext>
      </extLst>
    </cacheHierarchy>
    <cacheHierarchy uniqueName="[Measures].[Count of Employee Name]" caption="Count of Employee Name" measure="1" displayFolder="" measureGroup="HRDataset" count="0" oneField="1" hidden="1">
      <extLst>
        <ext xmlns:x15="http://schemas.microsoft.com/office/spreadsheetml/2010/11/main" uri="{B97F6D7D-B522-45F9-BDA1-12C45D357490}">
          <x15:cacheHierarchy aggregatedColumn="0"/>
        </ext>
      </extLst>
    </cacheHierarchy>
    <cacheHierarchy uniqueName="[Measures].[Count of Marital Status]" caption="Count of Marital Status" measure="1" displayFolder="" measureGroup="HRDataset" count="0" oneField="1" hidden="1">
      <extLst>
        <ext xmlns:x15="http://schemas.microsoft.com/office/spreadsheetml/2010/11/main" uri="{B97F6D7D-B522-45F9-BDA1-12C45D357490}">
          <x15:cacheHierarchy aggregatedColumn="18"/>
        </ext>
      </extLst>
    </cacheHierarchy>
  </cacheHierarchies>
  <kpis count="0"/>
  <dimensions count="2">
    <dimension name="HRDataset" uniqueName="[HRDataset]" caption="HRDataset"/>
    <dimension measure="1" name="Measures" uniqueName="[Measures]" caption="Measures"/>
  </dimensions>
  <measureGroups count="1">
    <measureGroup name="HRDataset" caption="HRDataset"/>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pivotTable1.xml><?xml version="1.0" encoding="utf-8"?>
<pivotTableDefinition xmlns="http://schemas.openxmlformats.org/spreadsheetml/2006/main" name="Headlines" cacheId="7" applyNumberFormats="0" applyBorderFormats="0" applyFontFormats="0" applyPatternFormats="0" applyAlignmentFormats="0" applyWidthHeightFormats="1" dataCaption="Values" grandTotalCaption="Total/Avg" updatedVersion="8" minRefreshableVersion="3" useAutoFormatting="1" subtotalHiddenItems="1" itemPrintTitles="1" createdVersion="8" indent="0" outline="1" outlineData="1" multipleFieldFilters="0" rowHeaderCaption="Sex">
  <location ref="B3:G6" firstHeaderRow="0" firstDataRow="1" firstDataCol="1"/>
  <pivotFields count="7">
    <pivotField dataField="1" subtotalTop="0" showAll="0" defaultSubtotal="0"/>
    <pivotField axis="axisRow" allDrilled="1" subtotalTop="0" showAll="0" dataSourceSort="1" defaultSubtotal="0" defaultAttributeDrillState="1">
      <items count="2">
        <item x="0"/>
        <item x="1"/>
      </items>
    </pivotField>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1"/>
  </rowFields>
  <rowItems count="3">
    <i>
      <x/>
    </i>
    <i>
      <x v="1"/>
    </i>
    <i t="grand">
      <x/>
    </i>
  </rowItems>
  <colFields count="1">
    <field x="-2"/>
  </colFields>
  <colItems count="5">
    <i>
      <x/>
    </i>
    <i i="1">
      <x v="1"/>
    </i>
    <i i="2">
      <x v="2"/>
    </i>
    <i i="3">
      <x v="3"/>
    </i>
    <i i="4">
      <x v="4"/>
    </i>
  </colItems>
  <dataFields count="5">
    <dataField fld="0" subtotal="count" baseField="0" baseItem="0"/>
    <dataField name="% of Headcount" fld="6" subtotal="count" showDataAs="percentOfCol" baseField="0" baseItem="0" numFmtId="10">
      <extLst>
        <ext xmlns:x14="http://schemas.microsoft.com/office/spreadsheetml/2009/9/main" uri="{E15A36E0-9728-4e99-A89B-3F7291B0FE68}">
          <x14:dataField sourceField="0" uniqueName="[__Xl2].[Measures].[Headcount]"/>
        </ext>
      </extLst>
    </dataField>
    <dataField name="Average Age" fld="2" subtotal="average" baseField="0" baseItem="0" numFmtId="166"/>
    <dataField name="Average Tenure" fld="3" subtotal="average" baseField="0" baseItem="0" numFmtId="166"/>
    <dataField name="Avg. Turnover Rate" fld="4" subtotal="count" baseField="0" baseItem="0" numFmtId="9"/>
  </dataFields>
  <formats count="18">
    <format dxfId="1149">
      <pivotArea type="all" dataOnly="0" outline="0" fieldPosition="0"/>
    </format>
    <format dxfId="1148">
      <pivotArea outline="0" collapsedLevelsAreSubtotals="1" fieldPosition="0"/>
    </format>
    <format dxfId="1147">
      <pivotArea field="1" type="button" dataOnly="0" labelOnly="1" outline="0" axis="axisRow" fieldPosition="0"/>
    </format>
    <format dxfId="1146">
      <pivotArea dataOnly="0" labelOnly="1" fieldPosition="0">
        <references count="1">
          <reference field="1" count="0"/>
        </references>
      </pivotArea>
    </format>
    <format dxfId="1145">
      <pivotArea dataOnly="0" labelOnly="1" grandRow="1" outline="0" fieldPosition="0"/>
    </format>
    <format dxfId="1144">
      <pivotArea dataOnly="0" labelOnly="1" outline="0" fieldPosition="0">
        <references count="1">
          <reference field="4294967294" count="1">
            <x v="0"/>
          </reference>
        </references>
      </pivotArea>
    </format>
    <format dxfId="1143">
      <pivotArea outline="0" fieldPosition="0">
        <references count="1">
          <reference field="4294967294" count="1">
            <x v="1"/>
          </reference>
        </references>
      </pivotArea>
    </format>
    <format dxfId="1142">
      <pivotArea collapsedLevelsAreSubtotals="1" fieldPosition="0">
        <references count="2">
          <reference field="4294967294" count="1" selected="0">
            <x v="1"/>
          </reference>
          <reference field="1" count="0"/>
        </references>
      </pivotArea>
    </format>
    <format dxfId="1141">
      <pivotArea field="1" grandRow="1" outline="0" collapsedLevelsAreSubtotals="1" axis="axisRow" fieldPosition="0">
        <references count="1">
          <reference field="4294967294" count="1" selected="0">
            <x v="1"/>
          </reference>
        </references>
      </pivotArea>
    </format>
    <format dxfId="1140">
      <pivotArea outline="0" collapsedLevelsAreSubtotals="1" fieldPosition="0">
        <references count="1">
          <reference field="4294967294" count="1" selected="0">
            <x v="2"/>
          </reference>
        </references>
      </pivotArea>
    </format>
    <format dxfId="1139">
      <pivotArea outline="0" collapsedLevelsAreSubtotals="1" fieldPosition="0">
        <references count="1">
          <reference field="4294967294" count="1" selected="0">
            <x v="3"/>
          </reference>
        </references>
      </pivotArea>
    </format>
    <format dxfId="1138">
      <pivotArea outline="0" collapsedLevelsAreSubtotals="1" fieldPosition="0">
        <references count="1">
          <reference field="4294967294" count="1" selected="0">
            <x v="4"/>
          </reference>
        </references>
      </pivotArea>
    </format>
    <format dxfId="1137">
      <pivotArea type="all" dataOnly="0" outline="0" fieldPosition="0"/>
    </format>
    <format dxfId="1136">
      <pivotArea outline="0" collapsedLevelsAreSubtotals="1" fieldPosition="0"/>
    </format>
    <format dxfId="1135">
      <pivotArea field="1" type="button" dataOnly="0" labelOnly="1" outline="0" axis="axisRow" fieldPosition="0"/>
    </format>
    <format dxfId="1134">
      <pivotArea dataOnly="0" labelOnly="1" fieldPosition="0">
        <references count="1">
          <reference field="1" count="0"/>
        </references>
      </pivotArea>
    </format>
    <format dxfId="1133">
      <pivotArea dataOnly="0" labelOnly="1" grandRow="1" outline="0" fieldPosition="0"/>
    </format>
    <format dxfId="1132">
      <pivotArea dataOnly="0" labelOnly="1" outline="0" fieldPosition="0">
        <references count="1">
          <reference field="4294967294" count="5">
            <x v="0"/>
            <x v="1"/>
            <x v="2"/>
            <x v="3"/>
            <x v="4"/>
          </reference>
        </references>
      </pivotArea>
    </format>
  </formats>
  <pivotHierarchies count="6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caption="Avg. Turnover Rate"/>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Tenure"/>
    <pivotHierarchy dragToData="1"/>
    <pivotHierarchy dragToData="1" caption="Average Age"/>
    <pivotHierarchy dragToData="1"/>
    <pivotHierarchy dragToData="1"/>
    <pivotHierarchy dragToData="1"/>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Medium10" showRowHeaders="1" showColHeaders="1" showRowStripes="0" showColStripes="0" showLastColumn="1"/>
  <rowHierarchiesUsage count="1">
    <rowHierarchyUsage hierarchyUsage="17"/>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Datase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name="SearchRange" cacheId="0" applyNumberFormats="0" applyBorderFormats="0" applyFontFormats="0" applyPatternFormats="0" applyAlignmentFormats="0" applyWidthHeightFormats="1" dataCaption="Values" updatedVersion="8" minRefreshableVersion="3" showDrill="0" useAutoFormatting="1" subtotalHiddenItems="1" itemPrintTitles="1" createdVersion="8" indent="0" compact="0" compactData="0" multipleFieldFilters="0">
  <location ref="B4:J316" firstHeaderRow="1" firstDataRow="1" firstDataCol="8"/>
  <pivotFields count="9">
    <pivotField axis="axisRow" compact="0" allDrilled="1" outline="0" subtotalTop="0" showAll="0" dataSourceSort="1" defaultSubtotal="0" defaultAttributeDrillState="1">
      <items count="31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s>
    </pivotField>
    <pivotField name="Gender" axis="axisRow" compact="0" allDrilled="1" outline="0" subtotalTop="0" showAll="0" dataSourceSort="1" defaultSubtotal="0" defaultAttributeDrillState="1">
      <items count="2">
        <item x="0"/>
        <item x="1"/>
      </items>
    </pivotField>
    <pivotField axis="axisRow" compact="0" allDrilled="1" outline="0" subtotalTop="0" showAll="0" dataSourceSort="1" defaultSubtotal="0" defaultAttributeDrillState="1">
      <items count="6">
        <item x="0"/>
        <item x="1"/>
        <item x="2"/>
        <item x="3"/>
        <item x="4"/>
        <item x="5"/>
      </items>
    </pivotField>
    <pivotField axis="axisRow" compact="0" allDrilled="1" outline="0"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xis="axisRow" compact="0" allDrilled="1" outline="0" subtotalTop="0" showAll="0" dataSourceSort="1" defaultSubtotal="0" defaultAttributeDrillState="1">
      <items count="3">
        <item x="0"/>
        <item x="1"/>
        <item x="2"/>
      </items>
    </pivotField>
    <pivotField axis="axisRow" compact="0" allDrilled="1" outline="0" subtotalTop="0" showAll="0" dataSourceSort="1" defaultSubtotal="0" defaultAttributeDrillState="1">
      <items count="3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s>
    </pivotField>
    <pivotField dataField="1" compact="0" outline="0" subtotalTop="0" showAll="0" defaultSubtotal="0"/>
    <pivotField axis="axisRow" compact="0" allDrilled="1" outline="0" subtotalTop="0" showAll="0" dataSourceSort="1" defaultSubtotal="0" defaultAttributeDrillState="1">
      <items count="5">
        <item x="0"/>
        <item x="1"/>
        <item x="2"/>
        <item x="3"/>
        <item x="4"/>
      </items>
    </pivotField>
    <pivotField axis="axisRow" compact="0" allDrilled="1" outline="0" subtotalTop="0" showAll="0" dataSourceSort="1" defaultSubtotal="0" defaultAttributeDrillState="1">
      <items count="4">
        <item x="0"/>
        <item x="1"/>
        <item x="2"/>
        <item x="3"/>
      </items>
    </pivotField>
  </pivotFields>
  <rowFields count="8">
    <field x="0"/>
    <field x="1"/>
    <field x="7"/>
    <field x="2"/>
    <field x="3"/>
    <field x="5"/>
    <field x="4"/>
    <field x="8"/>
  </rowFields>
  <rowItems count="312">
    <i>
      <x/>
      <x/>
      <x/>
      <x/>
      <x/>
      <x/>
      <x/>
      <x/>
    </i>
    <i>
      <x v="1"/>
      <x/>
      <x v="1"/>
      <x/>
      <x/>
      <x v="1"/>
      <x v="1"/>
      <x v="1"/>
    </i>
    <i>
      <x v="2"/>
      <x/>
      <x v="2"/>
      <x/>
      <x/>
      <x v="2"/>
      <x/>
      <x v="1"/>
    </i>
    <i>
      <x v="3"/>
      <x v="1"/>
      <x v="2"/>
      <x v="1"/>
      <x v="1"/>
      <x v="1"/>
      <x/>
      <x/>
    </i>
    <i>
      <x v="4"/>
      <x/>
      <x v="2"/>
      <x/>
      <x v="2"/>
      <x v="3"/>
      <x/>
      <x/>
    </i>
    <i>
      <x v="5"/>
      <x v="1"/>
      <x v="2"/>
      <x/>
      <x/>
      <x v="4"/>
      <x/>
      <x/>
    </i>
    <i>
      <x v="6"/>
      <x/>
      <x v="2"/>
      <x/>
      <x/>
      <x v="5"/>
      <x v="1"/>
      <x/>
    </i>
    <i>
      <x v="7"/>
      <x/>
      <x v="1"/>
      <x v="2"/>
      <x v="3"/>
      <x v="6"/>
      <x/>
      <x/>
    </i>
    <i>
      <x v="8"/>
      <x/>
      <x/>
      <x v="3"/>
      <x v="4"/>
      <x v="7"/>
      <x/>
      <x v="2"/>
    </i>
    <i>
      <x v="9"/>
      <x/>
      <x v="2"/>
      <x v="3"/>
      <x v="4"/>
      <x v="7"/>
      <x v="2"/>
      <x v="2"/>
    </i>
    <i>
      <x v="10"/>
      <x/>
      <x v="2"/>
      <x/>
      <x/>
      <x v="8"/>
      <x v="1"/>
      <x v="3"/>
    </i>
    <i>
      <x v="11"/>
      <x v="1"/>
      <x v="2"/>
      <x/>
      <x/>
      <x v="9"/>
      <x v="1"/>
      <x/>
    </i>
    <i>
      <x v="12"/>
      <x/>
      <x v="2"/>
      <x v="3"/>
      <x v="4"/>
      <x v="4"/>
      <x/>
      <x/>
    </i>
    <i>
      <x v="13"/>
      <x v="1"/>
      <x v="2"/>
      <x/>
      <x/>
      <x v="7"/>
      <x/>
      <x/>
    </i>
    <i>
      <x v="14"/>
      <x/>
      <x v="2"/>
      <x v="2"/>
      <x v="3"/>
      <x v="10"/>
      <x/>
      <x/>
    </i>
    <i>
      <x v="15"/>
      <x v="1"/>
      <x/>
      <x/>
      <x v="5"/>
      <x v="5"/>
      <x/>
      <x/>
    </i>
    <i>
      <x v="16"/>
      <x v="1"/>
      <x v="2"/>
      <x/>
      <x/>
      <x v="5"/>
      <x/>
      <x/>
    </i>
    <i>
      <x v="17"/>
      <x v="1"/>
      <x v="2"/>
      <x v="4"/>
      <x v="6"/>
      <x v="11"/>
      <x/>
      <x/>
    </i>
    <i>
      <x v="18"/>
      <x/>
      <x/>
      <x v="1"/>
      <x v="1"/>
      <x/>
      <x/>
      <x v="1"/>
    </i>
    <i>
      <x v="19"/>
      <x v="1"/>
      <x v="3"/>
      <x/>
      <x v="2"/>
      <x v="10"/>
      <x/>
      <x v="2"/>
    </i>
    <i>
      <x v="20"/>
      <x v="1"/>
      <x v="2"/>
      <x v="2"/>
      <x v="7"/>
      <x v="12"/>
      <x/>
      <x/>
    </i>
    <i>
      <x v="21"/>
      <x v="1"/>
      <x v="2"/>
      <x v="2"/>
      <x v="8"/>
      <x v="13"/>
      <x/>
      <x/>
    </i>
    <i>
      <x v="22"/>
      <x v="1"/>
      <x v="2"/>
      <x v="4"/>
      <x v="9"/>
      <x v="6"/>
      <x v="1"/>
      <x/>
    </i>
    <i>
      <x v="23"/>
      <x v="1"/>
      <x/>
      <x/>
      <x/>
      <x v="14"/>
      <x/>
      <x/>
    </i>
    <i>
      <x v="24"/>
      <x v="1"/>
      <x v="1"/>
      <x/>
      <x/>
      <x/>
      <x v="1"/>
      <x/>
    </i>
    <i>
      <x v="25"/>
      <x/>
      <x/>
      <x/>
      <x/>
      <x/>
      <x/>
      <x/>
    </i>
    <i>
      <x v="26"/>
      <x/>
      <x/>
      <x v="3"/>
      <x v="4"/>
      <x v="9"/>
      <x/>
      <x/>
    </i>
    <i>
      <x v="27"/>
      <x v="1"/>
      <x/>
      <x/>
      <x/>
      <x v="10"/>
      <x v="2"/>
      <x v="3"/>
    </i>
    <i>
      <x v="28"/>
      <x v="1"/>
      <x v="3"/>
      <x/>
      <x/>
      <x v="8"/>
      <x/>
      <x/>
    </i>
    <i>
      <x v="29"/>
      <x v="1"/>
      <x/>
      <x/>
      <x/>
      <x/>
      <x/>
      <x/>
    </i>
    <i>
      <x v="30"/>
      <x v="1"/>
      <x/>
      <x/>
      <x/>
      <x v="15"/>
      <x/>
      <x/>
    </i>
    <i>
      <x v="31"/>
      <x/>
      <x v="2"/>
      <x/>
      <x/>
      <x v="16"/>
      <x v="1"/>
      <x/>
    </i>
    <i>
      <x v="32"/>
      <x/>
      <x/>
      <x v="3"/>
      <x v="4"/>
      <x v="17"/>
      <x/>
      <x/>
    </i>
    <i>
      <x v="33"/>
      <x v="1"/>
      <x/>
      <x/>
      <x/>
      <x v="18"/>
      <x/>
      <x/>
    </i>
    <i>
      <x v="34"/>
      <x/>
      <x v="2"/>
      <x/>
      <x v="2"/>
      <x v="19"/>
      <x/>
      <x/>
    </i>
    <i>
      <x v="35"/>
      <x v="1"/>
      <x/>
      <x/>
      <x v="2"/>
      <x v="20"/>
      <x v="1"/>
      <x/>
    </i>
    <i>
      <x v="36"/>
      <x v="1"/>
      <x/>
      <x v="2"/>
      <x v="10"/>
      <x v="5"/>
      <x v="1"/>
      <x/>
    </i>
    <i>
      <x v="37"/>
      <x/>
      <x v="2"/>
      <x v="2"/>
      <x v="11"/>
      <x v="6"/>
      <x/>
      <x/>
    </i>
    <i>
      <x v="38"/>
      <x v="1"/>
      <x/>
      <x v="2"/>
      <x v="12"/>
      <x v="6"/>
      <x/>
      <x/>
    </i>
    <i>
      <x v="39"/>
      <x/>
      <x/>
      <x v="2"/>
      <x v="7"/>
      <x v="6"/>
      <x/>
      <x v="2"/>
    </i>
    <i>
      <x v="40"/>
      <x v="1"/>
      <x v="2"/>
      <x v="4"/>
      <x v="6"/>
      <x v="1"/>
      <x/>
      <x/>
    </i>
    <i>
      <x v="41"/>
      <x/>
      <x/>
      <x/>
      <x/>
      <x v="21"/>
      <x/>
      <x/>
    </i>
    <i>
      <x v="42"/>
      <x/>
      <x/>
      <x/>
      <x v="5"/>
      <x v="21"/>
      <x/>
      <x/>
    </i>
    <i>
      <x v="43"/>
      <x/>
      <x v="2"/>
      <x v="2"/>
      <x v="13"/>
      <x v="22"/>
      <x/>
      <x/>
    </i>
    <i>
      <x v="44"/>
      <x v="1"/>
      <x/>
      <x/>
      <x v="2"/>
      <x v="6"/>
      <x/>
      <x/>
    </i>
    <i>
      <x v="45"/>
      <x v="1"/>
      <x v="2"/>
      <x/>
      <x v="2"/>
      <x v="13"/>
      <x v="1"/>
      <x/>
    </i>
    <i>
      <x v="46"/>
      <x/>
      <x/>
      <x/>
      <x/>
      <x v="1"/>
      <x v="1"/>
      <x/>
    </i>
    <i>
      <x v="47"/>
      <x v="1"/>
      <x v="2"/>
      <x v="3"/>
      <x v="4"/>
      <x v="10"/>
      <x/>
      <x/>
    </i>
    <i>
      <x v="48"/>
      <x/>
      <x/>
      <x/>
      <x v="5"/>
      <x/>
      <x/>
      <x v="1"/>
    </i>
    <i>
      <x v="49"/>
      <x/>
      <x v="2"/>
      <x/>
      <x/>
      <x v="20"/>
      <x/>
      <x v="2"/>
    </i>
    <i>
      <x v="50"/>
      <x v="1"/>
      <x v="3"/>
      <x/>
      <x v="2"/>
      <x v="18"/>
      <x v="1"/>
      <x/>
    </i>
    <i>
      <x v="51"/>
      <x v="1"/>
      <x v="1"/>
      <x/>
      <x/>
      <x v="10"/>
      <x v="1"/>
      <x/>
    </i>
    <i>
      <x v="52"/>
      <x v="1"/>
      <x/>
      <x/>
      <x/>
      <x v="4"/>
      <x/>
      <x/>
    </i>
    <i>
      <x v="53"/>
      <x v="1"/>
      <x/>
      <x/>
      <x/>
      <x v="23"/>
      <x v="1"/>
      <x v="2"/>
    </i>
    <i>
      <x v="54"/>
      <x/>
      <x v="1"/>
      <x/>
      <x/>
      <x v="24"/>
      <x/>
      <x v="1"/>
    </i>
    <i>
      <x v="55"/>
      <x/>
      <x/>
      <x/>
      <x v="5"/>
      <x v="24"/>
      <x v="1"/>
      <x/>
    </i>
    <i>
      <x v="56"/>
      <x/>
      <x/>
      <x v="2"/>
      <x v="12"/>
      <x v="21"/>
      <x/>
      <x/>
    </i>
    <i>
      <x v="57"/>
      <x v="1"/>
      <x v="2"/>
      <x/>
      <x/>
      <x v="14"/>
      <x v="2"/>
      <x v="3"/>
    </i>
    <i>
      <x v="58"/>
      <x v="1"/>
      <x/>
      <x/>
      <x/>
      <x v="25"/>
      <x v="1"/>
      <x/>
    </i>
    <i>
      <x v="59"/>
      <x/>
      <x/>
      <x/>
      <x/>
      <x v="17"/>
      <x/>
      <x v="3"/>
    </i>
    <i>
      <x v="60"/>
      <x v="1"/>
      <x/>
      <x v="1"/>
      <x v="1"/>
      <x v="17"/>
      <x/>
      <x/>
    </i>
    <i>
      <x v="61"/>
      <x v="1"/>
      <x v="2"/>
      <x/>
      <x/>
      <x v="1"/>
      <x v="2"/>
      <x v="1"/>
    </i>
    <i>
      <x v="62"/>
      <x v="1"/>
      <x v="4"/>
      <x/>
      <x/>
      <x v="11"/>
      <x/>
      <x/>
    </i>
    <i>
      <x v="63"/>
      <x/>
      <x/>
      <x/>
      <x/>
      <x v="10"/>
      <x v="1"/>
      <x/>
    </i>
    <i>
      <x v="64"/>
      <x v="1"/>
      <x/>
      <x/>
      <x v="2"/>
      <x v="6"/>
      <x v="1"/>
      <x/>
    </i>
    <i>
      <x v="65"/>
      <x v="1"/>
      <x/>
      <x/>
      <x/>
      <x v="9"/>
      <x/>
      <x/>
    </i>
    <i>
      <x v="66"/>
      <x v="1"/>
      <x/>
      <x/>
      <x v="2"/>
      <x v="14"/>
      <x v="1"/>
      <x/>
    </i>
    <i>
      <x v="67"/>
      <x v="1"/>
      <x/>
      <x/>
      <x/>
      <x v="11"/>
      <x v="1"/>
      <x/>
    </i>
    <i>
      <x v="68"/>
      <x/>
      <x/>
      <x/>
      <x v="2"/>
      <x v="17"/>
      <x/>
      <x/>
    </i>
    <i>
      <x v="69"/>
      <x/>
      <x v="2"/>
      <x/>
      <x/>
      <x v="17"/>
      <x/>
      <x/>
    </i>
    <i>
      <x v="70"/>
      <x v="1"/>
      <x v="1"/>
      <x/>
      <x/>
      <x v="14"/>
      <x/>
      <x/>
    </i>
    <i>
      <x v="71"/>
      <x v="1"/>
      <x v="2"/>
      <x/>
      <x/>
      <x v="8"/>
      <x/>
      <x/>
    </i>
    <i>
      <x v="72"/>
      <x v="1"/>
      <x v="2"/>
      <x v="3"/>
      <x v="14"/>
      <x v="16"/>
      <x/>
      <x/>
    </i>
    <i>
      <x v="73"/>
      <x v="1"/>
      <x v="2"/>
      <x/>
      <x/>
      <x v="8"/>
      <x v="1"/>
      <x/>
    </i>
    <i>
      <x v="74"/>
      <x v="1"/>
      <x/>
      <x v="3"/>
      <x v="4"/>
      <x v="4"/>
      <x/>
      <x/>
    </i>
    <i>
      <x v="75"/>
      <x v="1"/>
      <x/>
      <x/>
      <x v="2"/>
      <x v="26"/>
      <x/>
      <x v="3"/>
    </i>
    <i>
      <x v="76"/>
      <x v="1"/>
      <x v="2"/>
      <x/>
      <x/>
      <x v="26"/>
      <x v="1"/>
      <x/>
    </i>
    <i>
      <x v="77"/>
      <x v="1"/>
      <x/>
      <x v="3"/>
      <x v="15"/>
      <x v="10"/>
      <x v="1"/>
      <x/>
    </i>
    <i>
      <x v="78"/>
      <x v="1"/>
      <x v="2"/>
      <x/>
      <x v="5"/>
      <x v="27"/>
      <x v="1"/>
      <x/>
    </i>
    <i>
      <x v="79"/>
      <x/>
      <x/>
      <x/>
      <x/>
      <x/>
      <x/>
      <x/>
    </i>
    <i>
      <x v="80"/>
      <x/>
      <x/>
      <x/>
      <x v="2"/>
      <x v="4"/>
      <x/>
      <x/>
    </i>
    <i>
      <x v="81"/>
      <x v="1"/>
      <x v="2"/>
      <x/>
      <x v="5"/>
      <x v="19"/>
      <x v="1"/>
      <x/>
    </i>
    <i>
      <x v="82"/>
      <x/>
      <x/>
      <x v="1"/>
      <x v="1"/>
      <x/>
      <x v="1"/>
      <x/>
    </i>
    <i>
      <x v="83"/>
      <x/>
      <x v="4"/>
      <x/>
      <x/>
      <x v="14"/>
      <x/>
      <x v="1"/>
    </i>
    <i>
      <x v="84"/>
      <x/>
      <x v="1"/>
      <x/>
      <x v="5"/>
      <x v="21"/>
      <x/>
      <x/>
    </i>
    <i>
      <x v="85"/>
      <x/>
      <x v="2"/>
      <x/>
      <x/>
      <x v="12"/>
      <x/>
      <x v="1"/>
    </i>
    <i>
      <x v="86"/>
      <x v="1"/>
      <x/>
      <x/>
      <x/>
      <x v="15"/>
      <x v="1"/>
      <x/>
    </i>
    <i>
      <x v="87"/>
      <x v="1"/>
      <x/>
      <x v="3"/>
      <x v="4"/>
      <x v="4"/>
      <x/>
      <x v="1"/>
    </i>
    <i>
      <x v="88"/>
      <x v="1"/>
      <x/>
      <x/>
      <x/>
      <x/>
      <x v="1"/>
      <x/>
    </i>
    <i>
      <x v="89"/>
      <x/>
      <x v="2"/>
      <x/>
      <x/>
      <x v="1"/>
      <x/>
      <x/>
    </i>
    <i>
      <x v="90"/>
      <x/>
      <x v="2"/>
      <x/>
      <x v="2"/>
      <x v="28"/>
      <x/>
      <x/>
    </i>
    <i>
      <x v="91"/>
      <x/>
      <x/>
      <x v="2"/>
      <x v="16"/>
      <x v="9"/>
      <x/>
      <x v="1"/>
    </i>
    <i>
      <x v="92"/>
      <x v="1"/>
      <x v="2"/>
      <x/>
      <x v="2"/>
      <x v="10"/>
      <x v="1"/>
      <x v="3"/>
    </i>
    <i>
      <x v="93"/>
      <x v="1"/>
      <x v="2"/>
      <x v="4"/>
      <x v="9"/>
      <x v="3"/>
      <x v="2"/>
      <x/>
    </i>
    <i>
      <x v="94"/>
      <x v="1"/>
      <x/>
      <x/>
      <x/>
      <x v="12"/>
      <x/>
      <x v="1"/>
    </i>
    <i>
      <x v="95"/>
      <x/>
      <x/>
      <x v="2"/>
      <x v="17"/>
      <x v="29"/>
      <x v="2"/>
      <x/>
    </i>
    <i>
      <x v="96"/>
      <x/>
      <x v="2"/>
      <x v="2"/>
      <x v="18"/>
      <x v="1"/>
      <x/>
      <x/>
    </i>
    <i>
      <x v="97"/>
      <x/>
      <x/>
      <x v="3"/>
      <x v="4"/>
      <x v="15"/>
      <x/>
      <x/>
    </i>
    <i>
      <x v="98"/>
      <x/>
      <x/>
      <x/>
      <x/>
      <x v="23"/>
      <x/>
      <x/>
    </i>
    <i>
      <x v="99"/>
      <x/>
      <x v="2"/>
      <x/>
      <x/>
      <x v="30"/>
      <x v="1"/>
      <x v="1"/>
    </i>
    <i>
      <x v="100"/>
      <x/>
      <x v="3"/>
      <x v="3"/>
      <x v="4"/>
      <x v="4"/>
      <x/>
      <x/>
    </i>
    <i>
      <x v="101"/>
      <x v="1"/>
      <x v="2"/>
      <x/>
      <x/>
      <x v="31"/>
      <x/>
      <x v="1"/>
    </i>
    <i>
      <x v="102"/>
      <x v="1"/>
      <x v="1"/>
      <x/>
      <x/>
      <x v="16"/>
      <x/>
      <x/>
    </i>
    <i>
      <x v="103"/>
      <x/>
      <x v="2"/>
      <x/>
      <x/>
      <x v="23"/>
      <x/>
      <x/>
    </i>
    <i>
      <x v="104"/>
      <x/>
      <x v="2"/>
      <x v="2"/>
      <x v="11"/>
      <x v="10"/>
      <x/>
      <x/>
    </i>
    <i>
      <x v="105"/>
      <x/>
      <x v="2"/>
      <x/>
      <x v="5"/>
      <x v="31"/>
      <x v="2"/>
      <x/>
    </i>
    <i>
      <x v="106"/>
      <x/>
      <x v="1"/>
      <x v="2"/>
      <x v="18"/>
      <x v="4"/>
      <x/>
      <x v="1"/>
    </i>
    <i>
      <x v="107"/>
      <x v="1"/>
      <x v="2"/>
      <x/>
      <x/>
      <x v="10"/>
      <x/>
      <x v="1"/>
    </i>
    <i>
      <x v="108"/>
      <x/>
      <x v="2"/>
      <x/>
      <x/>
      <x v="6"/>
      <x v="1"/>
      <x/>
    </i>
    <i>
      <x v="109"/>
      <x/>
      <x v="2"/>
      <x/>
      <x/>
      <x v="23"/>
      <x v="1"/>
      <x/>
    </i>
    <i>
      <x v="110"/>
      <x v="1"/>
      <x v="2"/>
      <x/>
      <x v="2"/>
      <x/>
      <x v="1"/>
      <x/>
    </i>
    <i>
      <x v="111"/>
      <x/>
      <x/>
      <x/>
      <x/>
      <x v="19"/>
      <x/>
      <x/>
    </i>
    <i>
      <x v="112"/>
      <x/>
      <x/>
      <x/>
      <x v="2"/>
      <x v="21"/>
      <x v="1"/>
      <x/>
    </i>
    <i>
      <x v="113"/>
      <x/>
      <x v="2"/>
      <x v="3"/>
      <x v="4"/>
      <x v="14"/>
      <x/>
      <x/>
    </i>
    <i>
      <x v="114"/>
      <x/>
      <x v="3"/>
      <x v="3"/>
      <x v="4"/>
      <x v="32"/>
      <x/>
      <x v="1"/>
    </i>
    <i>
      <x v="115"/>
      <x v="1"/>
      <x/>
      <x/>
      <x/>
      <x v="24"/>
      <x v="1"/>
      <x/>
    </i>
    <i>
      <x v="116"/>
      <x/>
      <x/>
      <x/>
      <x/>
      <x v="19"/>
      <x/>
      <x/>
    </i>
    <i>
      <x v="117"/>
      <x/>
      <x v="2"/>
      <x/>
      <x/>
      <x v="19"/>
      <x v="1"/>
      <x/>
    </i>
    <i>
      <x v="118"/>
      <x v="1"/>
      <x/>
      <x/>
      <x/>
      <x v="1"/>
      <x/>
      <x/>
    </i>
    <i>
      <x v="119"/>
      <x v="1"/>
      <x v="2"/>
      <x v="5"/>
      <x v="19"/>
      <x v="33"/>
      <x/>
      <x/>
    </i>
    <i>
      <x v="120"/>
      <x v="1"/>
      <x v="1"/>
      <x/>
      <x/>
      <x v="9"/>
      <x v="1"/>
      <x/>
    </i>
    <i>
      <x v="121"/>
      <x v="1"/>
      <x/>
      <x v="3"/>
      <x v="4"/>
      <x v="26"/>
      <x/>
      <x/>
    </i>
    <i>
      <x v="122"/>
      <x/>
      <x/>
      <x v="2"/>
      <x v="20"/>
      <x v="12"/>
      <x/>
      <x v="1"/>
    </i>
    <i>
      <x v="123"/>
      <x/>
      <x v="1"/>
      <x v="2"/>
      <x v="18"/>
      <x v="6"/>
      <x v="1"/>
      <x/>
    </i>
    <i>
      <x v="124"/>
      <x/>
      <x/>
      <x/>
      <x v="2"/>
      <x v="3"/>
      <x/>
      <x/>
    </i>
    <i>
      <x v="125"/>
      <x v="1"/>
      <x/>
      <x v="2"/>
      <x v="21"/>
      <x/>
      <x/>
      <x/>
    </i>
    <i>
      <x v="126"/>
      <x v="1"/>
      <x/>
      <x/>
      <x/>
      <x v="1"/>
      <x/>
      <x/>
    </i>
    <i>
      <x v="127"/>
      <x/>
      <x/>
      <x/>
      <x/>
      <x v="8"/>
      <x/>
      <x/>
    </i>
    <i>
      <x v="128"/>
      <x v="1"/>
      <x v="1"/>
      <x/>
      <x/>
      <x v="32"/>
      <x/>
      <x/>
    </i>
    <i>
      <x v="129"/>
      <x v="1"/>
      <x v="2"/>
      <x/>
      <x/>
      <x v="11"/>
      <x/>
      <x/>
    </i>
    <i>
      <x v="130"/>
      <x v="1"/>
      <x/>
      <x v="3"/>
      <x v="4"/>
      <x v="6"/>
      <x/>
      <x v="2"/>
    </i>
    <i>
      <x v="131"/>
      <x v="1"/>
      <x v="2"/>
      <x/>
      <x v="2"/>
      <x v="21"/>
      <x v="1"/>
      <x/>
    </i>
    <i>
      <x v="132"/>
      <x v="1"/>
      <x/>
      <x/>
      <x/>
      <x v="2"/>
      <x/>
      <x/>
    </i>
    <i>
      <x v="133"/>
      <x v="1"/>
      <x/>
      <x v="2"/>
      <x v="22"/>
      <x v="17"/>
      <x/>
      <x v="1"/>
    </i>
    <i>
      <x v="134"/>
      <x v="1"/>
      <x v="2"/>
      <x v="3"/>
      <x v="4"/>
      <x v="29"/>
      <x v="1"/>
      <x/>
    </i>
    <i>
      <x v="135"/>
      <x v="1"/>
      <x v="2"/>
      <x/>
      <x/>
      <x v="2"/>
      <x/>
      <x/>
    </i>
    <i>
      <x v="136"/>
      <x/>
      <x/>
      <x/>
      <x v="2"/>
      <x v="34"/>
      <x/>
      <x v="1"/>
    </i>
    <i>
      <x v="137"/>
      <x v="1"/>
      <x/>
      <x/>
      <x v="2"/>
      <x v="17"/>
      <x/>
      <x/>
    </i>
    <i>
      <x v="138"/>
      <x/>
      <x v="2"/>
      <x/>
      <x/>
      <x v="17"/>
      <x/>
      <x/>
    </i>
    <i>
      <x v="139"/>
      <x/>
      <x v="1"/>
      <x v="3"/>
      <x v="15"/>
      <x v="14"/>
      <x/>
      <x v="3"/>
    </i>
    <i>
      <x v="140"/>
      <x/>
      <x/>
      <x/>
      <x v="2"/>
      <x v="35"/>
      <x v="1"/>
      <x v="1"/>
    </i>
    <i>
      <x v="141"/>
      <x/>
      <x/>
      <x/>
      <x v="2"/>
      <x/>
      <x/>
      <x/>
    </i>
    <i>
      <x v="142"/>
      <x v="1"/>
      <x v="3"/>
      <x/>
      <x/>
      <x v="24"/>
      <x/>
      <x/>
    </i>
    <i>
      <x v="143"/>
      <x/>
      <x v="2"/>
      <x/>
      <x v="2"/>
      <x v="29"/>
      <x v="1"/>
      <x v="2"/>
    </i>
    <i>
      <x v="144"/>
      <x v="1"/>
      <x/>
      <x v="1"/>
      <x v="1"/>
      <x v="1"/>
      <x/>
      <x/>
    </i>
    <i>
      <x v="145"/>
      <x v="1"/>
      <x v="2"/>
      <x/>
      <x/>
      <x v="3"/>
      <x v="1"/>
      <x/>
    </i>
    <i>
      <x v="146"/>
      <x v="1"/>
      <x v="2"/>
      <x v="2"/>
      <x v="3"/>
      <x v="31"/>
      <x/>
      <x/>
    </i>
    <i>
      <x v="147"/>
      <x v="1"/>
      <x/>
      <x v="2"/>
      <x v="18"/>
      <x v="11"/>
      <x/>
      <x/>
    </i>
    <i>
      <x v="148"/>
      <x v="1"/>
      <x/>
      <x/>
      <x v="2"/>
      <x/>
      <x/>
      <x/>
    </i>
    <i>
      <x v="149"/>
      <x/>
      <x v="2"/>
      <x v="2"/>
      <x v="7"/>
      <x v="15"/>
      <x/>
      <x/>
    </i>
    <i>
      <x v="150"/>
      <x/>
      <x v="2"/>
      <x v="2"/>
      <x v="8"/>
      <x v="3"/>
      <x/>
      <x/>
    </i>
    <i>
      <x v="151"/>
      <x/>
      <x/>
      <x/>
      <x/>
      <x/>
      <x/>
      <x v="1"/>
    </i>
    <i>
      <x v="152"/>
      <x v="1"/>
      <x v="2"/>
      <x/>
      <x/>
      <x v="4"/>
      <x/>
      <x/>
    </i>
    <i>
      <x v="153"/>
      <x v="1"/>
      <x v="2"/>
      <x/>
      <x/>
      <x v="5"/>
      <x/>
      <x v="1"/>
    </i>
    <i>
      <x v="154"/>
      <x v="1"/>
      <x v="2"/>
      <x/>
      <x v="2"/>
      <x v="1"/>
      <x v="1"/>
      <x/>
    </i>
    <i>
      <x v="155"/>
      <x/>
      <x v="2"/>
      <x v="2"/>
      <x v="23"/>
      <x v="8"/>
      <x v="1"/>
      <x/>
    </i>
    <i>
      <x v="156"/>
      <x v="1"/>
      <x v="2"/>
      <x/>
      <x/>
      <x v="5"/>
      <x v="1"/>
      <x/>
    </i>
    <i>
      <x v="157"/>
      <x v="1"/>
      <x/>
      <x v="2"/>
      <x v="24"/>
      <x v="31"/>
      <x/>
      <x/>
    </i>
    <i>
      <x v="158"/>
      <x v="1"/>
      <x v="2"/>
      <x/>
      <x v="5"/>
      <x v="7"/>
      <x/>
      <x/>
    </i>
    <i>
      <x v="159"/>
      <x/>
      <x v="4"/>
      <x/>
      <x v="2"/>
      <x v="7"/>
      <x v="1"/>
      <x/>
    </i>
    <i>
      <x v="160"/>
      <x v="1"/>
      <x v="2"/>
      <x/>
      <x v="5"/>
      <x v="21"/>
      <x/>
      <x v="1"/>
    </i>
    <i>
      <x v="161"/>
      <x v="1"/>
      <x/>
      <x v="1"/>
      <x v="1"/>
      <x v="17"/>
      <x/>
      <x/>
    </i>
    <i>
      <x v="162"/>
      <x/>
      <x v="2"/>
      <x v="2"/>
      <x v="8"/>
      <x v="23"/>
      <x/>
      <x/>
    </i>
    <i>
      <x v="163"/>
      <x v="1"/>
      <x v="2"/>
      <x/>
      <x v="2"/>
      <x v="16"/>
      <x/>
      <x v="1"/>
    </i>
    <i>
      <x v="164"/>
      <x v="1"/>
      <x v="2"/>
      <x/>
      <x v="5"/>
      <x v="19"/>
      <x/>
      <x/>
    </i>
    <i>
      <x v="165"/>
      <x/>
      <x/>
      <x/>
      <x/>
      <x v="7"/>
      <x/>
      <x/>
    </i>
    <i>
      <x v="166"/>
      <x/>
      <x v="2"/>
      <x v="2"/>
      <x v="18"/>
      <x v="24"/>
      <x/>
      <x/>
    </i>
    <i>
      <x v="167"/>
      <x v="1"/>
      <x v="1"/>
      <x/>
      <x/>
      <x v="31"/>
      <x v="1"/>
      <x v="1"/>
    </i>
    <i>
      <x v="168"/>
      <x v="1"/>
      <x/>
      <x/>
      <x v="2"/>
      <x v="3"/>
      <x/>
      <x/>
    </i>
    <i>
      <x v="169"/>
      <x/>
      <x/>
      <x v="2"/>
      <x v="12"/>
      <x v="24"/>
      <x/>
      <x/>
    </i>
    <i>
      <x v="170"/>
      <x/>
      <x v="2"/>
      <x v="3"/>
      <x v="4"/>
      <x v="33"/>
      <x/>
      <x/>
    </i>
    <i>
      <x v="171"/>
      <x v="1"/>
      <x/>
      <x/>
      <x/>
      <x v="1"/>
      <x/>
      <x/>
    </i>
    <i>
      <x v="172"/>
      <x v="1"/>
      <x v="2"/>
      <x/>
      <x v="2"/>
      <x v="1"/>
      <x v="1"/>
      <x v="1"/>
    </i>
    <i>
      <x v="173"/>
      <x v="1"/>
      <x v="2"/>
      <x/>
      <x v="2"/>
      <x v="36"/>
      <x v="1"/>
      <x/>
    </i>
    <i>
      <x v="174"/>
      <x v="1"/>
      <x/>
      <x v="2"/>
      <x v="3"/>
      <x v="4"/>
      <x/>
      <x v="1"/>
    </i>
    <i>
      <x v="175"/>
      <x v="1"/>
      <x v="2"/>
      <x/>
      <x/>
      <x v="12"/>
      <x/>
      <x/>
    </i>
    <i>
      <x v="176"/>
      <x v="1"/>
      <x v="2"/>
      <x/>
      <x/>
      <x v="11"/>
      <x/>
      <x v="3"/>
    </i>
    <i>
      <x v="177"/>
      <x v="1"/>
      <x/>
      <x/>
      <x/>
      <x v="11"/>
      <x/>
      <x/>
    </i>
    <i>
      <x v="178"/>
      <x v="1"/>
      <x/>
      <x/>
      <x/>
      <x v="19"/>
      <x/>
      <x v="1"/>
    </i>
    <i>
      <x v="179"/>
      <x v="1"/>
      <x/>
      <x/>
      <x/>
      <x v="24"/>
      <x/>
      <x/>
    </i>
    <i>
      <x v="180"/>
      <x v="1"/>
      <x v="2"/>
      <x v="2"/>
      <x v="3"/>
      <x v="4"/>
      <x/>
      <x/>
    </i>
    <i>
      <x v="181"/>
      <x v="1"/>
      <x/>
      <x/>
      <x/>
      <x v="31"/>
      <x v="1"/>
      <x v="1"/>
    </i>
    <i>
      <x v="182"/>
      <x v="1"/>
      <x v="1"/>
      <x/>
      <x v="2"/>
      <x v="17"/>
      <x v="1"/>
      <x/>
    </i>
    <i>
      <x v="183"/>
      <x v="1"/>
      <x v="2"/>
      <x/>
      <x/>
      <x v="2"/>
      <x/>
      <x/>
    </i>
    <i>
      <x v="184"/>
      <x v="1"/>
      <x/>
      <x v="2"/>
      <x v="3"/>
      <x v="15"/>
      <x/>
      <x/>
    </i>
    <i>
      <x v="185"/>
      <x v="1"/>
      <x/>
      <x/>
      <x v="2"/>
      <x v="21"/>
      <x/>
      <x v="1"/>
    </i>
    <i>
      <x v="186"/>
      <x/>
      <x v="2"/>
      <x v="2"/>
      <x v="21"/>
      <x v="1"/>
      <x v="2"/>
      <x/>
    </i>
    <i>
      <x v="187"/>
      <x v="1"/>
      <x v="2"/>
      <x v="2"/>
      <x v="18"/>
      <x v="21"/>
      <x/>
      <x/>
    </i>
    <i>
      <x v="188"/>
      <x/>
      <x/>
      <x/>
      <x/>
      <x v="37"/>
      <x/>
      <x/>
    </i>
    <i>
      <x v="189"/>
      <x/>
      <x/>
      <x v="1"/>
      <x v="1"/>
      <x v="11"/>
      <x v="1"/>
      <x v="1"/>
    </i>
    <i>
      <x v="190"/>
      <x v="1"/>
      <x/>
      <x/>
      <x v="2"/>
      <x v="24"/>
      <x/>
      <x v="1"/>
    </i>
    <i>
      <x v="191"/>
      <x v="1"/>
      <x/>
      <x v="3"/>
      <x v="15"/>
      <x v="10"/>
      <x/>
      <x/>
    </i>
    <i>
      <x v="192"/>
      <x v="1"/>
      <x/>
      <x/>
      <x/>
      <x v="12"/>
      <x v="2"/>
      <x v="2"/>
    </i>
    <i>
      <x v="193"/>
      <x v="1"/>
      <x v="1"/>
      <x/>
      <x/>
      <x v="35"/>
      <x/>
      <x/>
    </i>
    <i>
      <x v="194"/>
      <x v="1"/>
      <x v="2"/>
      <x v="2"/>
      <x v="11"/>
      <x v="12"/>
      <x/>
      <x/>
    </i>
    <i>
      <x v="195"/>
      <x/>
      <x v="3"/>
      <x/>
      <x v="2"/>
      <x v="8"/>
      <x/>
      <x/>
    </i>
    <i>
      <x v="196"/>
      <x v="1"/>
      <x v="3"/>
      <x v="2"/>
      <x v="3"/>
      <x v="12"/>
      <x/>
      <x/>
    </i>
    <i>
      <x v="197"/>
      <x v="1"/>
      <x v="2"/>
      <x/>
      <x/>
      <x v="38"/>
      <x v="1"/>
      <x/>
    </i>
    <i>
      <x v="198"/>
      <x v="1"/>
      <x v="2"/>
      <x/>
      <x/>
      <x v="12"/>
      <x v="1"/>
      <x/>
    </i>
    <i>
      <x v="199"/>
      <x/>
      <x/>
      <x/>
      <x/>
      <x v="6"/>
      <x v="1"/>
      <x v="3"/>
    </i>
    <i>
      <x v="200"/>
      <x/>
      <x/>
      <x v="3"/>
      <x v="4"/>
      <x v="34"/>
      <x/>
      <x/>
    </i>
    <i>
      <x v="201"/>
      <x v="1"/>
      <x/>
      <x/>
      <x/>
      <x v="31"/>
      <x/>
      <x/>
    </i>
    <i>
      <x v="202"/>
      <x/>
      <x v="2"/>
      <x/>
      <x v="2"/>
      <x v="11"/>
      <x/>
      <x/>
    </i>
    <i>
      <x v="203"/>
      <x/>
      <x/>
      <x v="1"/>
      <x v="25"/>
      <x v="20"/>
      <x/>
      <x/>
    </i>
    <i>
      <x v="204"/>
      <x v="1"/>
      <x v="1"/>
      <x/>
      <x v="2"/>
      <x v="21"/>
      <x v="1"/>
      <x/>
    </i>
    <i>
      <x v="205"/>
      <x v="1"/>
      <x v="2"/>
      <x/>
      <x v="2"/>
      <x v="11"/>
      <x/>
      <x/>
    </i>
    <i>
      <x v="206"/>
      <x v="1"/>
      <x/>
      <x/>
      <x/>
      <x/>
      <x/>
      <x v="3"/>
    </i>
    <i>
      <x v="207"/>
      <x v="1"/>
      <x/>
      <x/>
      <x/>
      <x v="15"/>
      <x/>
      <x v="3"/>
    </i>
    <i>
      <x v="208"/>
      <x v="1"/>
      <x v="1"/>
      <x/>
      <x/>
      <x v="9"/>
      <x v="1"/>
      <x/>
    </i>
    <i>
      <x v="209"/>
      <x v="1"/>
      <x v="2"/>
      <x v="4"/>
      <x v="26"/>
      <x v="6"/>
      <x/>
      <x/>
    </i>
    <i>
      <x v="210"/>
      <x/>
      <x/>
      <x/>
      <x/>
      <x v="23"/>
      <x/>
      <x/>
    </i>
    <i>
      <x v="211"/>
      <x/>
      <x v="1"/>
      <x/>
      <x v="5"/>
      <x v="7"/>
      <x/>
      <x v="3"/>
    </i>
    <i>
      <x v="212"/>
      <x/>
      <x/>
      <x/>
      <x/>
      <x v="17"/>
      <x/>
      <x/>
    </i>
    <i>
      <x v="213"/>
      <x v="1"/>
      <x/>
      <x v="3"/>
      <x v="4"/>
      <x v="34"/>
      <x/>
      <x/>
    </i>
    <i>
      <x v="214"/>
      <x/>
      <x/>
      <x/>
      <x/>
      <x/>
      <x v="2"/>
      <x v="3"/>
    </i>
    <i>
      <x v="215"/>
      <x/>
      <x/>
      <x v="3"/>
      <x v="4"/>
      <x v="15"/>
      <x v="1"/>
      <x/>
    </i>
    <i>
      <x v="216"/>
      <x v="1"/>
      <x v="2"/>
      <x/>
      <x/>
      <x v="26"/>
      <x/>
      <x/>
    </i>
    <i>
      <x v="217"/>
      <x v="1"/>
      <x v="1"/>
      <x/>
      <x v="2"/>
      <x v="2"/>
      <x v="1"/>
      <x/>
    </i>
    <i>
      <x v="218"/>
      <x v="1"/>
      <x/>
      <x/>
      <x/>
      <x v="14"/>
      <x/>
      <x/>
    </i>
    <i>
      <x v="219"/>
      <x/>
      <x v="2"/>
      <x/>
      <x v="2"/>
      <x v="14"/>
      <x v="1"/>
      <x/>
    </i>
    <i>
      <x v="220"/>
      <x v="1"/>
      <x v="1"/>
      <x/>
      <x/>
      <x v="14"/>
      <x v="1"/>
      <x/>
    </i>
    <i>
      <x v="221"/>
      <x v="1"/>
      <x/>
      <x v="3"/>
      <x v="4"/>
      <x v="10"/>
      <x/>
      <x/>
    </i>
    <i>
      <x v="222"/>
      <x v="1"/>
      <x/>
      <x v="2"/>
      <x v="23"/>
      <x v="1"/>
      <x/>
      <x/>
    </i>
    <i>
      <x v="223"/>
      <x/>
      <x v="1"/>
      <x/>
      <x/>
      <x v="19"/>
      <x v="1"/>
      <x/>
    </i>
    <i>
      <x v="224"/>
      <x v="1"/>
      <x/>
      <x v="4"/>
      <x v="9"/>
      <x v="4"/>
      <x/>
      <x/>
    </i>
    <i>
      <x v="225"/>
      <x/>
      <x/>
      <x/>
      <x v="2"/>
      <x v="3"/>
      <x v="1"/>
      <x v="2"/>
    </i>
    <i>
      <x v="226"/>
      <x/>
      <x v="2"/>
      <x v="2"/>
      <x v="7"/>
      <x v="4"/>
      <x v="1"/>
      <x/>
    </i>
    <i>
      <x v="227"/>
      <x v="1"/>
      <x/>
      <x/>
      <x v="2"/>
      <x v="6"/>
      <x/>
      <x/>
    </i>
    <i>
      <x v="228"/>
      <x/>
      <x v="2"/>
      <x/>
      <x/>
      <x v="10"/>
      <x/>
      <x v="2"/>
    </i>
    <i>
      <x v="229"/>
      <x v="1"/>
      <x v="2"/>
      <x/>
      <x/>
      <x v="11"/>
      <x v="1"/>
      <x/>
    </i>
    <i>
      <x v="230"/>
      <x/>
      <x/>
      <x v="2"/>
      <x v="8"/>
      <x v="16"/>
      <x/>
      <x/>
    </i>
    <i>
      <x v="231"/>
      <x/>
      <x/>
      <x v="3"/>
      <x v="4"/>
      <x v="10"/>
      <x/>
      <x/>
    </i>
    <i>
      <x v="232"/>
      <x v="1"/>
      <x v="2"/>
      <x v="2"/>
      <x v="21"/>
      <x v="1"/>
      <x/>
      <x/>
    </i>
    <i>
      <x v="233"/>
      <x/>
      <x/>
      <x/>
      <x/>
      <x v="8"/>
      <x v="1"/>
      <x/>
    </i>
    <i>
      <x v="234"/>
      <x v="1"/>
      <x/>
      <x/>
      <x/>
      <x v="8"/>
      <x/>
      <x/>
    </i>
    <i>
      <x v="235"/>
      <x/>
      <x/>
      <x/>
      <x/>
      <x v="21"/>
      <x v="2"/>
      <x/>
    </i>
    <i>
      <x v="236"/>
      <x/>
      <x v="2"/>
      <x v="3"/>
      <x v="4"/>
      <x v="8"/>
      <x/>
      <x v="2"/>
    </i>
    <i>
      <x v="237"/>
      <x/>
      <x/>
      <x/>
      <x v="2"/>
      <x v="2"/>
      <x/>
      <x/>
    </i>
    <i>
      <x v="238"/>
      <x v="1"/>
      <x v="1"/>
      <x/>
      <x/>
      <x/>
      <x v="1"/>
      <x/>
    </i>
    <i>
      <x v="239"/>
      <x/>
      <x v="2"/>
      <x v="2"/>
      <x v="27"/>
      <x v="1"/>
      <x/>
      <x v="3"/>
    </i>
    <i>
      <x v="240"/>
      <x/>
      <x v="2"/>
      <x/>
      <x v="2"/>
      <x v="31"/>
      <x v="1"/>
      <x/>
    </i>
    <i>
      <x v="241"/>
      <x/>
      <x v="2"/>
      <x/>
      <x v="2"/>
      <x v="11"/>
      <x v="1"/>
      <x/>
    </i>
    <i>
      <x v="242"/>
      <x v="1"/>
      <x v="3"/>
      <x/>
      <x v="2"/>
      <x/>
      <x/>
      <x/>
    </i>
    <i>
      <x v="243"/>
      <x/>
      <x v="1"/>
      <x/>
      <x/>
      <x v="14"/>
      <x v="1"/>
      <x/>
    </i>
    <i>
      <x v="244"/>
      <x/>
      <x v="2"/>
      <x v="4"/>
      <x v="28"/>
      <x v="14"/>
      <x/>
      <x/>
    </i>
    <i>
      <x v="245"/>
      <x v="1"/>
      <x v="2"/>
      <x/>
      <x/>
      <x v="5"/>
      <x v="1"/>
      <x/>
    </i>
    <i>
      <x v="246"/>
      <x/>
      <x v="2"/>
      <x v="2"/>
      <x v="18"/>
      <x v="14"/>
      <x v="1"/>
      <x/>
    </i>
    <i>
      <x v="247"/>
      <x/>
      <x v="2"/>
      <x/>
      <x/>
      <x v="6"/>
      <x/>
      <x/>
    </i>
    <i>
      <x v="248"/>
      <x/>
      <x/>
      <x/>
      <x/>
      <x v="3"/>
      <x/>
      <x/>
    </i>
    <i>
      <x v="249"/>
      <x v="1"/>
      <x/>
      <x v="2"/>
      <x v="21"/>
      <x v="3"/>
      <x v="2"/>
      <x/>
    </i>
    <i>
      <x v="250"/>
      <x/>
      <x v="2"/>
      <x/>
      <x/>
      <x v="11"/>
      <x/>
      <x/>
    </i>
    <i>
      <x v="251"/>
      <x/>
      <x v="1"/>
      <x v="2"/>
      <x v="29"/>
      <x v="34"/>
      <x v="1"/>
      <x/>
    </i>
    <i>
      <x v="252"/>
      <x/>
      <x v="2"/>
      <x/>
      <x/>
      <x v="2"/>
      <x/>
      <x/>
    </i>
    <i>
      <x v="253"/>
      <x/>
      <x/>
      <x v="2"/>
      <x v="3"/>
      <x v="3"/>
      <x/>
      <x/>
    </i>
    <i>
      <x v="254"/>
      <x/>
      <x v="2"/>
      <x/>
      <x/>
      <x v="14"/>
      <x/>
      <x/>
    </i>
    <i>
      <x v="255"/>
      <x v="1"/>
      <x v="2"/>
      <x/>
      <x v="2"/>
      <x v="2"/>
      <x/>
      <x/>
    </i>
    <i>
      <x v="256"/>
      <x/>
      <x/>
      <x/>
      <x v="2"/>
      <x v="7"/>
      <x/>
      <x/>
    </i>
    <i>
      <x v="257"/>
      <x v="1"/>
      <x v="3"/>
      <x/>
      <x v="2"/>
      <x v="28"/>
      <x/>
      <x/>
    </i>
    <i>
      <x v="258"/>
      <x v="1"/>
      <x/>
      <x/>
      <x/>
      <x v="26"/>
      <x/>
      <x/>
    </i>
    <i>
      <x v="259"/>
      <x/>
      <x/>
      <x v="2"/>
      <x v="29"/>
      <x v="31"/>
      <x/>
      <x/>
    </i>
    <i>
      <x v="260"/>
      <x v="1"/>
      <x v="2"/>
      <x/>
      <x/>
      <x v="8"/>
      <x/>
      <x/>
    </i>
    <i>
      <x v="261"/>
      <x v="1"/>
      <x/>
      <x/>
      <x/>
      <x v="1"/>
      <x/>
      <x/>
    </i>
    <i>
      <x v="262"/>
      <x v="1"/>
      <x/>
      <x/>
      <x/>
      <x v="29"/>
      <x/>
      <x/>
    </i>
    <i>
      <x v="263"/>
      <x/>
      <x v="4"/>
      <x/>
      <x/>
      <x v="23"/>
      <x/>
      <x/>
    </i>
    <i>
      <x v="264"/>
      <x/>
      <x v="4"/>
      <x/>
      <x/>
      <x v="31"/>
      <x v="1"/>
      <x/>
    </i>
    <i>
      <x v="265"/>
      <x v="1"/>
      <x/>
      <x v="1"/>
      <x v="1"/>
      <x v="6"/>
      <x/>
      <x/>
    </i>
    <i>
      <x v="266"/>
      <x v="1"/>
      <x v="2"/>
      <x/>
      <x/>
      <x v="1"/>
      <x/>
      <x/>
    </i>
    <i>
      <x v="267"/>
      <x v="1"/>
      <x v="2"/>
      <x/>
      <x v="2"/>
      <x v="4"/>
      <x v="1"/>
      <x/>
    </i>
    <i>
      <x v="268"/>
      <x v="1"/>
      <x v="4"/>
      <x v="2"/>
      <x v="8"/>
      <x v="19"/>
      <x/>
      <x/>
    </i>
    <i>
      <x v="269"/>
      <x/>
      <x/>
      <x/>
      <x/>
      <x v="11"/>
      <x/>
      <x/>
    </i>
    <i>
      <x v="270"/>
      <x/>
      <x/>
      <x/>
      <x/>
      <x v="6"/>
      <x v="1"/>
      <x/>
    </i>
    <i>
      <x v="271"/>
      <x/>
      <x/>
      <x/>
      <x/>
      <x v="9"/>
      <x/>
      <x/>
    </i>
    <i>
      <x v="272"/>
      <x/>
      <x v="2"/>
      <x v="1"/>
      <x v="1"/>
      <x v="14"/>
      <x v="1"/>
      <x/>
    </i>
    <i>
      <x v="273"/>
      <x v="1"/>
      <x v="2"/>
      <x/>
      <x/>
      <x v="3"/>
      <x/>
      <x/>
    </i>
    <i>
      <x v="274"/>
      <x v="1"/>
      <x/>
      <x/>
      <x/>
      <x v="1"/>
      <x v="1"/>
      <x/>
    </i>
    <i>
      <x v="275"/>
      <x v="1"/>
      <x v="2"/>
      <x/>
      <x/>
      <x v="19"/>
      <x/>
      <x/>
    </i>
    <i>
      <x v="276"/>
      <x v="1"/>
      <x v="2"/>
      <x/>
      <x v="2"/>
      <x v="11"/>
      <x/>
      <x/>
    </i>
    <i>
      <x v="277"/>
      <x v="1"/>
      <x v="3"/>
      <x/>
      <x/>
      <x v="32"/>
      <x/>
      <x v="1"/>
    </i>
    <i>
      <x v="278"/>
      <x v="1"/>
      <x/>
      <x v="3"/>
      <x v="4"/>
      <x v="29"/>
      <x/>
      <x/>
    </i>
    <i>
      <x v="279"/>
      <x v="1"/>
      <x/>
      <x/>
      <x/>
      <x v="28"/>
      <x/>
      <x/>
    </i>
    <i>
      <x v="280"/>
      <x v="1"/>
      <x v="3"/>
      <x/>
      <x/>
      <x v="34"/>
      <x/>
      <x/>
    </i>
    <i>
      <x v="281"/>
      <x v="1"/>
      <x/>
      <x/>
      <x/>
      <x v="16"/>
      <x v="1"/>
      <x/>
    </i>
    <i>
      <x v="282"/>
      <x/>
      <x/>
      <x/>
      <x/>
      <x v="17"/>
      <x v="2"/>
      <x v="3"/>
    </i>
    <i>
      <x v="283"/>
      <x v="1"/>
      <x v="1"/>
      <x/>
      <x/>
      <x v="23"/>
      <x/>
      <x/>
    </i>
    <i>
      <x v="284"/>
      <x v="1"/>
      <x v="2"/>
      <x v="1"/>
      <x v="1"/>
      <x v="6"/>
      <x v="2"/>
      <x v="3"/>
    </i>
    <i>
      <x v="285"/>
      <x v="1"/>
      <x v="2"/>
      <x/>
      <x/>
      <x v="33"/>
      <x v="1"/>
      <x/>
    </i>
    <i>
      <x v="286"/>
      <x v="1"/>
      <x v="2"/>
      <x/>
      <x v="2"/>
      <x v="1"/>
      <x/>
      <x/>
    </i>
    <i>
      <x v="287"/>
      <x v="1"/>
      <x v="4"/>
      <x/>
      <x v="2"/>
      <x v="2"/>
      <x v="1"/>
      <x/>
    </i>
    <i>
      <x v="288"/>
      <x v="1"/>
      <x/>
      <x/>
      <x v="2"/>
      <x v="14"/>
      <x/>
      <x/>
    </i>
    <i>
      <x v="289"/>
      <x v="1"/>
      <x/>
      <x v="2"/>
      <x v="21"/>
      <x v="22"/>
      <x v="2"/>
      <x/>
    </i>
    <i>
      <x v="290"/>
      <x v="1"/>
      <x v="2"/>
      <x/>
      <x v="2"/>
      <x/>
      <x v="1"/>
      <x/>
    </i>
    <i>
      <x v="291"/>
      <x v="1"/>
      <x v="2"/>
      <x v="2"/>
      <x v="7"/>
      <x v="11"/>
      <x/>
      <x/>
    </i>
    <i>
      <x v="292"/>
      <x v="1"/>
      <x v="1"/>
      <x/>
      <x v="2"/>
      <x v="1"/>
      <x/>
      <x v="1"/>
    </i>
    <i>
      <x v="293"/>
      <x v="1"/>
      <x v="2"/>
      <x/>
      <x/>
      <x v="15"/>
      <x/>
      <x v="2"/>
    </i>
    <i>
      <x v="294"/>
      <x v="1"/>
      <x v="2"/>
      <x v="2"/>
      <x v="18"/>
      <x v="14"/>
      <x/>
      <x v="1"/>
    </i>
    <i>
      <x v="295"/>
      <x v="1"/>
      <x/>
      <x/>
      <x/>
      <x v="12"/>
      <x v="1"/>
      <x v="3"/>
    </i>
    <i>
      <x v="296"/>
      <x/>
      <x v="2"/>
      <x/>
      <x/>
      <x v="5"/>
      <x v="1"/>
      <x/>
    </i>
    <i>
      <x v="297"/>
      <x/>
      <x v="1"/>
      <x/>
      <x/>
      <x v="23"/>
      <x v="1"/>
      <x/>
    </i>
    <i>
      <x v="298"/>
      <x/>
      <x v="2"/>
      <x/>
      <x/>
      <x v="23"/>
      <x/>
      <x/>
    </i>
    <i>
      <x v="299"/>
      <x/>
      <x/>
      <x v="2"/>
      <x v="11"/>
      <x/>
      <x/>
      <x/>
    </i>
    <i>
      <x v="300"/>
      <x/>
      <x/>
      <x v="3"/>
      <x v="4"/>
      <x v="23"/>
      <x/>
      <x/>
    </i>
    <i>
      <x v="301"/>
      <x v="1"/>
      <x/>
      <x/>
      <x v="2"/>
      <x v="31"/>
      <x v="1"/>
      <x/>
    </i>
    <i>
      <x v="302"/>
      <x/>
      <x/>
      <x v="4"/>
      <x v="26"/>
      <x v="1"/>
      <x/>
      <x/>
    </i>
    <i>
      <x v="303"/>
      <x v="1"/>
      <x v="2"/>
      <x v="3"/>
      <x v="4"/>
      <x v="38"/>
      <x/>
      <x/>
    </i>
    <i>
      <x v="304"/>
      <x/>
      <x v="1"/>
      <x/>
      <x v="5"/>
      <x v="15"/>
      <x/>
      <x/>
    </i>
    <i>
      <x v="305"/>
      <x/>
      <x/>
      <x/>
      <x v="30"/>
      <x v="23"/>
      <x/>
      <x v="1"/>
    </i>
    <i>
      <x v="306"/>
      <x/>
      <x v="2"/>
      <x/>
      <x v="5"/>
      <x v="2"/>
      <x v="1"/>
      <x v="3"/>
    </i>
    <i>
      <x v="307"/>
      <x v="1"/>
      <x v="4"/>
      <x v="3"/>
      <x v="4"/>
      <x v="22"/>
      <x v="2"/>
      <x/>
    </i>
    <i>
      <x v="308"/>
      <x/>
      <x v="1"/>
      <x v="4"/>
      <x v="26"/>
      <x/>
      <x/>
      <x/>
    </i>
    <i>
      <x v="309"/>
      <x v="1"/>
      <x v="2"/>
      <x v="3"/>
      <x v="4"/>
      <x v="4"/>
      <x/>
      <x/>
    </i>
    <i>
      <x v="310"/>
      <x v="1"/>
      <x/>
      <x/>
      <x v="2"/>
      <x v="24"/>
      <x/>
      <x v="1"/>
    </i>
    <i t="grand">
      <x/>
    </i>
  </rowItems>
  <colItems count="1">
    <i/>
  </colItems>
  <dataFields count="1">
    <dataField name="Tenure" fld="6" baseField="0" baseItem="0" numFmtId="166"/>
  </dataFields>
  <formats count="1131">
    <format dxfId="1130">
      <pivotArea outline="0" collapsedLevelsAreSubtotals="1" fieldPosition="0"/>
    </format>
    <format dxfId="1129">
      <pivotArea dataOnly="0" labelOnly="1" outline="0" axis="axisValues" fieldPosition="0"/>
    </format>
    <format dxfId="1128">
      <pivotArea outline="0" collapsedLevelsAreSubtotals="1" fieldPosition="0"/>
    </format>
    <format dxfId="1127">
      <pivotArea dataOnly="0" labelOnly="1" outline="0" axis="axisValues" fieldPosition="0"/>
    </format>
    <format dxfId="1126">
      <pivotArea outline="0" collapsedLevelsAreSubtotals="1" fieldPosition="0"/>
    </format>
    <format dxfId="1125">
      <pivotArea dataOnly="0" labelOnly="1" grandRow="1" outline="0" fieldPosition="0"/>
    </format>
    <format dxfId="1124">
      <pivotArea dataOnly="0" labelOnly="1" outline="0" fieldPosition="0">
        <references count="2">
          <reference field="0" count="1" selected="0">
            <x v="0"/>
          </reference>
          <reference field="1" count="1">
            <x v="0"/>
          </reference>
        </references>
      </pivotArea>
    </format>
    <format dxfId="1123">
      <pivotArea dataOnly="0" labelOnly="1" outline="0" fieldPosition="0">
        <references count="2">
          <reference field="0" count="1" selected="0">
            <x v="3"/>
          </reference>
          <reference field="1" count="1">
            <x v="1"/>
          </reference>
        </references>
      </pivotArea>
    </format>
    <format dxfId="1122">
      <pivotArea dataOnly="0" labelOnly="1" outline="0" fieldPosition="0">
        <references count="2">
          <reference field="0" count="1" selected="0">
            <x v="4"/>
          </reference>
          <reference field="1" count="1">
            <x v="0"/>
          </reference>
        </references>
      </pivotArea>
    </format>
    <format dxfId="1121">
      <pivotArea dataOnly="0" labelOnly="1" outline="0" fieldPosition="0">
        <references count="2">
          <reference field="0" count="1" selected="0">
            <x v="5"/>
          </reference>
          <reference field="1" count="1">
            <x v="1"/>
          </reference>
        </references>
      </pivotArea>
    </format>
    <format dxfId="1120">
      <pivotArea dataOnly="0" labelOnly="1" outline="0" fieldPosition="0">
        <references count="2">
          <reference field="0" count="1" selected="0">
            <x v="6"/>
          </reference>
          <reference field="1" count="1">
            <x v="0"/>
          </reference>
        </references>
      </pivotArea>
    </format>
    <format dxfId="1119">
      <pivotArea dataOnly="0" labelOnly="1" outline="0" fieldPosition="0">
        <references count="2">
          <reference field="0" count="1" selected="0">
            <x v="11"/>
          </reference>
          <reference field="1" count="1">
            <x v="1"/>
          </reference>
        </references>
      </pivotArea>
    </format>
    <format dxfId="1118">
      <pivotArea dataOnly="0" labelOnly="1" outline="0" fieldPosition="0">
        <references count="2">
          <reference field="0" count="1" selected="0">
            <x v="12"/>
          </reference>
          <reference field="1" count="1">
            <x v="0"/>
          </reference>
        </references>
      </pivotArea>
    </format>
    <format dxfId="1117">
      <pivotArea dataOnly="0" labelOnly="1" outline="0" fieldPosition="0">
        <references count="2">
          <reference field="0" count="1" selected="0">
            <x v="13"/>
          </reference>
          <reference field="1" count="1">
            <x v="1"/>
          </reference>
        </references>
      </pivotArea>
    </format>
    <format dxfId="1116">
      <pivotArea dataOnly="0" labelOnly="1" outline="0" fieldPosition="0">
        <references count="2">
          <reference field="0" count="1" selected="0">
            <x v="14"/>
          </reference>
          <reference field="1" count="1">
            <x v="0"/>
          </reference>
        </references>
      </pivotArea>
    </format>
    <format dxfId="1115">
      <pivotArea dataOnly="0" labelOnly="1" outline="0" fieldPosition="0">
        <references count="2">
          <reference field="0" count="1" selected="0">
            <x v="15"/>
          </reference>
          <reference field="1" count="1">
            <x v="1"/>
          </reference>
        </references>
      </pivotArea>
    </format>
    <format dxfId="1114">
      <pivotArea dataOnly="0" labelOnly="1" outline="0" fieldPosition="0">
        <references count="2">
          <reference field="0" count="1" selected="0">
            <x v="18"/>
          </reference>
          <reference field="1" count="1">
            <x v="0"/>
          </reference>
        </references>
      </pivotArea>
    </format>
    <format dxfId="1113">
      <pivotArea dataOnly="0" labelOnly="1" outline="0" fieldPosition="0">
        <references count="2">
          <reference field="0" count="1" selected="0">
            <x v="19"/>
          </reference>
          <reference field="1" count="1">
            <x v="1"/>
          </reference>
        </references>
      </pivotArea>
    </format>
    <format dxfId="1112">
      <pivotArea dataOnly="0" labelOnly="1" outline="0" fieldPosition="0">
        <references count="2">
          <reference field="0" count="1" selected="0">
            <x v="25"/>
          </reference>
          <reference field="1" count="1">
            <x v="0"/>
          </reference>
        </references>
      </pivotArea>
    </format>
    <format dxfId="1111">
      <pivotArea dataOnly="0" labelOnly="1" outline="0" fieldPosition="0">
        <references count="2">
          <reference field="0" count="1" selected="0">
            <x v="27"/>
          </reference>
          <reference field="1" count="1">
            <x v="1"/>
          </reference>
        </references>
      </pivotArea>
    </format>
    <format dxfId="1110">
      <pivotArea dataOnly="0" labelOnly="1" outline="0" fieldPosition="0">
        <references count="2">
          <reference field="0" count="1" selected="0">
            <x v="31"/>
          </reference>
          <reference field="1" count="1">
            <x v="0"/>
          </reference>
        </references>
      </pivotArea>
    </format>
    <format dxfId="1109">
      <pivotArea dataOnly="0" labelOnly="1" outline="0" fieldPosition="0">
        <references count="2">
          <reference field="0" count="1" selected="0">
            <x v="33"/>
          </reference>
          <reference field="1" count="1">
            <x v="1"/>
          </reference>
        </references>
      </pivotArea>
    </format>
    <format dxfId="1108">
      <pivotArea dataOnly="0" labelOnly="1" outline="0" fieldPosition="0">
        <references count="2">
          <reference field="0" count="1" selected="0">
            <x v="34"/>
          </reference>
          <reference field="1" count="1">
            <x v="0"/>
          </reference>
        </references>
      </pivotArea>
    </format>
    <format dxfId="1107">
      <pivotArea dataOnly="0" labelOnly="1" outline="0" fieldPosition="0">
        <references count="2">
          <reference field="0" count="1" selected="0">
            <x v="35"/>
          </reference>
          <reference field="1" count="1">
            <x v="1"/>
          </reference>
        </references>
      </pivotArea>
    </format>
    <format dxfId="1106">
      <pivotArea dataOnly="0" labelOnly="1" outline="0" fieldPosition="0">
        <references count="2">
          <reference field="0" count="1" selected="0">
            <x v="37"/>
          </reference>
          <reference field="1" count="1">
            <x v="0"/>
          </reference>
        </references>
      </pivotArea>
    </format>
    <format dxfId="1105">
      <pivotArea dataOnly="0" labelOnly="1" outline="0" fieldPosition="0">
        <references count="2">
          <reference field="0" count="1" selected="0">
            <x v="38"/>
          </reference>
          <reference field="1" count="1">
            <x v="1"/>
          </reference>
        </references>
      </pivotArea>
    </format>
    <format dxfId="1104">
      <pivotArea dataOnly="0" labelOnly="1" outline="0" fieldPosition="0">
        <references count="2">
          <reference field="0" count="1" selected="0">
            <x v="39"/>
          </reference>
          <reference field="1" count="1">
            <x v="0"/>
          </reference>
        </references>
      </pivotArea>
    </format>
    <format dxfId="1103">
      <pivotArea dataOnly="0" labelOnly="1" outline="0" fieldPosition="0">
        <references count="2">
          <reference field="0" count="1" selected="0">
            <x v="40"/>
          </reference>
          <reference field="1" count="1">
            <x v="1"/>
          </reference>
        </references>
      </pivotArea>
    </format>
    <format dxfId="1102">
      <pivotArea dataOnly="0" labelOnly="1" outline="0" fieldPosition="0">
        <references count="2">
          <reference field="0" count="1" selected="0">
            <x v="41"/>
          </reference>
          <reference field="1" count="1">
            <x v="0"/>
          </reference>
        </references>
      </pivotArea>
    </format>
    <format dxfId="1101">
      <pivotArea dataOnly="0" labelOnly="1" outline="0" fieldPosition="0">
        <references count="2">
          <reference field="0" count="1" selected="0">
            <x v="44"/>
          </reference>
          <reference field="1" count="1">
            <x v="1"/>
          </reference>
        </references>
      </pivotArea>
    </format>
    <format dxfId="1100">
      <pivotArea dataOnly="0" labelOnly="1" outline="0" fieldPosition="0">
        <references count="2">
          <reference field="0" count="1" selected="0">
            <x v="46"/>
          </reference>
          <reference field="1" count="1">
            <x v="0"/>
          </reference>
        </references>
      </pivotArea>
    </format>
    <format dxfId="1099">
      <pivotArea dataOnly="0" labelOnly="1" outline="0" fieldPosition="0">
        <references count="2">
          <reference field="0" count="1" selected="0">
            <x v="47"/>
          </reference>
          <reference field="1" count="1">
            <x v="1"/>
          </reference>
        </references>
      </pivotArea>
    </format>
    <format dxfId="1098">
      <pivotArea dataOnly="0" labelOnly="1" outline="0" fieldPosition="0">
        <references count="2">
          <reference field="0" count="1" selected="0">
            <x v="48"/>
          </reference>
          <reference field="1" count="1">
            <x v="0"/>
          </reference>
        </references>
      </pivotArea>
    </format>
    <format dxfId="1097">
      <pivotArea dataOnly="0" labelOnly="1" outline="0" fieldPosition="0">
        <references count="2">
          <reference field="0" count="1" selected="0">
            <x v="50"/>
          </reference>
          <reference field="1" count="1">
            <x v="1"/>
          </reference>
        </references>
      </pivotArea>
    </format>
    <format dxfId="1096">
      <pivotArea dataOnly="0" labelOnly="1" outline="0" fieldPosition="0">
        <references count="2">
          <reference field="0" count="1" selected="0">
            <x v="54"/>
          </reference>
          <reference field="1" count="1">
            <x v="0"/>
          </reference>
        </references>
      </pivotArea>
    </format>
    <format dxfId="1095">
      <pivotArea dataOnly="0" labelOnly="1" outline="0" fieldPosition="0">
        <references count="2">
          <reference field="0" count="1" selected="0">
            <x v="57"/>
          </reference>
          <reference field="1" count="1">
            <x v="1"/>
          </reference>
        </references>
      </pivotArea>
    </format>
    <format dxfId="1094">
      <pivotArea dataOnly="0" labelOnly="1" outline="0" fieldPosition="0">
        <references count="2">
          <reference field="0" count="1" selected="0">
            <x v="59"/>
          </reference>
          <reference field="1" count="1">
            <x v="0"/>
          </reference>
        </references>
      </pivotArea>
    </format>
    <format dxfId="1093">
      <pivotArea dataOnly="0" labelOnly="1" outline="0" fieldPosition="0">
        <references count="2">
          <reference field="0" count="1" selected="0">
            <x v="60"/>
          </reference>
          <reference field="1" count="1">
            <x v="1"/>
          </reference>
        </references>
      </pivotArea>
    </format>
    <format dxfId="1092">
      <pivotArea dataOnly="0" labelOnly="1" outline="0" fieldPosition="0">
        <references count="2">
          <reference field="0" count="1" selected="0">
            <x v="63"/>
          </reference>
          <reference field="1" count="1">
            <x v="0"/>
          </reference>
        </references>
      </pivotArea>
    </format>
    <format dxfId="1091">
      <pivotArea dataOnly="0" labelOnly="1" outline="0" fieldPosition="0">
        <references count="2">
          <reference field="0" count="1" selected="0">
            <x v="64"/>
          </reference>
          <reference field="1" count="1">
            <x v="1"/>
          </reference>
        </references>
      </pivotArea>
    </format>
    <format dxfId="1090">
      <pivotArea dataOnly="0" labelOnly="1" outline="0" fieldPosition="0">
        <references count="2">
          <reference field="0" count="1" selected="0">
            <x v="68"/>
          </reference>
          <reference field="1" count="1">
            <x v="0"/>
          </reference>
        </references>
      </pivotArea>
    </format>
    <format dxfId="1089">
      <pivotArea dataOnly="0" labelOnly="1" outline="0" fieldPosition="0">
        <references count="2">
          <reference field="0" count="1" selected="0">
            <x v="70"/>
          </reference>
          <reference field="1" count="1">
            <x v="1"/>
          </reference>
        </references>
      </pivotArea>
    </format>
    <format dxfId="1088">
      <pivotArea dataOnly="0" labelOnly="1" outline="0" fieldPosition="0">
        <references count="2">
          <reference field="0" count="1" selected="0">
            <x v="79"/>
          </reference>
          <reference field="1" count="1">
            <x v="0"/>
          </reference>
        </references>
      </pivotArea>
    </format>
    <format dxfId="1087">
      <pivotArea dataOnly="0" labelOnly="1" outline="0" fieldPosition="0">
        <references count="2">
          <reference field="0" count="1" selected="0">
            <x v="81"/>
          </reference>
          <reference field="1" count="1">
            <x v="1"/>
          </reference>
        </references>
      </pivotArea>
    </format>
    <format dxfId="1086">
      <pivotArea dataOnly="0" labelOnly="1" outline="0" fieldPosition="0">
        <references count="2">
          <reference field="0" count="1" selected="0">
            <x v="82"/>
          </reference>
          <reference field="1" count="1">
            <x v="0"/>
          </reference>
        </references>
      </pivotArea>
    </format>
    <format dxfId="1085">
      <pivotArea dataOnly="0" labelOnly="1" outline="0" fieldPosition="0">
        <references count="2">
          <reference field="0" count="1" selected="0">
            <x v="86"/>
          </reference>
          <reference field="1" count="1">
            <x v="1"/>
          </reference>
        </references>
      </pivotArea>
    </format>
    <format dxfId="1084">
      <pivotArea dataOnly="0" labelOnly="1" outline="0" fieldPosition="0">
        <references count="2">
          <reference field="0" count="1" selected="0">
            <x v="89"/>
          </reference>
          <reference field="1" count="1">
            <x v="0"/>
          </reference>
        </references>
      </pivotArea>
    </format>
    <format dxfId="1083">
      <pivotArea dataOnly="0" labelOnly="1" outline="0" fieldPosition="0">
        <references count="2">
          <reference field="0" count="1" selected="0">
            <x v="92"/>
          </reference>
          <reference field="1" count="1">
            <x v="1"/>
          </reference>
        </references>
      </pivotArea>
    </format>
    <format dxfId="1082">
      <pivotArea dataOnly="0" labelOnly="1" outline="0" fieldPosition="0">
        <references count="2">
          <reference field="0" count="1" selected="0">
            <x v="95"/>
          </reference>
          <reference field="1" count="1">
            <x v="0"/>
          </reference>
        </references>
      </pivotArea>
    </format>
    <format dxfId="1081">
      <pivotArea dataOnly="0" labelOnly="1" outline="0" fieldPosition="0">
        <references count="2">
          <reference field="0" count="1" selected="0">
            <x v="101"/>
          </reference>
          <reference field="1" count="1">
            <x v="1"/>
          </reference>
        </references>
      </pivotArea>
    </format>
    <format dxfId="1080">
      <pivotArea dataOnly="0" labelOnly="1" outline="0" fieldPosition="0">
        <references count="2">
          <reference field="0" count="1" selected="0">
            <x v="103"/>
          </reference>
          <reference field="1" count="1">
            <x v="0"/>
          </reference>
        </references>
      </pivotArea>
    </format>
    <format dxfId="1079">
      <pivotArea dataOnly="0" labelOnly="1" outline="0" fieldPosition="0">
        <references count="2">
          <reference field="0" count="1" selected="0">
            <x v="107"/>
          </reference>
          <reference field="1" count="1">
            <x v="1"/>
          </reference>
        </references>
      </pivotArea>
    </format>
    <format dxfId="1078">
      <pivotArea dataOnly="0" labelOnly="1" outline="0" fieldPosition="0">
        <references count="2">
          <reference field="0" count="1" selected="0">
            <x v="108"/>
          </reference>
          <reference field="1" count="1">
            <x v="0"/>
          </reference>
        </references>
      </pivotArea>
    </format>
    <format dxfId="1077">
      <pivotArea dataOnly="0" labelOnly="1" outline="0" fieldPosition="0">
        <references count="2">
          <reference field="0" count="1" selected="0">
            <x v="110"/>
          </reference>
          <reference field="1" count="1">
            <x v="1"/>
          </reference>
        </references>
      </pivotArea>
    </format>
    <format dxfId="1076">
      <pivotArea dataOnly="0" labelOnly="1" outline="0" fieldPosition="0">
        <references count="2">
          <reference field="0" count="1" selected="0">
            <x v="111"/>
          </reference>
          <reference field="1" count="1">
            <x v="0"/>
          </reference>
        </references>
      </pivotArea>
    </format>
    <format dxfId="1075">
      <pivotArea dataOnly="0" labelOnly="1" outline="0" fieldPosition="0">
        <references count="2">
          <reference field="0" count="1" selected="0">
            <x v="115"/>
          </reference>
          <reference field="1" count="1">
            <x v="1"/>
          </reference>
        </references>
      </pivotArea>
    </format>
    <format dxfId="1074">
      <pivotArea dataOnly="0" labelOnly="1" outline="0" fieldPosition="0">
        <references count="2">
          <reference field="0" count="1" selected="0">
            <x v="116"/>
          </reference>
          <reference field="1" count="1">
            <x v="0"/>
          </reference>
        </references>
      </pivotArea>
    </format>
    <format dxfId="1073">
      <pivotArea dataOnly="0" labelOnly="1" outline="0" fieldPosition="0">
        <references count="2">
          <reference field="0" count="1" selected="0">
            <x v="118"/>
          </reference>
          <reference field="1" count="1">
            <x v="1"/>
          </reference>
        </references>
      </pivotArea>
    </format>
    <format dxfId="1072">
      <pivotArea dataOnly="0" labelOnly="1" outline="0" fieldPosition="0">
        <references count="2">
          <reference field="0" count="1" selected="0">
            <x v="122"/>
          </reference>
          <reference field="1" count="1">
            <x v="0"/>
          </reference>
        </references>
      </pivotArea>
    </format>
    <format dxfId="1071">
      <pivotArea dataOnly="0" labelOnly="1" outline="0" fieldPosition="0">
        <references count="2">
          <reference field="0" count="1" selected="0">
            <x v="125"/>
          </reference>
          <reference field="1" count="1">
            <x v="1"/>
          </reference>
        </references>
      </pivotArea>
    </format>
    <format dxfId="1070">
      <pivotArea dataOnly="0" labelOnly="1" outline="0" fieldPosition="0">
        <references count="2">
          <reference field="0" count="1" selected="0">
            <x v="127"/>
          </reference>
          <reference field="1" count="1">
            <x v="0"/>
          </reference>
        </references>
      </pivotArea>
    </format>
    <format dxfId="1069">
      <pivotArea dataOnly="0" labelOnly="1" outline="0" fieldPosition="0">
        <references count="2">
          <reference field="0" count="1" selected="0">
            <x v="128"/>
          </reference>
          <reference field="1" count="1">
            <x v="1"/>
          </reference>
        </references>
      </pivotArea>
    </format>
    <format dxfId="1068">
      <pivotArea dataOnly="0" labelOnly="1" outline="0" fieldPosition="0">
        <references count="2">
          <reference field="0" count="1" selected="0">
            <x v="136"/>
          </reference>
          <reference field="1" count="1">
            <x v="0"/>
          </reference>
        </references>
      </pivotArea>
    </format>
    <format dxfId="1067">
      <pivotArea dataOnly="0" labelOnly="1" outline="0" fieldPosition="0">
        <references count="2">
          <reference field="0" count="1" selected="0">
            <x v="137"/>
          </reference>
          <reference field="1" count="1">
            <x v="1"/>
          </reference>
        </references>
      </pivotArea>
    </format>
    <format dxfId="1066">
      <pivotArea dataOnly="0" labelOnly="1" outline="0" fieldPosition="0">
        <references count="2">
          <reference field="0" count="1" selected="0">
            <x v="138"/>
          </reference>
          <reference field="1" count="1">
            <x v="0"/>
          </reference>
        </references>
      </pivotArea>
    </format>
    <format dxfId="1065">
      <pivotArea dataOnly="0" labelOnly="1" outline="0" fieldPosition="0">
        <references count="2">
          <reference field="0" count="1" selected="0">
            <x v="142"/>
          </reference>
          <reference field="1" count="1">
            <x v="1"/>
          </reference>
        </references>
      </pivotArea>
    </format>
    <format dxfId="1064">
      <pivotArea dataOnly="0" labelOnly="1" outline="0" fieldPosition="0">
        <references count="2">
          <reference field="0" count="1" selected="0">
            <x v="143"/>
          </reference>
          <reference field="1" count="1">
            <x v="0"/>
          </reference>
        </references>
      </pivotArea>
    </format>
    <format dxfId="1063">
      <pivotArea dataOnly="0" labelOnly="1" outline="0" fieldPosition="0">
        <references count="2">
          <reference field="0" count="1" selected="0">
            <x v="144"/>
          </reference>
          <reference field="1" count="1">
            <x v="1"/>
          </reference>
        </references>
      </pivotArea>
    </format>
    <format dxfId="1062">
      <pivotArea dataOnly="0" labelOnly="1" outline="0" fieldPosition="0">
        <references count="2">
          <reference field="0" count="1" selected="0">
            <x v="149"/>
          </reference>
          <reference field="1" count="1">
            <x v="0"/>
          </reference>
        </references>
      </pivotArea>
    </format>
    <format dxfId="1061">
      <pivotArea dataOnly="0" labelOnly="1" outline="0" fieldPosition="0">
        <references count="2">
          <reference field="0" count="1" selected="0">
            <x v="152"/>
          </reference>
          <reference field="1" count="1">
            <x v="1"/>
          </reference>
        </references>
      </pivotArea>
    </format>
    <format dxfId="1060">
      <pivotArea dataOnly="0" labelOnly="1" outline="0" fieldPosition="0">
        <references count="2">
          <reference field="0" count="1" selected="0">
            <x v="155"/>
          </reference>
          <reference field="1" count="1">
            <x v="0"/>
          </reference>
        </references>
      </pivotArea>
    </format>
    <format dxfId="1059">
      <pivotArea dataOnly="0" labelOnly="1" outline="0" fieldPosition="0">
        <references count="2">
          <reference field="0" count="1" selected="0">
            <x v="156"/>
          </reference>
          <reference field="1" count="1">
            <x v="1"/>
          </reference>
        </references>
      </pivotArea>
    </format>
    <format dxfId="1058">
      <pivotArea dataOnly="0" labelOnly="1" outline="0" fieldPosition="0">
        <references count="2">
          <reference field="0" count="1" selected="0">
            <x v="159"/>
          </reference>
          <reference field="1" count="1">
            <x v="0"/>
          </reference>
        </references>
      </pivotArea>
    </format>
    <format dxfId="1057">
      <pivotArea dataOnly="0" labelOnly="1" outline="0" fieldPosition="0">
        <references count="2">
          <reference field="0" count="1" selected="0">
            <x v="160"/>
          </reference>
          <reference field="1" count="1">
            <x v="1"/>
          </reference>
        </references>
      </pivotArea>
    </format>
    <format dxfId="1056">
      <pivotArea dataOnly="0" labelOnly="1" outline="0" fieldPosition="0">
        <references count="2">
          <reference field="0" count="1" selected="0">
            <x v="162"/>
          </reference>
          <reference field="1" count="1">
            <x v="0"/>
          </reference>
        </references>
      </pivotArea>
    </format>
    <format dxfId="1055">
      <pivotArea dataOnly="0" labelOnly="1" outline="0" fieldPosition="0">
        <references count="2">
          <reference field="0" count="1" selected="0">
            <x v="163"/>
          </reference>
          <reference field="1" count="1">
            <x v="1"/>
          </reference>
        </references>
      </pivotArea>
    </format>
    <format dxfId="1054">
      <pivotArea dataOnly="0" labelOnly="1" outline="0" fieldPosition="0">
        <references count="2">
          <reference field="0" count="1" selected="0">
            <x v="165"/>
          </reference>
          <reference field="1" count="1">
            <x v="0"/>
          </reference>
        </references>
      </pivotArea>
    </format>
    <format dxfId="1053">
      <pivotArea dataOnly="0" labelOnly="1" outline="0" fieldPosition="0">
        <references count="2">
          <reference field="0" count="1" selected="0">
            <x v="167"/>
          </reference>
          <reference field="1" count="1">
            <x v="1"/>
          </reference>
        </references>
      </pivotArea>
    </format>
    <format dxfId="1052">
      <pivotArea dataOnly="0" labelOnly="1" outline="0" fieldPosition="0">
        <references count="2">
          <reference field="0" count="1" selected="0">
            <x v="169"/>
          </reference>
          <reference field="1" count="1">
            <x v="0"/>
          </reference>
        </references>
      </pivotArea>
    </format>
    <format dxfId="1051">
      <pivotArea dataOnly="0" labelOnly="1" outline="0" fieldPosition="0">
        <references count="2">
          <reference field="0" count="1" selected="0">
            <x v="171"/>
          </reference>
          <reference field="1" count="1">
            <x v="1"/>
          </reference>
        </references>
      </pivotArea>
    </format>
    <format dxfId="1050">
      <pivotArea dataOnly="0" labelOnly="1" outline="0" fieldPosition="0">
        <references count="2">
          <reference field="0" count="1" selected="0">
            <x v="186"/>
          </reference>
          <reference field="1" count="1">
            <x v="0"/>
          </reference>
        </references>
      </pivotArea>
    </format>
    <format dxfId="1049">
      <pivotArea dataOnly="0" labelOnly="1" outline="0" fieldPosition="0">
        <references count="2">
          <reference field="0" count="1" selected="0">
            <x v="187"/>
          </reference>
          <reference field="1" count="1">
            <x v="1"/>
          </reference>
        </references>
      </pivotArea>
    </format>
    <format dxfId="1048">
      <pivotArea dataOnly="0" labelOnly="1" outline="0" fieldPosition="0">
        <references count="2">
          <reference field="0" count="1" selected="0">
            <x v="188"/>
          </reference>
          <reference field="1" count="1">
            <x v="0"/>
          </reference>
        </references>
      </pivotArea>
    </format>
    <format dxfId="1047">
      <pivotArea dataOnly="0" labelOnly="1" outline="0" fieldPosition="0">
        <references count="2">
          <reference field="0" count="1" selected="0">
            <x v="190"/>
          </reference>
          <reference field="1" count="1">
            <x v="1"/>
          </reference>
        </references>
      </pivotArea>
    </format>
    <format dxfId="1046">
      <pivotArea dataOnly="0" labelOnly="1" outline="0" fieldPosition="0">
        <references count="2">
          <reference field="0" count="1" selected="0">
            <x v="195"/>
          </reference>
          <reference field="1" count="1">
            <x v="0"/>
          </reference>
        </references>
      </pivotArea>
    </format>
    <format dxfId="1045">
      <pivotArea dataOnly="0" labelOnly="1" outline="0" fieldPosition="0">
        <references count="2">
          <reference field="0" count="1" selected="0">
            <x v="196"/>
          </reference>
          <reference field="1" count="1">
            <x v="1"/>
          </reference>
        </references>
      </pivotArea>
    </format>
    <format dxfId="1044">
      <pivotArea dataOnly="0" labelOnly="1" outline="0" fieldPosition="0">
        <references count="2">
          <reference field="0" count="1" selected="0">
            <x v="199"/>
          </reference>
          <reference field="1" count="1">
            <x v="0"/>
          </reference>
        </references>
      </pivotArea>
    </format>
    <format dxfId="1043">
      <pivotArea dataOnly="0" labelOnly="1" outline="0" fieldPosition="0">
        <references count="2">
          <reference field="0" count="1" selected="0">
            <x v="201"/>
          </reference>
          <reference field="1" count="1">
            <x v="1"/>
          </reference>
        </references>
      </pivotArea>
    </format>
    <format dxfId="1042">
      <pivotArea dataOnly="0" labelOnly="1" outline="0" fieldPosition="0">
        <references count="2">
          <reference field="0" count="1" selected="0">
            <x v="202"/>
          </reference>
          <reference field="1" count="1">
            <x v="0"/>
          </reference>
        </references>
      </pivotArea>
    </format>
    <format dxfId="1041">
      <pivotArea dataOnly="0" labelOnly="1" outline="0" fieldPosition="0">
        <references count="2">
          <reference field="0" count="1" selected="0">
            <x v="204"/>
          </reference>
          <reference field="1" count="1">
            <x v="1"/>
          </reference>
        </references>
      </pivotArea>
    </format>
    <format dxfId="1040">
      <pivotArea dataOnly="0" labelOnly="1" outline="0" fieldPosition="0">
        <references count="2">
          <reference field="0" count="1" selected="0">
            <x v="210"/>
          </reference>
          <reference field="1" count="1">
            <x v="0"/>
          </reference>
        </references>
      </pivotArea>
    </format>
    <format dxfId="1039">
      <pivotArea dataOnly="0" labelOnly="1" outline="0" fieldPosition="0">
        <references count="2">
          <reference field="0" count="1" selected="0">
            <x v="213"/>
          </reference>
          <reference field="1" count="1">
            <x v="1"/>
          </reference>
        </references>
      </pivotArea>
    </format>
    <format dxfId="1038">
      <pivotArea dataOnly="0" labelOnly="1" outline="0" fieldPosition="0">
        <references count="2">
          <reference field="0" count="1" selected="0">
            <x v="214"/>
          </reference>
          <reference field="1" count="1">
            <x v="0"/>
          </reference>
        </references>
      </pivotArea>
    </format>
    <format dxfId="1037">
      <pivotArea dataOnly="0" labelOnly="1" outline="0" fieldPosition="0">
        <references count="2">
          <reference field="0" count="1" selected="0">
            <x v="216"/>
          </reference>
          <reference field="1" count="1">
            <x v="1"/>
          </reference>
        </references>
      </pivotArea>
    </format>
    <format dxfId="1036">
      <pivotArea dataOnly="0" labelOnly="1" outline="0" fieldPosition="0">
        <references count="2">
          <reference field="0" count="1" selected="0">
            <x v="219"/>
          </reference>
          <reference field="1" count="1">
            <x v="0"/>
          </reference>
        </references>
      </pivotArea>
    </format>
    <format dxfId="1035">
      <pivotArea dataOnly="0" labelOnly="1" outline="0" fieldPosition="0">
        <references count="2">
          <reference field="0" count="1" selected="0">
            <x v="220"/>
          </reference>
          <reference field="1" count="1">
            <x v="1"/>
          </reference>
        </references>
      </pivotArea>
    </format>
    <format dxfId="1034">
      <pivotArea dataOnly="0" labelOnly="1" outline="0" fieldPosition="0">
        <references count="2">
          <reference field="0" count="1" selected="0">
            <x v="223"/>
          </reference>
          <reference field="1" count="1">
            <x v="0"/>
          </reference>
        </references>
      </pivotArea>
    </format>
    <format dxfId="1033">
      <pivotArea dataOnly="0" labelOnly="1" outline="0" fieldPosition="0">
        <references count="2">
          <reference field="0" count="1" selected="0">
            <x v="224"/>
          </reference>
          <reference field="1" count="1">
            <x v="1"/>
          </reference>
        </references>
      </pivotArea>
    </format>
    <format dxfId="1032">
      <pivotArea dataOnly="0" labelOnly="1" outline="0" fieldPosition="0">
        <references count="2">
          <reference field="0" count="1" selected="0">
            <x v="225"/>
          </reference>
          <reference field="1" count="1">
            <x v="0"/>
          </reference>
        </references>
      </pivotArea>
    </format>
    <format dxfId="1031">
      <pivotArea dataOnly="0" labelOnly="1" outline="0" fieldPosition="0">
        <references count="2">
          <reference field="0" count="1" selected="0">
            <x v="227"/>
          </reference>
          <reference field="1" count="1">
            <x v="1"/>
          </reference>
        </references>
      </pivotArea>
    </format>
    <format dxfId="1030">
      <pivotArea dataOnly="0" labelOnly="1" outline="0" fieldPosition="0">
        <references count="2">
          <reference field="0" count="1" selected="0">
            <x v="228"/>
          </reference>
          <reference field="1" count="1">
            <x v="0"/>
          </reference>
        </references>
      </pivotArea>
    </format>
    <format dxfId="1029">
      <pivotArea dataOnly="0" labelOnly="1" outline="0" fieldPosition="0">
        <references count="2">
          <reference field="0" count="1" selected="0">
            <x v="229"/>
          </reference>
          <reference field="1" count="1">
            <x v="1"/>
          </reference>
        </references>
      </pivotArea>
    </format>
    <format dxfId="1028">
      <pivotArea dataOnly="0" labelOnly="1" outline="0" fieldPosition="0">
        <references count="2">
          <reference field="0" count="1" selected="0">
            <x v="230"/>
          </reference>
          <reference field="1" count="1">
            <x v="0"/>
          </reference>
        </references>
      </pivotArea>
    </format>
    <format dxfId="1027">
      <pivotArea dataOnly="0" labelOnly="1" outline="0" fieldPosition="0">
        <references count="2">
          <reference field="0" count="1" selected="0">
            <x v="232"/>
          </reference>
          <reference field="1" count="1">
            <x v="1"/>
          </reference>
        </references>
      </pivotArea>
    </format>
    <format dxfId="1026">
      <pivotArea dataOnly="0" labelOnly="1" outline="0" fieldPosition="0">
        <references count="2">
          <reference field="0" count="1" selected="0">
            <x v="233"/>
          </reference>
          <reference field="1" count="1">
            <x v="0"/>
          </reference>
        </references>
      </pivotArea>
    </format>
    <format dxfId="1025">
      <pivotArea dataOnly="0" labelOnly="1" outline="0" fieldPosition="0">
        <references count="2">
          <reference field="0" count="1" selected="0">
            <x v="234"/>
          </reference>
          <reference field="1" count="1">
            <x v="1"/>
          </reference>
        </references>
      </pivotArea>
    </format>
    <format dxfId="1024">
      <pivotArea dataOnly="0" labelOnly="1" outline="0" fieldPosition="0">
        <references count="2">
          <reference field="0" count="1" selected="0">
            <x v="235"/>
          </reference>
          <reference field="1" count="1">
            <x v="0"/>
          </reference>
        </references>
      </pivotArea>
    </format>
    <format dxfId="1023">
      <pivotArea dataOnly="0" labelOnly="1" outline="0" fieldPosition="0">
        <references count="2">
          <reference field="0" count="1" selected="0">
            <x v="238"/>
          </reference>
          <reference field="1" count="1">
            <x v="1"/>
          </reference>
        </references>
      </pivotArea>
    </format>
    <format dxfId="1022">
      <pivotArea dataOnly="0" labelOnly="1" outline="0" fieldPosition="0">
        <references count="2">
          <reference field="0" count="1" selected="0">
            <x v="239"/>
          </reference>
          <reference field="1" count="1">
            <x v="0"/>
          </reference>
        </references>
      </pivotArea>
    </format>
    <format dxfId="1021">
      <pivotArea dataOnly="0" labelOnly="1" outline="0" fieldPosition="0">
        <references count="2">
          <reference field="0" count="1" selected="0">
            <x v="242"/>
          </reference>
          <reference field="1" count="1">
            <x v="1"/>
          </reference>
        </references>
      </pivotArea>
    </format>
    <format dxfId="1020">
      <pivotArea dataOnly="0" labelOnly="1" outline="0" fieldPosition="0">
        <references count="2">
          <reference field="0" count="1" selected="0">
            <x v="243"/>
          </reference>
          <reference field="1" count="1">
            <x v="0"/>
          </reference>
        </references>
      </pivotArea>
    </format>
    <format dxfId="1019">
      <pivotArea dataOnly="0" labelOnly="1" outline="0" fieldPosition="0">
        <references count="2">
          <reference field="0" count="1" selected="0">
            <x v="245"/>
          </reference>
          <reference field="1" count="1">
            <x v="1"/>
          </reference>
        </references>
      </pivotArea>
    </format>
    <format dxfId="1018">
      <pivotArea dataOnly="0" labelOnly="1" outline="0" fieldPosition="0">
        <references count="2">
          <reference field="0" count="1" selected="0">
            <x v="246"/>
          </reference>
          <reference field="1" count="1">
            <x v="0"/>
          </reference>
        </references>
      </pivotArea>
    </format>
    <format dxfId="1017">
      <pivotArea dataOnly="0" labelOnly="1" outline="0" fieldPosition="0">
        <references count="2">
          <reference field="0" count="1" selected="0">
            <x v="249"/>
          </reference>
          <reference field="1" count="1">
            <x v="1"/>
          </reference>
        </references>
      </pivotArea>
    </format>
    <format dxfId="1016">
      <pivotArea dataOnly="0" labelOnly="1" outline="0" fieldPosition="0">
        <references count="2">
          <reference field="0" count="1" selected="0">
            <x v="250"/>
          </reference>
          <reference field="1" count="1">
            <x v="0"/>
          </reference>
        </references>
      </pivotArea>
    </format>
    <format dxfId="1015">
      <pivotArea dataOnly="0" labelOnly="1" outline="0" fieldPosition="0">
        <references count="2">
          <reference field="0" count="1" selected="0">
            <x v="255"/>
          </reference>
          <reference field="1" count="1">
            <x v="1"/>
          </reference>
        </references>
      </pivotArea>
    </format>
    <format dxfId="1014">
      <pivotArea dataOnly="0" labelOnly="1" outline="0" fieldPosition="0">
        <references count="2">
          <reference field="0" count="1" selected="0">
            <x v="256"/>
          </reference>
          <reference field="1" count="1">
            <x v="0"/>
          </reference>
        </references>
      </pivotArea>
    </format>
    <format dxfId="1013">
      <pivotArea dataOnly="0" labelOnly="1" outline="0" fieldPosition="0">
        <references count="2">
          <reference field="0" count="1" selected="0">
            <x v="257"/>
          </reference>
          <reference field="1" count="1">
            <x v="1"/>
          </reference>
        </references>
      </pivotArea>
    </format>
    <format dxfId="1012">
      <pivotArea dataOnly="0" labelOnly="1" outline="0" fieldPosition="0">
        <references count="2">
          <reference field="0" count="1" selected="0">
            <x v="259"/>
          </reference>
          <reference field="1" count="1">
            <x v="0"/>
          </reference>
        </references>
      </pivotArea>
    </format>
    <format dxfId="1011">
      <pivotArea dataOnly="0" labelOnly="1" outline="0" fieldPosition="0">
        <references count="2">
          <reference field="0" count="1" selected="0">
            <x v="260"/>
          </reference>
          <reference field="1" count="1">
            <x v="1"/>
          </reference>
        </references>
      </pivotArea>
    </format>
    <format dxfId="1010">
      <pivotArea dataOnly="0" labelOnly="1" outline="0" fieldPosition="0">
        <references count="2">
          <reference field="0" count="1" selected="0">
            <x v="263"/>
          </reference>
          <reference field="1" count="1">
            <x v="0"/>
          </reference>
        </references>
      </pivotArea>
    </format>
    <format dxfId="1009">
      <pivotArea dataOnly="0" labelOnly="1" outline="0" fieldPosition="0">
        <references count="2">
          <reference field="0" count="1" selected="0">
            <x v="265"/>
          </reference>
          <reference field="1" count="1">
            <x v="1"/>
          </reference>
        </references>
      </pivotArea>
    </format>
    <format dxfId="1008">
      <pivotArea dataOnly="0" labelOnly="1" outline="0" fieldPosition="0">
        <references count="2">
          <reference field="0" count="1" selected="0">
            <x v="269"/>
          </reference>
          <reference field="1" count="1">
            <x v="0"/>
          </reference>
        </references>
      </pivotArea>
    </format>
    <format dxfId="1007">
      <pivotArea dataOnly="0" labelOnly="1" outline="0" fieldPosition="0">
        <references count="2">
          <reference field="0" count="1" selected="0">
            <x v="273"/>
          </reference>
          <reference field="1" count="1">
            <x v="1"/>
          </reference>
        </references>
      </pivotArea>
    </format>
    <format dxfId="1006">
      <pivotArea dataOnly="0" labelOnly="1" outline="0" fieldPosition="0">
        <references count="2">
          <reference field="0" count="1" selected="0">
            <x v="282"/>
          </reference>
          <reference field="1" count="1">
            <x v="0"/>
          </reference>
        </references>
      </pivotArea>
    </format>
    <format dxfId="1005">
      <pivotArea dataOnly="0" labelOnly="1" outline="0" fieldPosition="0">
        <references count="2">
          <reference field="0" count="1" selected="0">
            <x v="283"/>
          </reference>
          <reference field="1" count="1">
            <x v="1"/>
          </reference>
        </references>
      </pivotArea>
    </format>
    <format dxfId="1004">
      <pivotArea dataOnly="0" labelOnly="1" outline="0" fieldPosition="0">
        <references count="2">
          <reference field="0" count="1" selected="0">
            <x v="296"/>
          </reference>
          <reference field="1" count="1">
            <x v="0"/>
          </reference>
        </references>
      </pivotArea>
    </format>
    <format dxfId="1003">
      <pivotArea dataOnly="0" labelOnly="1" outline="0" fieldPosition="0">
        <references count="2">
          <reference field="0" count="1" selected="0">
            <x v="301"/>
          </reference>
          <reference field="1" count="1">
            <x v="1"/>
          </reference>
        </references>
      </pivotArea>
    </format>
    <format dxfId="1002">
      <pivotArea dataOnly="0" labelOnly="1" outline="0" fieldPosition="0">
        <references count="2">
          <reference field="0" count="1" selected="0">
            <x v="302"/>
          </reference>
          <reference field="1" count="1">
            <x v="0"/>
          </reference>
        </references>
      </pivotArea>
    </format>
    <format dxfId="1001">
      <pivotArea dataOnly="0" labelOnly="1" outline="0" fieldPosition="0">
        <references count="2">
          <reference field="0" count="1" selected="0">
            <x v="303"/>
          </reference>
          <reference field="1" count="1">
            <x v="1"/>
          </reference>
        </references>
      </pivotArea>
    </format>
    <format dxfId="1000">
      <pivotArea dataOnly="0" labelOnly="1" outline="0" fieldPosition="0">
        <references count="2">
          <reference field="0" count="1" selected="0">
            <x v="304"/>
          </reference>
          <reference field="1" count="1">
            <x v="0"/>
          </reference>
        </references>
      </pivotArea>
    </format>
    <format dxfId="999">
      <pivotArea dataOnly="0" labelOnly="1" outline="0" fieldPosition="0">
        <references count="2">
          <reference field="0" count="1" selected="0">
            <x v="307"/>
          </reference>
          <reference field="1" count="1">
            <x v="1"/>
          </reference>
        </references>
      </pivotArea>
    </format>
    <format dxfId="998">
      <pivotArea dataOnly="0" labelOnly="1" outline="0" fieldPosition="0">
        <references count="2">
          <reference field="0" count="1" selected="0">
            <x v="308"/>
          </reference>
          <reference field="1" count="1">
            <x v="0"/>
          </reference>
        </references>
      </pivotArea>
    </format>
    <format dxfId="997">
      <pivotArea dataOnly="0" labelOnly="1" outline="0" fieldPosition="0">
        <references count="2">
          <reference field="0" count="1" selected="0">
            <x v="309"/>
          </reference>
          <reference field="1" count="1">
            <x v="1"/>
          </reference>
        </references>
      </pivotArea>
    </format>
    <format dxfId="996">
      <pivotArea dataOnly="0" labelOnly="1" outline="0" fieldPosition="0">
        <references count="3">
          <reference field="0" count="1" selected="0">
            <x v="0"/>
          </reference>
          <reference field="1" count="1" selected="0">
            <x v="0"/>
          </reference>
          <reference field="2" count="1">
            <x v="0"/>
          </reference>
        </references>
      </pivotArea>
    </format>
    <format dxfId="995">
      <pivotArea dataOnly="0" labelOnly="1" outline="0" fieldPosition="0">
        <references count="3">
          <reference field="0" count="1" selected="0">
            <x v="3"/>
          </reference>
          <reference field="1" count="1" selected="0">
            <x v="1"/>
          </reference>
          <reference field="2" count="1">
            <x v="1"/>
          </reference>
        </references>
      </pivotArea>
    </format>
    <format dxfId="994">
      <pivotArea dataOnly="0" labelOnly="1" outline="0" fieldPosition="0">
        <references count="3">
          <reference field="0" count="1" selected="0">
            <x v="4"/>
          </reference>
          <reference field="1" count="1" selected="0">
            <x v="0"/>
          </reference>
          <reference field="2" count="1">
            <x v="0"/>
          </reference>
        </references>
      </pivotArea>
    </format>
    <format dxfId="993">
      <pivotArea dataOnly="0" labelOnly="1" outline="0" fieldPosition="0">
        <references count="3">
          <reference field="0" count="1" selected="0">
            <x v="7"/>
          </reference>
          <reference field="1" count="1" selected="0">
            <x v="0"/>
          </reference>
          <reference field="2" count="1">
            <x v="2"/>
          </reference>
        </references>
      </pivotArea>
    </format>
    <format dxfId="992">
      <pivotArea dataOnly="0" labelOnly="1" outline="0" fieldPosition="0">
        <references count="3">
          <reference field="0" count="1" selected="0">
            <x v="8"/>
          </reference>
          <reference field="1" count="1" selected="0">
            <x v="0"/>
          </reference>
          <reference field="2" count="1">
            <x v="3"/>
          </reference>
        </references>
      </pivotArea>
    </format>
    <format dxfId="991">
      <pivotArea dataOnly="0" labelOnly="1" outline="0" fieldPosition="0">
        <references count="3">
          <reference field="0" count="1" selected="0">
            <x v="10"/>
          </reference>
          <reference field="1" count="1" selected="0">
            <x v="0"/>
          </reference>
          <reference field="2" count="1">
            <x v="0"/>
          </reference>
        </references>
      </pivotArea>
    </format>
    <format dxfId="990">
      <pivotArea dataOnly="0" labelOnly="1" outline="0" fieldPosition="0">
        <references count="3">
          <reference field="0" count="1" selected="0">
            <x v="12"/>
          </reference>
          <reference field="1" count="1" selected="0">
            <x v="0"/>
          </reference>
          <reference field="2" count="1">
            <x v="3"/>
          </reference>
        </references>
      </pivotArea>
    </format>
    <format dxfId="989">
      <pivotArea dataOnly="0" labelOnly="1" outline="0" fieldPosition="0">
        <references count="3">
          <reference field="0" count="1" selected="0">
            <x v="13"/>
          </reference>
          <reference field="1" count="1" selected="0">
            <x v="1"/>
          </reference>
          <reference field="2" count="1">
            <x v="0"/>
          </reference>
        </references>
      </pivotArea>
    </format>
    <format dxfId="988">
      <pivotArea dataOnly="0" labelOnly="1" outline="0" fieldPosition="0">
        <references count="3">
          <reference field="0" count="1" selected="0">
            <x v="14"/>
          </reference>
          <reference field="1" count="1" selected="0">
            <x v="0"/>
          </reference>
          <reference field="2" count="1">
            <x v="2"/>
          </reference>
        </references>
      </pivotArea>
    </format>
    <format dxfId="987">
      <pivotArea dataOnly="0" labelOnly="1" outline="0" fieldPosition="0">
        <references count="3">
          <reference field="0" count="1" selected="0">
            <x v="15"/>
          </reference>
          <reference field="1" count="1" selected="0">
            <x v="1"/>
          </reference>
          <reference field="2" count="1">
            <x v="0"/>
          </reference>
        </references>
      </pivotArea>
    </format>
    <format dxfId="986">
      <pivotArea dataOnly="0" labelOnly="1" outline="0" fieldPosition="0">
        <references count="3">
          <reference field="0" count="1" selected="0">
            <x v="17"/>
          </reference>
          <reference field="1" count="1" selected="0">
            <x v="1"/>
          </reference>
          <reference field="2" count="1">
            <x v="4"/>
          </reference>
        </references>
      </pivotArea>
    </format>
    <format dxfId="985">
      <pivotArea dataOnly="0" labelOnly="1" outline="0" fieldPosition="0">
        <references count="3">
          <reference field="0" count="1" selected="0">
            <x v="18"/>
          </reference>
          <reference field="1" count="1" selected="0">
            <x v="0"/>
          </reference>
          <reference field="2" count="1">
            <x v="1"/>
          </reference>
        </references>
      </pivotArea>
    </format>
    <format dxfId="984">
      <pivotArea dataOnly="0" labelOnly="1" outline="0" fieldPosition="0">
        <references count="3">
          <reference field="0" count="1" selected="0">
            <x v="19"/>
          </reference>
          <reference field="1" count="1" selected="0">
            <x v="1"/>
          </reference>
          <reference field="2" count="1">
            <x v="0"/>
          </reference>
        </references>
      </pivotArea>
    </format>
    <format dxfId="983">
      <pivotArea dataOnly="0" labelOnly="1" outline="0" fieldPosition="0">
        <references count="3">
          <reference field="0" count="1" selected="0">
            <x v="20"/>
          </reference>
          <reference field="1" count="1" selected="0">
            <x v="1"/>
          </reference>
          <reference field="2" count="1">
            <x v="2"/>
          </reference>
        </references>
      </pivotArea>
    </format>
    <format dxfId="982">
      <pivotArea dataOnly="0" labelOnly="1" outline="0" fieldPosition="0">
        <references count="3">
          <reference field="0" count="1" selected="0">
            <x v="22"/>
          </reference>
          <reference field="1" count="1" selected="0">
            <x v="1"/>
          </reference>
          <reference field="2" count="1">
            <x v="4"/>
          </reference>
        </references>
      </pivotArea>
    </format>
    <format dxfId="981">
      <pivotArea dataOnly="0" labelOnly="1" outline="0" fieldPosition="0">
        <references count="3">
          <reference field="0" count="1" selected="0">
            <x v="23"/>
          </reference>
          <reference field="1" count="1" selected="0">
            <x v="1"/>
          </reference>
          <reference field="2" count="1">
            <x v="0"/>
          </reference>
        </references>
      </pivotArea>
    </format>
    <format dxfId="980">
      <pivotArea dataOnly="0" labelOnly="1" outline="0" fieldPosition="0">
        <references count="3">
          <reference field="0" count="1" selected="0">
            <x v="26"/>
          </reference>
          <reference field="1" count="1" selected="0">
            <x v="0"/>
          </reference>
          <reference field="2" count="1">
            <x v="3"/>
          </reference>
        </references>
      </pivotArea>
    </format>
    <format dxfId="979">
      <pivotArea dataOnly="0" labelOnly="1" outline="0" fieldPosition="0">
        <references count="3">
          <reference field="0" count="1" selected="0">
            <x v="27"/>
          </reference>
          <reference field="1" count="1" selected="0">
            <x v="1"/>
          </reference>
          <reference field="2" count="1">
            <x v="0"/>
          </reference>
        </references>
      </pivotArea>
    </format>
    <format dxfId="978">
      <pivotArea dataOnly="0" labelOnly="1" outline="0" fieldPosition="0">
        <references count="3">
          <reference field="0" count="1" selected="0">
            <x v="32"/>
          </reference>
          <reference field="1" count="1" selected="0">
            <x v="0"/>
          </reference>
          <reference field="2" count="1">
            <x v="3"/>
          </reference>
        </references>
      </pivotArea>
    </format>
    <format dxfId="977">
      <pivotArea dataOnly="0" labelOnly="1" outline="0" fieldPosition="0">
        <references count="3">
          <reference field="0" count="1" selected="0">
            <x v="33"/>
          </reference>
          <reference field="1" count="1" selected="0">
            <x v="1"/>
          </reference>
          <reference field="2" count="1">
            <x v="0"/>
          </reference>
        </references>
      </pivotArea>
    </format>
    <format dxfId="976">
      <pivotArea dataOnly="0" labelOnly="1" outline="0" fieldPosition="0">
        <references count="3">
          <reference field="0" count="1" selected="0">
            <x v="36"/>
          </reference>
          <reference field="1" count="1" selected="0">
            <x v="1"/>
          </reference>
          <reference field="2" count="1">
            <x v="2"/>
          </reference>
        </references>
      </pivotArea>
    </format>
    <format dxfId="975">
      <pivotArea dataOnly="0" labelOnly="1" outline="0" fieldPosition="0">
        <references count="3">
          <reference field="0" count="1" selected="0">
            <x v="40"/>
          </reference>
          <reference field="1" count="1" selected="0">
            <x v="1"/>
          </reference>
          <reference field="2" count="1">
            <x v="4"/>
          </reference>
        </references>
      </pivotArea>
    </format>
    <format dxfId="974">
      <pivotArea dataOnly="0" labelOnly="1" outline="0" fieldPosition="0">
        <references count="3">
          <reference field="0" count="1" selected="0">
            <x v="41"/>
          </reference>
          <reference field="1" count="1" selected="0">
            <x v="0"/>
          </reference>
          <reference field="2" count="1">
            <x v="0"/>
          </reference>
        </references>
      </pivotArea>
    </format>
    <format dxfId="973">
      <pivotArea dataOnly="0" labelOnly="1" outline="0" fieldPosition="0">
        <references count="3">
          <reference field="0" count="1" selected="0">
            <x v="43"/>
          </reference>
          <reference field="1" count="1" selected="0">
            <x v="0"/>
          </reference>
          <reference field="2" count="1">
            <x v="2"/>
          </reference>
        </references>
      </pivotArea>
    </format>
    <format dxfId="972">
      <pivotArea dataOnly="0" labelOnly="1" outline="0" fieldPosition="0">
        <references count="3">
          <reference field="0" count="1" selected="0">
            <x v="44"/>
          </reference>
          <reference field="1" count="1" selected="0">
            <x v="1"/>
          </reference>
          <reference field="2" count="1">
            <x v="0"/>
          </reference>
        </references>
      </pivotArea>
    </format>
    <format dxfId="971">
      <pivotArea dataOnly="0" labelOnly="1" outline="0" fieldPosition="0">
        <references count="3">
          <reference field="0" count="1" selected="0">
            <x v="47"/>
          </reference>
          <reference field="1" count="1" selected="0">
            <x v="1"/>
          </reference>
          <reference field="2" count="1">
            <x v="3"/>
          </reference>
        </references>
      </pivotArea>
    </format>
    <format dxfId="970">
      <pivotArea dataOnly="0" labelOnly="1" outline="0" fieldPosition="0">
        <references count="3">
          <reference field="0" count="1" selected="0">
            <x v="48"/>
          </reference>
          <reference field="1" count="1" selected="0">
            <x v="0"/>
          </reference>
          <reference field="2" count="1">
            <x v="0"/>
          </reference>
        </references>
      </pivotArea>
    </format>
    <format dxfId="969">
      <pivotArea dataOnly="0" labelOnly="1" outline="0" fieldPosition="0">
        <references count="3">
          <reference field="0" count="1" selected="0">
            <x v="56"/>
          </reference>
          <reference field="1" count="1" selected="0">
            <x v="0"/>
          </reference>
          <reference field="2" count="1">
            <x v="2"/>
          </reference>
        </references>
      </pivotArea>
    </format>
    <format dxfId="968">
      <pivotArea dataOnly="0" labelOnly="1" outline="0" fieldPosition="0">
        <references count="3">
          <reference field="0" count="1" selected="0">
            <x v="57"/>
          </reference>
          <reference field="1" count="1" selected="0">
            <x v="1"/>
          </reference>
          <reference field="2" count="1">
            <x v="0"/>
          </reference>
        </references>
      </pivotArea>
    </format>
    <format dxfId="967">
      <pivotArea dataOnly="0" labelOnly="1" outline="0" fieldPosition="0">
        <references count="3">
          <reference field="0" count="1" selected="0">
            <x v="60"/>
          </reference>
          <reference field="1" count="1" selected="0">
            <x v="1"/>
          </reference>
          <reference field="2" count="1">
            <x v="1"/>
          </reference>
        </references>
      </pivotArea>
    </format>
    <format dxfId="966">
      <pivotArea dataOnly="0" labelOnly="1" outline="0" fieldPosition="0">
        <references count="3">
          <reference field="0" count="1" selected="0">
            <x v="61"/>
          </reference>
          <reference field="1" count="1" selected="0">
            <x v="1"/>
          </reference>
          <reference field="2" count="1">
            <x v="0"/>
          </reference>
        </references>
      </pivotArea>
    </format>
    <format dxfId="965">
      <pivotArea dataOnly="0" labelOnly="1" outline="0" fieldPosition="0">
        <references count="3">
          <reference field="0" count="1" selected="0">
            <x v="72"/>
          </reference>
          <reference field="1" count="1" selected="0">
            <x v="1"/>
          </reference>
          <reference field="2" count="1">
            <x v="3"/>
          </reference>
        </references>
      </pivotArea>
    </format>
    <format dxfId="964">
      <pivotArea dataOnly="0" labelOnly="1" outline="0" fieldPosition="0">
        <references count="3">
          <reference field="0" count="1" selected="0">
            <x v="73"/>
          </reference>
          <reference field="1" count="1" selected="0">
            <x v="1"/>
          </reference>
          <reference field="2" count="1">
            <x v="0"/>
          </reference>
        </references>
      </pivotArea>
    </format>
    <format dxfId="963">
      <pivotArea dataOnly="0" labelOnly="1" outline="0" fieldPosition="0">
        <references count="3">
          <reference field="0" count="1" selected="0">
            <x v="74"/>
          </reference>
          <reference field="1" count="1" selected="0">
            <x v="1"/>
          </reference>
          <reference field="2" count="1">
            <x v="3"/>
          </reference>
        </references>
      </pivotArea>
    </format>
    <format dxfId="962">
      <pivotArea dataOnly="0" labelOnly="1" outline="0" fieldPosition="0">
        <references count="3">
          <reference field="0" count="1" selected="0">
            <x v="75"/>
          </reference>
          <reference field="1" count="1" selected="0">
            <x v="1"/>
          </reference>
          <reference field="2" count="1">
            <x v="0"/>
          </reference>
        </references>
      </pivotArea>
    </format>
    <format dxfId="961">
      <pivotArea dataOnly="0" labelOnly="1" outline="0" fieldPosition="0">
        <references count="3">
          <reference field="0" count="1" selected="0">
            <x v="77"/>
          </reference>
          <reference field="1" count="1" selected="0">
            <x v="1"/>
          </reference>
          <reference field="2" count="1">
            <x v="3"/>
          </reference>
        </references>
      </pivotArea>
    </format>
    <format dxfId="960">
      <pivotArea dataOnly="0" labelOnly="1" outline="0" fieldPosition="0">
        <references count="3">
          <reference field="0" count="1" selected="0">
            <x v="78"/>
          </reference>
          <reference field="1" count="1" selected="0">
            <x v="1"/>
          </reference>
          <reference field="2" count="1">
            <x v="0"/>
          </reference>
        </references>
      </pivotArea>
    </format>
    <format dxfId="959">
      <pivotArea dataOnly="0" labelOnly="1" outline="0" fieldPosition="0">
        <references count="3">
          <reference field="0" count="1" selected="0">
            <x v="82"/>
          </reference>
          <reference field="1" count="1" selected="0">
            <x v="0"/>
          </reference>
          <reference field="2" count="1">
            <x v="1"/>
          </reference>
        </references>
      </pivotArea>
    </format>
    <format dxfId="958">
      <pivotArea dataOnly="0" labelOnly="1" outline="0" fieldPosition="0">
        <references count="3">
          <reference field="0" count="1" selected="0">
            <x v="83"/>
          </reference>
          <reference field="1" count="1" selected="0">
            <x v="0"/>
          </reference>
          <reference field="2" count="1">
            <x v="0"/>
          </reference>
        </references>
      </pivotArea>
    </format>
    <format dxfId="957">
      <pivotArea dataOnly="0" labelOnly="1" outline="0" fieldPosition="0">
        <references count="3">
          <reference field="0" count="1" selected="0">
            <x v="87"/>
          </reference>
          <reference field="1" count="1" selected="0">
            <x v="1"/>
          </reference>
          <reference field="2" count="1">
            <x v="3"/>
          </reference>
        </references>
      </pivotArea>
    </format>
    <format dxfId="956">
      <pivotArea dataOnly="0" labelOnly="1" outline="0" fieldPosition="0">
        <references count="3">
          <reference field="0" count="1" selected="0">
            <x v="88"/>
          </reference>
          <reference field="1" count="1" selected="0">
            <x v="1"/>
          </reference>
          <reference field="2" count="1">
            <x v="0"/>
          </reference>
        </references>
      </pivotArea>
    </format>
    <format dxfId="955">
      <pivotArea dataOnly="0" labelOnly="1" outline="0" fieldPosition="0">
        <references count="3">
          <reference field="0" count="1" selected="0">
            <x v="91"/>
          </reference>
          <reference field="1" count="1" selected="0">
            <x v="0"/>
          </reference>
          <reference field="2" count="1">
            <x v="2"/>
          </reference>
        </references>
      </pivotArea>
    </format>
    <format dxfId="954">
      <pivotArea dataOnly="0" labelOnly="1" outline="0" fieldPosition="0">
        <references count="3">
          <reference field="0" count="1" selected="0">
            <x v="92"/>
          </reference>
          <reference field="1" count="1" selected="0">
            <x v="1"/>
          </reference>
          <reference field="2" count="1">
            <x v="0"/>
          </reference>
        </references>
      </pivotArea>
    </format>
    <format dxfId="953">
      <pivotArea dataOnly="0" labelOnly="1" outline="0" fieldPosition="0">
        <references count="3">
          <reference field="0" count="1" selected="0">
            <x v="93"/>
          </reference>
          <reference field="1" count="1" selected="0">
            <x v="1"/>
          </reference>
          <reference field="2" count="1">
            <x v="4"/>
          </reference>
        </references>
      </pivotArea>
    </format>
    <format dxfId="952">
      <pivotArea dataOnly="0" labelOnly="1" outline="0" fieldPosition="0">
        <references count="3">
          <reference field="0" count="1" selected="0">
            <x v="94"/>
          </reference>
          <reference field="1" count="1" selected="0">
            <x v="1"/>
          </reference>
          <reference field="2" count="1">
            <x v="0"/>
          </reference>
        </references>
      </pivotArea>
    </format>
    <format dxfId="951">
      <pivotArea dataOnly="0" labelOnly="1" outline="0" fieldPosition="0">
        <references count="3">
          <reference field="0" count="1" selected="0">
            <x v="95"/>
          </reference>
          <reference field="1" count="1" selected="0">
            <x v="0"/>
          </reference>
          <reference field="2" count="1">
            <x v="2"/>
          </reference>
        </references>
      </pivotArea>
    </format>
    <format dxfId="950">
      <pivotArea dataOnly="0" labelOnly="1" outline="0" fieldPosition="0">
        <references count="3">
          <reference field="0" count="1" selected="0">
            <x v="97"/>
          </reference>
          <reference field="1" count="1" selected="0">
            <x v="0"/>
          </reference>
          <reference field="2" count="1">
            <x v="3"/>
          </reference>
        </references>
      </pivotArea>
    </format>
    <format dxfId="949">
      <pivotArea dataOnly="0" labelOnly="1" outline="0" fieldPosition="0">
        <references count="3">
          <reference field="0" count="1" selected="0">
            <x v="98"/>
          </reference>
          <reference field="1" count="1" selected="0">
            <x v="0"/>
          </reference>
          <reference field="2" count="1">
            <x v="0"/>
          </reference>
        </references>
      </pivotArea>
    </format>
    <format dxfId="948">
      <pivotArea dataOnly="0" labelOnly="1" outline="0" fieldPosition="0">
        <references count="3">
          <reference field="0" count="1" selected="0">
            <x v="100"/>
          </reference>
          <reference field="1" count="1" selected="0">
            <x v="0"/>
          </reference>
          <reference field="2" count="1">
            <x v="3"/>
          </reference>
        </references>
      </pivotArea>
    </format>
    <format dxfId="947">
      <pivotArea dataOnly="0" labelOnly="1" outline="0" fieldPosition="0">
        <references count="3">
          <reference field="0" count="1" selected="0">
            <x v="101"/>
          </reference>
          <reference field="1" count="1" selected="0">
            <x v="1"/>
          </reference>
          <reference field="2" count="1">
            <x v="0"/>
          </reference>
        </references>
      </pivotArea>
    </format>
    <format dxfId="946">
      <pivotArea dataOnly="0" labelOnly="1" outline="0" fieldPosition="0">
        <references count="3">
          <reference field="0" count="1" selected="0">
            <x v="104"/>
          </reference>
          <reference field="1" count="1" selected="0">
            <x v="0"/>
          </reference>
          <reference field="2" count="1">
            <x v="2"/>
          </reference>
        </references>
      </pivotArea>
    </format>
    <format dxfId="945">
      <pivotArea dataOnly="0" labelOnly="1" outline="0" fieldPosition="0">
        <references count="3">
          <reference field="0" count="1" selected="0">
            <x v="105"/>
          </reference>
          <reference field="1" count="1" selected="0">
            <x v="0"/>
          </reference>
          <reference field="2" count="1">
            <x v="0"/>
          </reference>
        </references>
      </pivotArea>
    </format>
    <format dxfId="944">
      <pivotArea dataOnly="0" labelOnly="1" outline="0" fieldPosition="0">
        <references count="3">
          <reference field="0" count="1" selected="0">
            <x v="106"/>
          </reference>
          <reference field="1" count="1" selected="0">
            <x v="0"/>
          </reference>
          <reference field="2" count="1">
            <x v="2"/>
          </reference>
        </references>
      </pivotArea>
    </format>
    <format dxfId="943">
      <pivotArea dataOnly="0" labelOnly="1" outline="0" fieldPosition="0">
        <references count="3">
          <reference field="0" count="1" selected="0">
            <x v="107"/>
          </reference>
          <reference field="1" count="1" selected="0">
            <x v="1"/>
          </reference>
          <reference field="2" count="1">
            <x v="0"/>
          </reference>
        </references>
      </pivotArea>
    </format>
    <format dxfId="942">
      <pivotArea dataOnly="0" labelOnly="1" outline="0" fieldPosition="0">
        <references count="3">
          <reference field="0" count="1" selected="0">
            <x v="113"/>
          </reference>
          <reference field="1" count="1" selected="0">
            <x v="0"/>
          </reference>
          <reference field="2" count="1">
            <x v="3"/>
          </reference>
        </references>
      </pivotArea>
    </format>
    <format dxfId="941">
      <pivotArea dataOnly="0" labelOnly="1" outline="0" fieldPosition="0">
        <references count="3">
          <reference field="0" count="1" selected="0">
            <x v="115"/>
          </reference>
          <reference field="1" count="1" selected="0">
            <x v="1"/>
          </reference>
          <reference field="2" count="1">
            <x v="0"/>
          </reference>
        </references>
      </pivotArea>
    </format>
    <format dxfId="940">
      <pivotArea dataOnly="0" labelOnly="1" outline="0" fieldPosition="0">
        <references count="3">
          <reference field="0" count="1" selected="0">
            <x v="119"/>
          </reference>
          <reference field="1" count="1" selected="0">
            <x v="1"/>
          </reference>
          <reference field="2" count="1">
            <x v="5"/>
          </reference>
        </references>
      </pivotArea>
    </format>
    <format dxfId="939">
      <pivotArea dataOnly="0" labelOnly="1" outline="0" fieldPosition="0">
        <references count="3">
          <reference field="0" count="1" selected="0">
            <x v="120"/>
          </reference>
          <reference field="1" count="1" selected="0">
            <x v="1"/>
          </reference>
          <reference field="2" count="1">
            <x v="0"/>
          </reference>
        </references>
      </pivotArea>
    </format>
    <format dxfId="938">
      <pivotArea dataOnly="0" labelOnly="1" outline="0" fieldPosition="0">
        <references count="3">
          <reference field="0" count="1" selected="0">
            <x v="121"/>
          </reference>
          <reference field="1" count="1" selected="0">
            <x v="1"/>
          </reference>
          <reference field="2" count="1">
            <x v="3"/>
          </reference>
        </references>
      </pivotArea>
    </format>
    <format dxfId="937">
      <pivotArea dataOnly="0" labelOnly="1" outline="0" fieldPosition="0">
        <references count="3">
          <reference field="0" count="1" selected="0">
            <x v="122"/>
          </reference>
          <reference field="1" count="1" selected="0">
            <x v="0"/>
          </reference>
          <reference field="2" count="1">
            <x v="2"/>
          </reference>
        </references>
      </pivotArea>
    </format>
    <format dxfId="936">
      <pivotArea dataOnly="0" labelOnly="1" outline="0" fieldPosition="0">
        <references count="3">
          <reference field="0" count="1" selected="0">
            <x v="124"/>
          </reference>
          <reference field="1" count="1" selected="0">
            <x v="0"/>
          </reference>
          <reference field="2" count="1">
            <x v="0"/>
          </reference>
        </references>
      </pivotArea>
    </format>
    <format dxfId="935">
      <pivotArea dataOnly="0" labelOnly="1" outline="0" fieldPosition="0">
        <references count="3">
          <reference field="0" count="1" selected="0">
            <x v="125"/>
          </reference>
          <reference field="1" count="1" selected="0">
            <x v="1"/>
          </reference>
          <reference field="2" count="1">
            <x v="2"/>
          </reference>
        </references>
      </pivotArea>
    </format>
    <format dxfId="934">
      <pivotArea dataOnly="0" labelOnly="1" outline="0" fieldPosition="0">
        <references count="3">
          <reference field="0" count="1" selected="0">
            <x v="126"/>
          </reference>
          <reference field="1" count="1" selected="0">
            <x v="1"/>
          </reference>
          <reference field="2" count="1">
            <x v="0"/>
          </reference>
        </references>
      </pivotArea>
    </format>
    <format dxfId="933">
      <pivotArea dataOnly="0" labelOnly="1" outline="0" fieldPosition="0">
        <references count="3">
          <reference field="0" count="1" selected="0">
            <x v="130"/>
          </reference>
          <reference field="1" count="1" selected="0">
            <x v="1"/>
          </reference>
          <reference field="2" count="1">
            <x v="3"/>
          </reference>
        </references>
      </pivotArea>
    </format>
    <format dxfId="932">
      <pivotArea dataOnly="0" labelOnly="1" outline="0" fieldPosition="0">
        <references count="3">
          <reference field="0" count="1" selected="0">
            <x v="131"/>
          </reference>
          <reference field="1" count="1" selected="0">
            <x v="1"/>
          </reference>
          <reference field="2" count="1">
            <x v="0"/>
          </reference>
        </references>
      </pivotArea>
    </format>
    <format dxfId="931">
      <pivotArea dataOnly="0" labelOnly="1" outline="0" fieldPosition="0">
        <references count="3">
          <reference field="0" count="1" selected="0">
            <x v="133"/>
          </reference>
          <reference field="1" count="1" selected="0">
            <x v="1"/>
          </reference>
          <reference field="2" count="1">
            <x v="2"/>
          </reference>
        </references>
      </pivotArea>
    </format>
    <format dxfId="930">
      <pivotArea dataOnly="0" labelOnly="1" outline="0" fieldPosition="0">
        <references count="3">
          <reference field="0" count="1" selected="0">
            <x v="134"/>
          </reference>
          <reference field="1" count="1" selected="0">
            <x v="1"/>
          </reference>
          <reference field="2" count="1">
            <x v="3"/>
          </reference>
        </references>
      </pivotArea>
    </format>
    <format dxfId="929">
      <pivotArea dataOnly="0" labelOnly="1" outline="0" fieldPosition="0">
        <references count="3">
          <reference field="0" count="1" selected="0">
            <x v="135"/>
          </reference>
          <reference field="1" count="1" selected="0">
            <x v="1"/>
          </reference>
          <reference field="2" count="1">
            <x v="0"/>
          </reference>
        </references>
      </pivotArea>
    </format>
    <format dxfId="928">
      <pivotArea dataOnly="0" labelOnly="1" outline="0" fieldPosition="0">
        <references count="3">
          <reference field="0" count="1" selected="0">
            <x v="139"/>
          </reference>
          <reference field="1" count="1" selected="0">
            <x v="0"/>
          </reference>
          <reference field="2" count="1">
            <x v="3"/>
          </reference>
        </references>
      </pivotArea>
    </format>
    <format dxfId="927">
      <pivotArea dataOnly="0" labelOnly="1" outline="0" fieldPosition="0">
        <references count="3">
          <reference field="0" count="1" selected="0">
            <x v="140"/>
          </reference>
          <reference field="1" count="1" selected="0">
            <x v="0"/>
          </reference>
          <reference field="2" count="1">
            <x v="0"/>
          </reference>
        </references>
      </pivotArea>
    </format>
    <format dxfId="926">
      <pivotArea dataOnly="0" labelOnly="1" outline="0" fieldPosition="0">
        <references count="3">
          <reference field="0" count="1" selected="0">
            <x v="144"/>
          </reference>
          <reference field="1" count="1" selected="0">
            <x v="1"/>
          </reference>
          <reference field="2" count="1">
            <x v="1"/>
          </reference>
        </references>
      </pivotArea>
    </format>
    <format dxfId="925">
      <pivotArea dataOnly="0" labelOnly="1" outline="0" fieldPosition="0">
        <references count="3">
          <reference field="0" count="1" selected="0">
            <x v="145"/>
          </reference>
          <reference field="1" count="1" selected="0">
            <x v="1"/>
          </reference>
          <reference field="2" count="1">
            <x v="0"/>
          </reference>
        </references>
      </pivotArea>
    </format>
    <format dxfId="924">
      <pivotArea dataOnly="0" labelOnly="1" outline="0" fieldPosition="0">
        <references count="3">
          <reference field="0" count="1" selected="0">
            <x v="146"/>
          </reference>
          <reference field="1" count="1" selected="0">
            <x v="1"/>
          </reference>
          <reference field="2" count="1">
            <x v="2"/>
          </reference>
        </references>
      </pivotArea>
    </format>
    <format dxfId="923">
      <pivotArea dataOnly="0" labelOnly="1" outline="0" fieldPosition="0">
        <references count="3">
          <reference field="0" count="1" selected="0">
            <x v="148"/>
          </reference>
          <reference field="1" count="1" selected="0">
            <x v="1"/>
          </reference>
          <reference field="2" count="1">
            <x v="0"/>
          </reference>
        </references>
      </pivotArea>
    </format>
    <format dxfId="922">
      <pivotArea dataOnly="0" labelOnly="1" outline="0" fieldPosition="0">
        <references count="3">
          <reference field="0" count="1" selected="0">
            <x v="149"/>
          </reference>
          <reference field="1" count="1" selected="0">
            <x v="0"/>
          </reference>
          <reference field="2" count="1">
            <x v="2"/>
          </reference>
        </references>
      </pivotArea>
    </format>
    <format dxfId="921">
      <pivotArea dataOnly="0" labelOnly="1" outline="0" fieldPosition="0">
        <references count="3">
          <reference field="0" count="1" selected="0">
            <x v="151"/>
          </reference>
          <reference field="1" count="1" selected="0">
            <x v="0"/>
          </reference>
          <reference field="2" count="1">
            <x v="0"/>
          </reference>
        </references>
      </pivotArea>
    </format>
    <format dxfId="920">
      <pivotArea dataOnly="0" labelOnly="1" outline="0" fieldPosition="0">
        <references count="3">
          <reference field="0" count="1" selected="0">
            <x v="155"/>
          </reference>
          <reference field="1" count="1" selected="0">
            <x v="0"/>
          </reference>
          <reference field="2" count="1">
            <x v="2"/>
          </reference>
        </references>
      </pivotArea>
    </format>
    <format dxfId="919">
      <pivotArea dataOnly="0" labelOnly="1" outline="0" fieldPosition="0">
        <references count="3">
          <reference field="0" count="1" selected="0">
            <x v="156"/>
          </reference>
          <reference field="1" count="1" selected="0">
            <x v="1"/>
          </reference>
          <reference field="2" count="1">
            <x v="0"/>
          </reference>
        </references>
      </pivotArea>
    </format>
    <format dxfId="918">
      <pivotArea dataOnly="0" labelOnly="1" outline="0" fieldPosition="0">
        <references count="3">
          <reference field="0" count="1" selected="0">
            <x v="157"/>
          </reference>
          <reference field="1" count="1" selected="0">
            <x v="1"/>
          </reference>
          <reference field="2" count="1">
            <x v="2"/>
          </reference>
        </references>
      </pivotArea>
    </format>
    <format dxfId="917">
      <pivotArea dataOnly="0" labelOnly="1" outline="0" fieldPosition="0">
        <references count="3">
          <reference field="0" count="1" selected="0">
            <x v="158"/>
          </reference>
          <reference field="1" count="1" selected="0">
            <x v="1"/>
          </reference>
          <reference field="2" count="1">
            <x v="0"/>
          </reference>
        </references>
      </pivotArea>
    </format>
    <format dxfId="916">
      <pivotArea dataOnly="0" labelOnly="1" outline="0" fieldPosition="0">
        <references count="3">
          <reference field="0" count="1" selected="0">
            <x v="161"/>
          </reference>
          <reference field="1" count="1" selected="0">
            <x v="1"/>
          </reference>
          <reference field="2" count="1">
            <x v="1"/>
          </reference>
        </references>
      </pivotArea>
    </format>
    <format dxfId="915">
      <pivotArea dataOnly="0" labelOnly="1" outline="0" fieldPosition="0">
        <references count="3">
          <reference field="0" count="1" selected="0">
            <x v="162"/>
          </reference>
          <reference field="1" count="1" selected="0">
            <x v="0"/>
          </reference>
          <reference field="2" count="1">
            <x v="2"/>
          </reference>
        </references>
      </pivotArea>
    </format>
    <format dxfId="914">
      <pivotArea dataOnly="0" labelOnly="1" outline="0" fieldPosition="0">
        <references count="3">
          <reference field="0" count="1" selected="0">
            <x v="163"/>
          </reference>
          <reference field="1" count="1" selected="0">
            <x v="1"/>
          </reference>
          <reference field="2" count="1">
            <x v="0"/>
          </reference>
        </references>
      </pivotArea>
    </format>
    <format dxfId="913">
      <pivotArea dataOnly="0" labelOnly="1" outline="0" fieldPosition="0">
        <references count="3">
          <reference field="0" count="1" selected="0">
            <x v="166"/>
          </reference>
          <reference field="1" count="1" selected="0">
            <x v="0"/>
          </reference>
          <reference field="2" count="1">
            <x v="2"/>
          </reference>
        </references>
      </pivotArea>
    </format>
    <format dxfId="912">
      <pivotArea dataOnly="0" labelOnly="1" outline="0" fieldPosition="0">
        <references count="3">
          <reference field="0" count="1" selected="0">
            <x v="167"/>
          </reference>
          <reference field="1" count="1" selected="0">
            <x v="1"/>
          </reference>
          <reference field="2" count="1">
            <x v="0"/>
          </reference>
        </references>
      </pivotArea>
    </format>
    <format dxfId="911">
      <pivotArea dataOnly="0" labelOnly="1" outline="0" fieldPosition="0">
        <references count="3">
          <reference field="0" count="1" selected="0">
            <x v="169"/>
          </reference>
          <reference field="1" count="1" selected="0">
            <x v="0"/>
          </reference>
          <reference field="2" count="1">
            <x v="2"/>
          </reference>
        </references>
      </pivotArea>
    </format>
    <format dxfId="910">
      <pivotArea dataOnly="0" labelOnly="1" outline="0" fieldPosition="0">
        <references count="3">
          <reference field="0" count="1" selected="0">
            <x v="170"/>
          </reference>
          <reference field="1" count="1" selected="0">
            <x v="0"/>
          </reference>
          <reference field="2" count="1">
            <x v="3"/>
          </reference>
        </references>
      </pivotArea>
    </format>
    <format dxfId="909">
      <pivotArea dataOnly="0" labelOnly="1" outline="0" fieldPosition="0">
        <references count="3">
          <reference field="0" count="1" selected="0">
            <x v="171"/>
          </reference>
          <reference field="1" count="1" selected="0">
            <x v="1"/>
          </reference>
          <reference field="2" count="1">
            <x v="0"/>
          </reference>
        </references>
      </pivotArea>
    </format>
    <format dxfId="908">
      <pivotArea dataOnly="0" labelOnly="1" outline="0" fieldPosition="0">
        <references count="3">
          <reference field="0" count="1" selected="0">
            <x v="174"/>
          </reference>
          <reference field="1" count="1" selected="0">
            <x v="1"/>
          </reference>
          <reference field="2" count="1">
            <x v="2"/>
          </reference>
        </references>
      </pivotArea>
    </format>
    <format dxfId="907">
      <pivotArea dataOnly="0" labelOnly="1" outline="0" fieldPosition="0">
        <references count="3">
          <reference field="0" count="1" selected="0">
            <x v="175"/>
          </reference>
          <reference field="1" count="1" selected="0">
            <x v="1"/>
          </reference>
          <reference field="2" count="1">
            <x v="0"/>
          </reference>
        </references>
      </pivotArea>
    </format>
    <format dxfId="906">
      <pivotArea dataOnly="0" labelOnly="1" outline="0" fieldPosition="0">
        <references count="3">
          <reference field="0" count="1" selected="0">
            <x v="180"/>
          </reference>
          <reference field="1" count="1" selected="0">
            <x v="1"/>
          </reference>
          <reference field="2" count="1">
            <x v="2"/>
          </reference>
        </references>
      </pivotArea>
    </format>
    <format dxfId="905">
      <pivotArea dataOnly="0" labelOnly="1" outline="0" fieldPosition="0">
        <references count="3">
          <reference field="0" count="1" selected="0">
            <x v="181"/>
          </reference>
          <reference field="1" count="1" selected="0">
            <x v="1"/>
          </reference>
          <reference field="2" count="1">
            <x v="0"/>
          </reference>
        </references>
      </pivotArea>
    </format>
    <format dxfId="904">
      <pivotArea dataOnly="0" labelOnly="1" outline="0" fieldPosition="0">
        <references count="3">
          <reference field="0" count="1" selected="0">
            <x v="184"/>
          </reference>
          <reference field="1" count="1" selected="0">
            <x v="1"/>
          </reference>
          <reference field="2" count="1">
            <x v="2"/>
          </reference>
        </references>
      </pivotArea>
    </format>
    <format dxfId="903">
      <pivotArea dataOnly="0" labelOnly="1" outline="0" fieldPosition="0">
        <references count="3">
          <reference field="0" count="1" selected="0">
            <x v="185"/>
          </reference>
          <reference field="1" count="1" selected="0">
            <x v="1"/>
          </reference>
          <reference field="2" count="1">
            <x v="0"/>
          </reference>
        </references>
      </pivotArea>
    </format>
    <format dxfId="902">
      <pivotArea dataOnly="0" labelOnly="1" outline="0" fieldPosition="0">
        <references count="3">
          <reference field="0" count="1" selected="0">
            <x v="186"/>
          </reference>
          <reference field="1" count="1" selected="0">
            <x v="0"/>
          </reference>
          <reference field="2" count="1">
            <x v="2"/>
          </reference>
        </references>
      </pivotArea>
    </format>
    <format dxfId="901">
      <pivotArea dataOnly="0" labelOnly="1" outline="0" fieldPosition="0">
        <references count="3">
          <reference field="0" count="1" selected="0">
            <x v="188"/>
          </reference>
          <reference field="1" count="1" selected="0">
            <x v="0"/>
          </reference>
          <reference field="2" count="1">
            <x v="0"/>
          </reference>
        </references>
      </pivotArea>
    </format>
    <format dxfId="900">
      <pivotArea dataOnly="0" labelOnly="1" outline="0" fieldPosition="0">
        <references count="3">
          <reference field="0" count="1" selected="0">
            <x v="189"/>
          </reference>
          <reference field="1" count="1" selected="0">
            <x v="0"/>
          </reference>
          <reference field="2" count="1">
            <x v="1"/>
          </reference>
        </references>
      </pivotArea>
    </format>
    <format dxfId="899">
      <pivotArea dataOnly="0" labelOnly="1" outline="0" fieldPosition="0">
        <references count="3">
          <reference field="0" count="1" selected="0">
            <x v="190"/>
          </reference>
          <reference field="1" count="1" selected="0">
            <x v="1"/>
          </reference>
          <reference field="2" count="1">
            <x v="0"/>
          </reference>
        </references>
      </pivotArea>
    </format>
    <format dxfId="898">
      <pivotArea dataOnly="0" labelOnly="1" outline="0" fieldPosition="0">
        <references count="3">
          <reference field="0" count="1" selected="0">
            <x v="191"/>
          </reference>
          <reference field="1" count="1" selected="0">
            <x v="1"/>
          </reference>
          <reference field="2" count="1">
            <x v="3"/>
          </reference>
        </references>
      </pivotArea>
    </format>
    <format dxfId="897">
      <pivotArea dataOnly="0" labelOnly="1" outline="0" fieldPosition="0">
        <references count="3">
          <reference field="0" count="1" selected="0">
            <x v="192"/>
          </reference>
          <reference field="1" count="1" selected="0">
            <x v="1"/>
          </reference>
          <reference field="2" count="1">
            <x v="0"/>
          </reference>
        </references>
      </pivotArea>
    </format>
    <format dxfId="896">
      <pivotArea dataOnly="0" labelOnly="1" outline="0" fieldPosition="0">
        <references count="3">
          <reference field="0" count="1" selected="0">
            <x v="194"/>
          </reference>
          <reference field="1" count="1" selected="0">
            <x v="1"/>
          </reference>
          <reference field="2" count="1">
            <x v="2"/>
          </reference>
        </references>
      </pivotArea>
    </format>
    <format dxfId="895">
      <pivotArea dataOnly="0" labelOnly="1" outline="0" fieldPosition="0">
        <references count="3">
          <reference field="0" count="1" selected="0">
            <x v="195"/>
          </reference>
          <reference field="1" count="1" selected="0">
            <x v="0"/>
          </reference>
          <reference field="2" count="1">
            <x v="0"/>
          </reference>
        </references>
      </pivotArea>
    </format>
    <format dxfId="894">
      <pivotArea dataOnly="0" labelOnly="1" outline="0" fieldPosition="0">
        <references count="3">
          <reference field="0" count="1" selected="0">
            <x v="196"/>
          </reference>
          <reference field="1" count="1" selected="0">
            <x v="1"/>
          </reference>
          <reference field="2" count="1">
            <x v="2"/>
          </reference>
        </references>
      </pivotArea>
    </format>
    <format dxfId="893">
      <pivotArea dataOnly="0" labelOnly="1" outline="0" fieldPosition="0">
        <references count="3">
          <reference field="0" count="1" selected="0">
            <x v="197"/>
          </reference>
          <reference field="1" count="1" selected="0">
            <x v="1"/>
          </reference>
          <reference field="2" count="1">
            <x v="0"/>
          </reference>
        </references>
      </pivotArea>
    </format>
    <format dxfId="892">
      <pivotArea dataOnly="0" labelOnly="1" outline="0" fieldPosition="0">
        <references count="3">
          <reference field="0" count="1" selected="0">
            <x v="200"/>
          </reference>
          <reference field="1" count="1" selected="0">
            <x v="0"/>
          </reference>
          <reference field="2" count="1">
            <x v="3"/>
          </reference>
        </references>
      </pivotArea>
    </format>
    <format dxfId="891">
      <pivotArea dataOnly="0" labelOnly="1" outline="0" fieldPosition="0">
        <references count="3">
          <reference field="0" count="1" selected="0">
            <x v="201"/>
          </reference>
          <reference field="1" count="1" selected="0">
            <x v="1"/>
          </reference>
          <reference field="2" count="1">
            <x v="0"/>
          </reference>
        </references>
      </pivotArea>
    </format>
    <format dxfId="890">
      <pivotArea dataOnly="0" labelOnly="1" outline="0" fieldPosition="0">
        <references count="3">
          <reference field="0" count="1" selected="0">
            <x v="203"/>
          </reference>
          <reference field="1" count="1" selected="0">
            <x v="0"/>
          </reference>
          <reference field="2" count="1">
            <x v="1"/>
          </reference>
        </references>
      </pivotArea>
    </format>
    <format dxfId="889">
      <pivotArea dataOnly="0" labelOnly="1" outline="0" fieldPosition="0">
        <references count="3">
          <reference field="0" count="1" selected="0">
            <x v="204"/>
          </reference>
          <reference field="1" count="1" selected="0">
            <x v="1"/>
          </reference>
          <reference field="2" count="1">
            <x v="0"/>
          </reference>
        </references>
      </pivotArea>
    </format>
    <format dxfId="888">
      <pivotArea dataOnly="0" labelOnly="1" outline="0" fieldPosition="0">
        <references count="3">
          <reference field="0" count="1" selected="0">
            <x v="209"/>
          </reference>
          <reference field="1" count="1" selected="0">
            <x v="1"/>
          </reference>
          <reference field="2" count="1">
            <x v="4"/>
          </reference>
        </references>
      </pivotArea>
    </format>
    <format dxfId="887">
      <pivotArea dataOnly="0" labelOnly="1" outline="0" fieldPosition="0">
        <references count="3">
          <reference field="0" count="1" selected="0">
            <x v="210"/>
          </reference>
          <reference field="1" count="1" selected="0">
            <x v="0"/>
          </reference>
          <reference field="2" count="1">
            <x v="0"/>
          </reference>
        </references>
      </pivotArea>
    </format>
    <format dxfId="886">
      <pivotArea dataOnly="0" labelOnly="1" outline="0" fieldPosition="0">
        <references count="3">
          <reference field="0" count="1" selected="0">
            <x v="213"/>
          </reference>
          <reference field="1" count="1" selected="0">
            <x v="1"/>
          </reference>
          <reference field="2" count="1">
            <x v="3"/>
          </reference>
        </references>
      </pivotArea>
    </format>
    <format dxfId="885">
      <pivotArea dataOnly="0" labelOnly="1" outline="0" fieldPosition="0">
        <references count="3">
          <reference field="0" count="1" selected="0">
            <x v="214"/>
          </reference>
          <reference field="1" count="1" selected="0">
            <x v="0"/>
          </reference>
          <reference field="2" count="1">
            <x v="0"/>
          </reference>
        </references>
      </pivotArea>
    </format>
    <format dxfId="884">
      <pivotArea dataOnly="0" labelOnly="1" outline="0" fieldPosition="0">
        <references count="3">
          <reference field="0" count="1" selected="0">
            <x v="215"/>
          </reference>
          <reference field="1" count="1" selected="0">
            <x v="0"/>
          </reference>
          <reference field="2" count="1">
            <x v="3"/>
          </reference>
        </references>
      </pivotArea>
    </format>
    <format dxfId="883">
      <pivotArea dataOnly="0" labelOnly="1" outline="0" fieldPosition="0">
        <references count="3">
          <reference field="0" count="1" selected="0">
            <x v="216"/>
          </reference>
          <reference field="1" count="1" selected="0">
            <x v="1"/>
          </reference>
          <reference field="2" count="1">
            <x v="0"/>
          </reference>
        </references>
      </pivotArea>
    </format>
    <format dxfId="882">
      <pivotArea dataOnly="0" labelOnly="1" outline="0" fieldPosition="0">
        <references count="3">
          <reference field="0" count="1" selected="0">
            <x v="221"/>
          </reference>
          <reference field="1" count="1" selected="0">
            <x v="1"/>
          </reference>
          <reference field="2" count="1">
            <x v="3"/>
          </reference>
        </references>
      </pivotArea>
    </format>
    <format dxfId="881">
      <pivotArea dataOnly="0" labelOnly="1" outline="0" fieldPosition="0">
        <references count="3">
          <reference field="0" count="1" selected="0">
            <x v="222"/>
          </reference>
          <reference field="1" count="1" selected="0">
            <x v="1"/>
          </reference>
          <reference field="2" count="1">
            <x v="2"/>
          </reference>
        </references>
      </pivotArea>
    </format>
    <format dxfId="880">
      <pivotArea dataOnly="0" labelOnly="1" outline="0" fieldPosition="0">
        <references count="3">
          <reference field="0" count="1" selected="0">
            <x v="223"/>
          </reference>
          <reference field="1" count="1" selected="0">
            <x v="0"/>
          </reference>
          <reference field="2" count="1">
            <x v="0"/>
          </reference>
        </references>
      </pivotArea>
    </format>
    <format dxfId="879">
      <pivotArea dataOnly="0" labelOnly="1" outline="0" fieldPosition="0">
        <references count="3">
          <reference field="0" count="1" selected="0">
            <x v="224"/>
          </reference>
          <reference field="1" count="1" selected="0">
            <x v="1"/>
          </reference>
          <reference field="2" count="1">
            <x v="4"/>
          </reference>
        </references>
      </pivotArea>
    </format>
    <format dxfId="878">
      <pivotArea dataOnly="0" labelOnly="1" outline="0" fieldPosition="0">
        <references count="3">
          <reference field="0" count="1" selected="0">
            <x v="225"/>
          </reference>
          <reference field="1" count="1" selected="0">
            <x v="0"/>
          </reference>
          <reference field="2" count="1">
            <x v="0"/>
          </reference>
        </references>
      </pivotArea>
    </format>
    <format dxfId="877">
      <pivotArea dataOnly="0" labelOnly="1" outline="0" fieldPosition="0">
        <references count="3">
          <reference field="0" count="1" selected="0">
            <x v="226"/>
          </reference>
          <reference field="1" count="1" selected="0">
            <x v="0"/>
          </reference>
          <reference field="2" count="1">
            <x v="2"/>
          </reference>
        </references>
      </pivotArea>
    </format>
    <format dxfId="876">
      <pivotArea dataOnly="0" labelOnly="1" outline="0" fieldPosition="0">
        <references count="3">
          <reference field="0" count="1" selected="0">
            <x v="227"/>
          </reference>
          <reference field="1" count="1" selected="0">
            <x v="1"/>
          </reference>
          <reference field="2" count="1">
            <x v="0"/>
          </reference>
        </references>
      </pivotArea>
    </format>
    <format dxfId="875">
      <pivotArea dataOnly="0" labelOnly="1" outline="0" fieldPosition="0">
        <references count="3">
          <reference field="0" count="1" selected="0">
            <x v="230"/>
          </reference>
          <reference field="1" count="1" selected="0">
            <x v="0"/>
          </reference>
          <reference field="2" count="1">
            <x v="2"/>
          </reference>
        </references>
      </pivotArea>
    </format>
    <format dxfId="874">
      <pivotArea dataOnly="0" labelOnly="1" outline="0" fieldPosition="0">
        <references count="3">
          <reference field="0" count="1" selected="0">
            <x v="231"/>
          </reference>
          <reference field="1" count="1" selected="0">
            <x v="0"/>
          </reference>
          <reference field="2" count="1">
            <x v="3"/>
          </reference>
        </references>
      </pivotArea>
    </format>
    <format dxfId="873">
      <pivotArea dataOnly="0" labelOnly="1" outline="0" fieldPosition="0">
        <references count="3">
          <reference field="0" count="1" selected="0">
            <x v="232"/>
          </reference>
          <reference field="1" count="1" selected="0">
            <x v="1"/>
          </reference>
          <reference field="2" count="1">
            <x v="2"/>
          </reference>
        </references>
      </pivotArea>
    </format>
    <format dxfId="872">
      <pivotArea dataOnly="0" labelOnly="1" outline="0" fieldPosition="0">
        <references count="3">
          <reference field="0" count="1" selected="0">
            <x v="233"/>
          </reference>
          <reference field="1" count="1" selected="0">
            <x v="0"/>
          </reference>
          <reference field="2" count="1">
            <x v="0"/>
          </reference>
        </references>
      </pivotArea>
    </format>
    <format dxfId="871">
      <pivotArea dataOnly="0" labelOnly="1" outline="0" fieldPosition="0">
        <references count="3">
          <reference field="0" count="1" selected="0">
            <x v="236"/>
          </reference>
          <reference field="1" count="1" selected="0">
            <x v="0"/>
          </reference>
          <reference field="2" count="1">
            <x v="3"/>
          </reference>
        </references>
      </pivotArea>
    </format>
    <format dxfId="870">
      <pivotArea dataOnly="0" labelOnly="1" outline="0" fieldPosition="0">
        <references count="3">
          <reference field="0" count="1" selected="0">
            <x v="237"/>
          </reference>
          <reference field="1" count="1" selected="0">
            <x v="0"/>
          </reference>
          <reference field="2" count="1">
            <x v="0"/>
          </reference>
        </references>
      </pivotArea>
    </format>
    <format dxfId="869">
      <pivotArea dataOnly="0" labelOnly="1" outline="0" fieldPosition="0">
        <references count="3">
          <reference field="0" count="1" selected="0">
            <x v="239"/>
          </reference>
          <reference field="1" count="1" selected="0">
            <x v="0"/>
          </reference>
          <reference field="2" count="1">
            <x v="2"/>
          </reference>
        </references>
      </pivotArea>
    </format>
    <format dxfId="868">
      <pivotArea dataOnly="0" labelOnly="1" outline="0" fieldPosition="0">
        <references count="3">
          <reference field="0" count="1" selected="0">
            <x v="240"/>
          </reference>
          <reference field="1" count="1" selected="0">
            <x v="0"/>
          </reference>
          <reference field="2" count="1">
            <x v="0"/>
          </reference>
        </references>
      </pivotArea>
    </format>
    <format dxfId="867">
      <pivotArea dataOnly="0" labelOnly="1" outline="0" fieldPosition="0">
        <references count="3">
          <reference field="0" count="1" selected="0">
            <x v="244"/>
          </reference>
          <reference field="1" count="1" selected="0">
            <x v="0"/>
          </reference>
          <reference field="2" count="1">
            <x v="4"/>
          </reference>
        </references>
      </pivotArea>
    </format>
    <format dxfId="866">
      <pivotArea dataOnly="0" labelOnly="1" outline="0" fieldPosition="0">
        <references count="3">
          <reference field="0" count="1" selected="0">
            <x v="245"/>
          </reference>
          <reference field="1" count="1" selected="0">
            <x v="1"/>
          </reference>
          <reference field="2" count="1">
            <x v="0"/>
          </reference>
        </references>
      </pivotArea>
    </format>
    <format dxfId="865">
      <pivotArea dataOnly="0" labelOnly="1" outline="0" fieldPosition="0">
        <references count="3">
          <reference field="0" count="1" selected="0">
            <x v="246"/>
          </reference>
          <reference field="1" count="1" selected="0">
            <x v="0"/>
          </reference>
          <reference field="2" count="1">
            <x v="2"/>
          </reference>
        </references>
      </pivotArea>
    </format>
    <format dxfId="864">
      <pivotArea dataOnly="0" labelOnly="1" outline="0" fieldPosition="0">
        <references count="3">
          <reference field="0" count="1" selected="0">
            <x v="247"/>
          </reference>
          <reference field="1" count="1" selected="0">
            <x v="0"/>
          </reference>
          <reference field="2" count="1">
            <x v="0"/>
          </reference>
        </references>
      </pivotArea>
    </format>
    <format dxfId="863">
      <pivotArea dataOnly="0" labelOnly="1" outline="0" fieldPosition="0">
        <references count="3">
          <reference field="0" count="1" selected="0">
            <x v="249"/>
          </reference>
          <reference field="1" count="1" selected="0">
            <x v="1"/>
          </reference>
          <reference field="2" count="1">
            <x v="2"/>
          </reference>
        </references>
      </pivotArea>
    </format>
    <format dxfId="862">
      <pivotArea dataOnly="0" labelOnly="1" outline="0" fieldPosition="0">
        <references count="3">
          <reference field="0" count="1" selected="0">
            <x v="250"/>
          </reference>
          <reference field="1" count="1" selected="0">
            <x v="0"/>
          </reference>
          <reference field="2" count="1">
            <x v="0"/>
          </reference>
        </references>
      </pivotArea>
    </format>
    <format dxfId="861">
      <pivotArea dataOnly="0" labelOnly="1" outline="0" fieldPosition="0">
        <references count="3">
          <reference field="0" count="1" selected="0">
            <x v="251"/>
          </reference>
          <reference field="1" count="1" selected="0">
            <x v="0"/>
          </reference>
          <reference field="2" count="1">
            <x v="2"/>
          </reference>
        </references>
      </pivotArea>
    </format>
    <format dxfId="860">
      <pivotArea dataOnly="0" labelOnly="1" outline="0" fieldPosition="0">
        <references count="3">
          <reference field="0" count="1" selected="0">
            <x v="252"/>
          </reference>
          <reference field="1" count="1" selected="0">
            <x v="0"/>
          </reference>
          <reference field="2" count="1">
            <x v="0"/>
          </reference>
        </references>
      </pivotArea>
    </format>
    <format dxfId="859">
      <pivotArea dataOnly="0" labelOnly="1" outline="0" fieldPosition="0">
        <references count="3">
          <reference field="0" count="1" selected="0">
            <x v="253"/>
          </reference>
          <reference field="1" count="1" selected="0">
            <x v="0"/>
          </reference>
          <reference field="2" count="1">
            <x v="2"/>
          </reference>
        </references>
      </pivotArea>
    </format>
    <format dxfId="858">
      <pivotArea dataOnly="0" labelOnly="1" outline="0" fieldPosition="0">
        <references count="3">
          <reference field="0" count="1" selected="0">
            <x v="254"/>
          </reference>
          <reference field="1" count="1" selected="0">
            <x v="0"/>
          </reference>
          <reference field="2" count="1">
            <x v="0"/>
          </reference>
        </references>
      </pivotArea>
    </format>
    <format dxfId="857">
      <pivotArea dataOnly="0" labelOnly="1" outline="0" fieldPosition="0">
        <references count="3">
          <reference field="0" count="1" selected="0">
            <x v="259"/>
          </reference>
          <reference field="1" count="1" selected="0">
            <x v="0"/>
          </reference>
          <reference field="2" count="1">
            <x v="2"/>
          </reference>
        </references>
      </pivotArea>
    </format>
    <format dxfId="856">
      <pivotArea dataOnly="0" labelOnly="1" outline="0" fieldPosition="0">
        <references count="3">
          <reference field="0" count="1" selected="0">
            <x v="260"/>
          </reference>
          <reference field="1" count="1" selected="0">
            <x v="1"/>
          </reference>
          <reference field="2" count="1">
            <x v="0"/>
          </reference>
        </references>
      </pivotArea>
    </format>
    <format dxfId="855">
      <pivotArea dataOnly="0" labelOnly="1" outline="0" fieldPosition="0">
        <references count="3">
          <reference field="0" count="1" selected="0">
            <x v="265"/>
          </reference>
          <reference field="1" count="1" selected="0">
            <x v="1"/>
          </reference>
          <reference field="2" count="1">
            <x v="1"/>
          </reference>
        </references>
      </pivotArea>
    </format>
    <format dxfId="854">
      <pivotArea dataOnly="0" labelOnly="1" outline="0" fieldPosition="0">
        <references count="3">
          <reference field="0" count="1" selected="0">
            <x v="266"/>
          </reference>
          <reference field="1" count="1" selected="0">
            <x v="1"/>
          </reference>
          <reference field="2" count="1">
            <x v="0"/>
          </reference>
        </references>
      </pivotArea>
    </format>
    <format dxfId="853">
      <pivotArea dataOnly="0" labelOnly="1" outline="0" fieldPosition="0">
        <references count="3">
          <reference field="0" count="1" selected="0">
            <x v="268"/>
          </reference>
          <reference field="1" count="1" selected="0">
            <x v="1"/>
          </reference>
          <reference field="2" count="1">
            <x v="2"/>
          </reference>
        </references>
      </pivotArea>
    </format>
    <format dxfId="852">
      <pivotArea dataOnly="0" labelOnly="1" outline="0" fieldPosition="0">
        <references count="3">
          <reference field="0" count="1" selected="0">
            <x v="269"/>
          </reference>
          <reference field="1" count="1" selected="0">
            <x v="0"/>
          </reference>
          <reference field="2" count="1">
            <x v="0"/>
          </reference>
        </references>
      </pivotArea>
    </format>
    <format dxfId="851">
      <pivotArea dataOnly="0" labelOnly="1" outline="0" fieldPosition="0">
        <references count="3">
          <reference field="0" count="1" selected="0">
            <x v="272"/>
          </reference>
          <reference field="1" count="1" selected="0">
            <x v="0"/>
          </reference>
          <reference field="2" count="1">
            <x v="1"/>
          </reference>
        </references>
      </pivotArea>
    </format>
    <format dxfId="850">
      <pivotArea dataOnly="0" labelOnly="1" outline="0" fieldPosition="0">
        <references count="3">
          <reference field="0" count="1" selected="0">
            <x v="273"/>
          </reference>
          <reference field="1" count="1" selected="0">
            <x v="1"/>
          </reference>
          <reference field="2" count="1">
            <x v="0"/>
          </reference>
        </references>
      </pivotArea>
    </format>
    <format dxfId="849">
      <pivotArea dataOnly="0" labelOnly="1" outline="0" fieldPosition="0">
        <references count="3">
          <reference field="0" count="1" selected="0">
            <x v="278"/>
          </reference>
          <reference field="1" count="1" selected="0">
            <x v="1"/>
          </reference>
          <reference field="2" count="1">
            <x v="3"/>
          </reference>
        </references>
      </pivotArea>
    </format>
    <format dxfId="848">
      <pivotArea dataOnly="0" labelOnly="1" outline="0" fieldPosition="0">
        <references count="3">
          <reference field="0" count="1" selected="0">
            <x v="279"/>
          </reference>
          <reference field="1" count="1" selected="0">
            <x v="1"/>
          </reference>
          <reference field="2" count="1">
            <x v="0"/>
          </reference>
        </references>
      </pivotArea>
    </format>
    <format dxfId="847">
      <pivotArea dataOnly="0" labelOnly="1" outline="0" fieldPosition="0">
        <references count="3">
          <reference field="0" count="1" selected="0">
            <x v="284"/>
          </reference>
          <reference field="1" count="1" selected="0">
            <x v="1"/>
          </reference>
          <reference field="2" count="1">
            <x v="1"/>
          </reference>
        </references>
      </pivotArea>
    </format>
    <format dxfId="846">
      <pivotArea dataOnly="0" labelOnly="1" outline="0" fieldPosition="0">
        <references count="3">
          <reference field="0" count="1" selected="0">
            <x v="285"/>
          </reference>
          <reference field="1" count="1" selected="0">
            <x v="1"/>
          </reference>
          <reference field="2" count="1">
            <x v="0"/>
          </reference>
        </references>
      </pivotArea>
    </format>
    <format dxfId="845">
      <pivotArea dataOnly="0" labelOnly="1" outline="0" fieldPosition="0">
        <references count="3">
          <reference field="0" count="1" selected="0">
            <x v="289"/>
          </reference>
          <reference field="1" count="1" selected="0">
            <x v="1"/>
          </reference>
          <reference field="2" count="1">
            <x v="2"/>
          </reference>
        </references>
      </pivotArea>
    </format>
    <format dxfId="844">
      <pivotArea dataOnly="0" labelOnly="1" outline="0" fieldPosition="0">
        <references count="3">
          <reference field="0" count="1" selected="0">
            <x v="290"/>
          </reference>
          <reference field="1" count="1" selected="0">
            <x v="1"/>
          </reference>
          <reference field="2" count="1">
            <x v="0"/>
          </reference>
        </references>
      </pivotArea>
    </format>
    <format dxfId="843">
      <pivotArea dataOnly="0" labelOnly="1" outline="0" fieldPosition="0">
        <references count="3">
          <reference field="0" count="1" selected="0">
            <x v="291"/>
          </reference>
          <reference field="1" count="1" selected="0">
            <x v="1"/>
          </reference>
          <reference field="2" count="1">
            <x v="2"/>
          </reference>
        </references>
      </pivotArea>
    </format>
    <format dxfId="842">
      <pivotArea dataOnly="0" labelOnly="1" outline="0" fieldPosition="0">
        <references count="3">
          <reference field="0" count="1" selected="0">
            <x v="292"/>
          </reference>
          <reference field="1" count="1" selected="0">
            <x v="1"/>
          </reference>
          <reference field="2" count="1">
            <x v="0"/>
          </reference>
        </references>
      </pivotArea>
    </format>
    <format dxfId="841">
      <pivotArea dataOnly="0" labelOnly="1" outline="0" fieldPosition="0">
        <references count="3">
          <reference field="0" count="1" selected="0">
            <x v="294"/>
          </reference>
          <reference field="1" count="1" selected="0">
            <x v="1"/>
          </reference>
          <reference field="2" count="1">
            <x v="2"/>
          </reference>
        </references>
      </pivotArea>
    </format>
    <format dxfId="840">
      <pivotArea dataOnly="0" labelOnly="1" outline="0" fieldPosition="0">
        <references count="3">
          <reference field="0" count="1" selected="0">
            <x v="295"/>
          </reference>
          <reference field="1" count="1" selected="0">
            <x v="1"/>
          </reference>
          <reference field="2" count="1">
            <x v="0"/>
          </reference>
        </references>
      </pivotArea>
    </format>
    <format dxfId="839">
      <pivotArea dataOnly="0" labelOnly="1" outline="0" fieldPosition="0">
        <references count="3">
          <reference field="0" count="1" selected="0">
            <x v="299"/>
          </reference>
          <reference field="1" count="1" selected="0">
            <x v="0"/>
          </reference>
          <reference field="2" count="1">
            <x v="2"/>
          </reference>
        </references>
      </pivotArea>
    </format>
    <format dxfId="838">
      <pivotArea dataOnly="0" labelOnly="1" outline="0" fieldPosition="0">
        <references count="3">
          <reference field="0" count="1" selected="0">
            <x v="300"/>
          </reference>
          <reference field="1" count="1" selected="0">
            <x v="0"/>
          </reference>
          <reference field="2" count="1">
            <x v="3"/>
          </reference>
        </references>
      </pivotArea>
    </format>
    <format dxfId="837">
      <pivotArea dataOnly="0" labelOnly="1" outline="0" fieldPosition="0">
        <references count="3">
          <reference field="0" count="1" selected="0">
            <x v="301"/>
          </reference>
          <reference field="1" count="1" selected="0">
            <x v="1"/>
          </reference>
          <reference field="2" count="1">
            <x v="0"/>
          </reference>
        </references>
      </pivotArea>
    </format>
    <format dxfId="836">
      <pivotArea dataOnly="0" labelOnly="1" outline="0" fieldPosition="0">
        <references count="3">
          <reference field="0" count="1" selected="0">
            <x v="302"/>
          </reference>
          <reference field="1" count="1" selected="0">
            <x v="0"/>
          </reference>
          <reference field="2" count="1">
            <x v="4"/>
          </reference>
        </references>
      </pivotArea>
    </format>
    <format dxfId="835">
      <pivotArea dataOnly="0" labelOnly="1" outline="0" fieldPosition="0">
        <references count="3">
          <reference field="0" count="1" selected="0">
            <x v="303"/>
          </reference>
          <reference field="1" count="1" selected="0">
            <x v="1"/>
          </reference>
          <reference field="2" count="1">
            <x v="3"/>
          </reference>
        </references>
      </pivotArea>
    </format>
    <format dxfId="834">
      <pivotArea dataOnly="0" labelOnly="1" outline="0" fieldPosition="0">
        <references count="3">
          <reference field="0" count="1" selected="0">
            <x v="304"/>
          </reference>
          <reference field="1" count="1" selected="0">
            <x v="0"/>
          </reference>
          <reference field="2" count="1">
            <x v="0"/>
          </reference>
        </references>
      </pivotArea>
    </format>
    <format dxfId="833">
      <pivotArea dataOnly="0" labelOnly="1" outline="0" fieldPosition="0">
        <references count="3">
          <reference field="0" count="1" selected="0">
            <x v="307"/>
          </reference>
          <reference field="1" count="1" selected="0">
            <x v="1"/>
          </reference>
          <reference field="2" count="1">
            <x v="3"/>
          </reference>
        </references>
      </pivotArea>
    </format>
    <format dxfId="832">
      <pivotArea dataOnly="0" labelOnly="1" outline="0" fieldPosition="0">
        <references count="3">
          <reference field="0" count="1" selected="0">
            <x v="308"/>
          </reference>
          <reference field="1" count="1" selected="0">
            <x v="0"/>
          </reference>
          <reference field="2" count="1">
            <x v="4"/>
          </reference>
        </references>
      </pivotArea>
    </format>
    <format dxfId="831">
      <pivotArea dataOnly="0" labelOnly="1" outline="0" fieldPosition="0">
        <references count="3">
          <reference field="0" count="1" selected="0">
            <x v="309"/>
          </reference>
          <reference field="1" count="1" selected="0">
            <x v="1"/>
          </reference>
          <reference field="2" count="1">
            <x v="3"/>
          </reference>
        </references>
      </pivotArea>
    </format>
    <format dxfId="830">
      <pivotArea dataOnly="0" labelOnly="1" outline="0" fieldPosition="0">
        <references count="3">
          <reference field="0" count="1" selected="0">
            <x v="310"/>
          </reference>
          <reference field="1" count="1" selected="0">
            <x v="1"/>
          </reference>
          <reference field="2" count="1">
            <x v="0"/>
          </reference>
        </references>
      </pivotArea>
    </format>
    <format dxfId="829">
      <pivotArea dataOnly="0" labelOnly="1" outline="0" fieldPosition="0">
        <references count="4">
          <reference field="0" count="1" selected="0">
            <x v="0"/>
          </reference>
          <reference field="1" count="1" selected="0">
            <x v="0"/>
          </reference>
          <reference field="2" count="1" selected="0">
            <x v="0"/>
          </reference>
          <reference field="3" count="1">
            <x v="0"/>
          </reference>
        </references>
      </pivotArea>
    </format>
    <format dxfId="828">
      <pivotArea dataOnly="0" labelOnly="1" outline="0" fieldPosition="0">
        <references count="4">
          <reference field="0" count="1" selected="0">
            <x v="3"/>
          </reference>
          <reference field="1" count="1" selected="0">
            <x v="1"/>
          </reference>
          <reference field="2" count="1" selected="0">
            <x v="1"/>
          </reference>
          <reference field="3" count="1">
            <x v="1"/>
          </reference>
        </references>
      </pivotArea>
    </format>
    <format dxfId="827">
      <pivotArea dataOnly="0" labelOnly="1" outline="0" fieldPosition="0">
        <references count="4">
          <reference field="0" count="1" selected="0">
            <x v="4"/>
          </reference>
          <reference field="1" count="1" selected="0">
            <x v="0"/>
          </reference>
          <reference field="2" count="1" selected="0">
            <x v="0"/>
          </reference>
          <reference field="3" count="1">
            <x v="2"/>
          </reference>
        </references>
      </pivotArea>
    </format>
    <format dxfId="826">
      <pivotArea dataOnly="0" labelOnly="1" outline="0" fieldPosition="0">
        <references count="4">
          <reference field="0" count="1" selected="0">
            <x v="5"/>
          </reference>
          <reference field="1" count="1" selected="0">
            <x v="1"/>
          </reference>
          <reference field="2" count="1" selected="0">
            <x v="0"/>
          </reference>
          <reference field="3" count="1">
            <x v="0"/>
          </reference>
        </references>
      </pivotArea>
    </format>
    <format dxfId="825">
      <pivotArea dataOnly="0" labelOnly="1" outline="0" fieldPosition="0">
        <references count="4">
          <reference field="0" count="1" selected="0">
            <x v="7"/>
          </reference>
          <reference field="1" count="1" selected="0">
            <x v="0"/>
          </reference>
          <reference field="2" count="1" selected="0">
            <x v="2"/>
          </reference>
          <reference field="3" count="1">
            <x v="3"/>
          </reference>
        </references>
      </pivotArea>
    </format>
    <format dxfId="824">
      <pivotArea dataOnly="0" labelOnly="1" outline="0" fieldPosition="0">
        <references count="4">
          <reference field="0" count="1" selected="0">
            <x v="8"/>
          </reference>
          <reference field="1" count="1" selected="0">
            <x v="0"/>
          </reference>
          <reference field="2" count="1" selected="0">
            <x v="3"/>
          </reference>
          <reference field="3" count="1">
            <x v="4"/>
          </reference>
        </references>
      </pivotArea>
    </format>
    <format dxfId="823">
      <pivotArea dataOnly="0" labelOnly="1" outline="0" fieldPosition="0">
        <references count="4">
          <reference field="0" count="1" selected="0">
            <x v="10"/>
          </reference>
          <reference field="1" count="1" selected="0">
            <x v="0"/>
          </reference>
          <reference field="2" count="1" selected="0">
            <x v="0"/>
          </reference>
          <reference field="3" count="1">
            <x v="0"/>
          </reference>
        </references>
      </pivotArea>
    </format>
    <format dxfId="822">
      <pivotArea dataOnly="0" labelOnly="1" outline="0" fieldPosition="0">
        <references count="4">
          <reference field="0" count="1" selected="0">
            <x v="12"/>
          </reference>
          <reference field="1" count="1" selected="0">
            <x v="0"/>
          </reference>
          <reference field="2" count="1" selected="0">
            <x v="3"/>
          </reference>
          <reference field="3" count="1">
            <x v="4"/>
          </reference>
        </references>
      </pivotArea>
    </format>
    <format dxfId="821">
      <pivotArea dataOnly="0" labelOnly="1" outline="0" fieldPosition="0">
        <references count="4">
          <reference field="0" count="1" selected="0">
            <x v="13"/>
          </reference>
          <reference field="1" count="1" selected="0">
            <x v="1"/>
          </reference>
          <reference field="2" count="1" selected="0">
            <x v="0"/>
          </reference>
          <reference field="3" count="1">
            <x v="0"/>
          </reference>
        </references>
      </pivotArea>
    </format>
    <format dxfId="820">
      <pivotArea dataOnly="0" labelOnly="1" outline="0" fieldPosition="0">
        <references count="4">
          <reference field="0" count="1" selected="0">
            <x v="14"/>
          </reference>
          <reference field="1" count="1" selected="0">
            <x v="0"/>
          </reference>
          <reference field="2" count="1" selected="0">
            <x v="2"/>
          </reference>
          <reference field="3" count="1">
            <x v="3"/>
          </reference>
        </references>
      </pivotArea>
    </format>
    <format dxfId="819">
      <pivotArea dataOnly="0" labelOnly="1" outline="0" fieldPosition="0">
        <references count="4">
          <reference field="0" count="1" selected="0">
            <x v="15"/>
          </reference>
          <reference field="1" count="1" selected="0">
            <x v="1"/>
          </reference>
          <reference field="2" count="1" selected="0">
            <x v="0"/>
          </reference>
          <reference field="3" count="1">
            <x v="5"/>
          </reference>
        </references>
      </pivotArea>
    </format>
    <format dxfId="818">
      <pivotArea dataOnly="0" labelOnly="1" outline="0" fieldPosition="0">
        <references count="4">
          <reference field="0" count="1" selected="0">
            <x v="16"/>
          </reference>
          <reference field="1" count="1" selected="0">
            <x v="1"/>
          </reference>
          <reference field="2" count="1" selected="0">
            <x v="0"/>
          </reference>
          <reference field="3" count="1">
            <x v="0"/>
          </reference>
        </references>
      </pivotArea>
    </format>
    <format dxfId="817">
      <pivotArea dataOnly="0" labelOnly="1" outline="0" fieldPosition="0">
        <references count="4">
          <reference field="0" count="1" selected="0">
            <x v="17"/>
          </reference>
          <reference field="1" count="1" selected="0">
            <x v="1"/>
          </reference>
          <reference field="2" count="1" selected="0">
            <x v="4"/>
          </reference>
          <reference field="3" count="1">
            <x v="6"/>
          </reference>
        </references>
      </pivotArea>
    </format>
    <format dxfId="816">
      <pivotArea dataOnly="0" labelOnly="1" outline="0" fieldPosition="0">
        <references count="4">
          <reference field="0" count="1" selected="0">
            <x v="18"/>
          </reference>
          <reference field="1" count="1" selected="0">
            <x v="0"/>
          </reference>
          <reference field="2" count="1" selected="0">
            <x v="1"/>
          </reference>
          <reference field="3" count="1">
            <x v="1"/>
          </reference>
        </references>
      </pivotArea>
    </format>
    <format dxfId="815">
      <pivotArea dataOnly="0" labelOnly="1" outline="0" fieldPosition="0">
        <references count="4">
          <reference field="0" count="1" selected="0">
            <x v="19"/>
          </reference>
          <reference field="1" count="1" selected="0">
            <x v="1"/>
          </reference>
          <reference field="2" count="1" selected="0">
            <x v="0"/>
          </reference>
          <reference field="3" count="1">
            <x v="2"/>
          </reference>
        </references>
      </pivotArea>
    </format>
    <format dxfId="814">
      <pivotArea dataOnly="0" labelOnly="1" outline="0" fieldPosition="0">
        <references count="4">
          <reference field="0" count="1" selected="0">
            <x v="20"/>
          </reference>
          <reference field="1" count="1" selected="0">
            <x v="1"/>
          </reference>
          <reference field="2" count="1" selected="0">
            <x v="2"/>
          </reference>
          <reference field="3" count="1">
            <x v="7"/>
          </reference>
        </references>
      </pivotArea>
    </format>
    <format dxfId="813">
      <pivotArea dataOnly="0" labelOnly="1" outline="0" fieldPosition="0">
        <references count="4">
          <reference field="0" count="1" selected="0">
            <x v="21"/>
          </reference>
          <reference field="1" count="1" selected="0">
            <x v="1"/>
          </reference>
          <reference field="2" count="1" selected="0">
            <x v="2"/>
          </reference>
          <reference field="3" count="1">
            <x v="8"/>
          </reference>
        </references>
      </pivotArea>
    </format>
    <format dxfId="812">
      <pivotArea dataOnly="0" labelOnly="1" outline="0" fieldPosition="0">
        <references count="4">
          <reference field="0" count="1" selected="0">
            <x v="22"/>
          </reference>
          <reference field="1" count="1" selected="0">
            <x v="1"/>
          </reference>
          <reference field="2" count="1" selected="0">
            <x v="4"/>
          </reference>
          <reference field="3" count="1">
            <x v="9"/>
          </reference>
        </references>
      </pivotArea>
    </format>
    <format dxfId="811">
      <pivotArea dataOnly="0" labelOnly="1" outline="0" fieldPosition="0">
        <references count="4">
          <reference field="0" count="1" selected="0">
            <x v="23"/>
          </reference>
          <reference field="1" count="1" selected="0">
            <x v="1"/>
          </reference>
          <reference field="2" count="1" selected="0">
            <x v="0"/>
          </reference>
          <reference field="3" count="1">
            <x v="0"/>
          </reference>
        </references>
      </pivotArea>
    </format>
    <format dxfId="810">
      <pivotArea dataOnly="0" labelOnly="1" outline="0" fieldPosition="0">
        <references count="4">
          <reference field="0" count="1" selected="0">
            <x v="26"/>
          </reference>
          <reference field="1" count="1" selected="0">
            <x v="0"/>
          </reference>
          <reference field="2" count="1" selected="0">
            <x v="3"/>
          </reference>
          <reference field="3" count="1">
            <x v="4"/>
          </reference>
        </references>
      </pivotArea>
    </format>
    <format dxfId="809">
      <pivotArea dataOnly="0" labelOnly="1" outline="0" fieldPosition="0">
        <references count="4">
          <reference field="0" count="1" selected="0">
            <x v="27"/>
          </reference>
          <reference field="1" count="1" selected="0">
            <x v="1"/>
          </reference>
          <reference field="2" count="1" selected="0">
            <x v="0"/>
          </reference>
          <reference field="3" count="1">
            <x v="0"/>
          </reference>
        </references>
      </pivotArea>
    </format>
    <format dxfId="808">
      <pivotArea dataOnly="0" labelOnly="1" outline="0" fieldPosition="0">
        <references count="4">
          <reference field="0" count="1" selected="0">
            <x v="32"/>
          </reference>
          <reference field="1" count="1" selected="0">
            <x v="0"/>
          </reference>
          <reference field="2" count="1" selected="0">
            <x v="3"/>
          </reference>
          <reference field="3" count="1">
            <x v="4"/>
          </reference>
        </references>
      </pivotArea>
    </format>
    <format dxfId="807">
      <pivotArea dataOnly="0" labelOnly="1" outline="0" fieldPosition="0">
        <references count="4">
          <reference field="0" count="1" selected="0">
            <x v="33"/>
          </reference>
          <reference field="1" count="1" selected="0">
            <x v="1"/>
          </reference>
          <reference field="2" count="1" selected="0">
            <x v="0"/>
          </reference>
          <reference field="3" count="1">
            <x v="0"/>
          </reference>
        </references>
      </pivotArea>
    </format>
    <format dxfId="806">
      <pivotArea dataOnly="0" labelOnly="1" outline="0" fieldPosition="0">
        <references count="4">
          <reference field="0" count="1" selected="0">
            <x v="34"/>
          </reference>
          <reference field="1" count="1" selected="0">
            <x v="0"/>
          </reference>
          <reference field="2" count="1" selected="0">
            <x v="0"/>
          </reference>
          <reference field="3" count="1">
            <x v="2"/>
          </reference>
        </references>
      </pivotArea>
    </format>
    <format dxfId="805">
      <pivotArea dataOnly="0" labelOnly="1" outline="0" fieldPosition="0">
        <references count="4">
          <reference field="0" count="1" selected="0">
            <x v="36"/>
          </reference>
          <reference field="1" count="1" selected="0">
            <x v="1"/>
          </reference>
          <reference field="2" count="1" selected="0">
            <x v="2"/>
          </reference>
          <reference field="3" count="1">
            <x v="10"/>
          </reference>
        </references>
      </pivotArea>
    </format>
    <format dxfId="804">
      <pivotArea dataOnly="0" labelOnly="1" outline="0" fieldPosition="0">
        <references count="4">
          <reference field="0" count="1" selected="0">
            <x v="37"/>
          </reference>
          <reference field="1" count="1" selected="0">
            <x v="0"/>
          </reference>
          <reference field="2" count="1" selected="0">
            <x v="2"/>
          </reference>
          <reference field="3" count="1">
            <x v="11"/>
          </reference>
        </references>
      </pivotArea>
    </format>
    <format dxfId="803">
      <pivotArea dataOnly="0" labelOnly="1" outline="0" fieldPosition="0">
        <references count="4">
          <reference field="0" count="1" selected="0">
            <x v="38"/>
          </reference>
          <reference field="1" count="1" selected="0">
            <x v="1"/>
          </reference>
          <reference field="2" count="1" selected="0">
            <x v="2"/>
          </reference>
          <reference field="3" count="1">
            <x v="12"/>
          </reference>
        </references>
      </pivotArea>
    </format>
    <format dxfId="802">
      <pivotArea dataOnly="0" labelOnly="1" outline="0" fieldPosition="0">
        <references count="4">
          <reference field="0" count="1" selected="0">
            <x v="39"/>
          </reference>
          <reference field="1" count="1" selected="0">
            <x v="0"/>
          </reference>
          <reference field="2" count="1" selected="0">
            <x v="2"/>
          </reference>
          <reference field="3" count="1">
            <x v="7"/>
          </reference>
        </references>
      </pivotArea>
    </format>
    <format dxfId="801">
      <pivotArea dataOnly="0" labelOnly="1" outline="0" fieldPosition="0">
        <references count="4">
          <reference field="0" count="1" selected="0">
            <x v="40"/>
          </reference>
          <reference field="1" count="1" selected="0">
            <x v="1"/>
          </reference>
          <reference field="2" count="1" selected="0">
            <x v="4"/>
          </reference>
          <reference field="3" count="1">
            <x v="6"/>
          </reference>
        </references>
      </pivotArea>
    </format>
    <format dxfId="800">
      <pivotArea dataOnly="0" labelOnly="1" outline="0" fieldPosition="0">
        <references count="4">
          <reference field="0" count="1" selected="0">
            <x v="41"/>
          </reference>
          <reference field="1" count="1" selected="0">
            <x v="0"/>
          </reference>
          <reference field="2" count="1" selected="0">
            <x v="0"/>
          </reference>
          <reference field="3" count="1">
            <x v="0"/>
          </reference>
        </references>
      </pivotArea>
    </format>
    <format dxfId="799">
      <pivotArea dataOnly="0" labelOnly="1" outline="0" fieldPosition="0">
        <references count="4">
          <reference field="0" count="1" selected="0">
            <x v="42"/>
          </reference>
          <reference field="1" count="1" selected="0">
            <x v="0"/>
          </reference>
          <reference field="2" count="1" selected="0">
            <x v="0"/>
          </reference>
          <reference field="3" count="1">
            <x v="5"/>
          </reference>
        </references>
      </pivotArea>
    </format>
    <format dxfId="798">
      <pivotArea dataOnly="0" labelOnly="1" outline="0" fieldPosition="0">
        <references count="4">
          <reference field="0" count="1" selected="0">
            <x v="43"/>
          </reference>
          <reference field="1" count="1" selected="0">
            <x v="0"/>
          </reference>
          <reference field="2" count="1" selected="0">
            <x v="2"/>
          </reference>
          <reference field="3" count="1">
            <x v="13"/>
          </reference>
        </references>
      </pivotArea>
    </format>
    <format dxfId="797">
      <pivotArea dataOnly="0" labelOnly="1" outline="0" fieldPosition="0">
        <references count="4">
          <reference field="0" count="1" selected="0">
            <x v="44"/>
          </reference>
          <reference field="1" count="1" selected="0">
            <x v="1"/>
          </reference>
          <reference field="2" count="1" selected="0">
            <x v="0"/>
          </reference>
          <reference field="3" count="1">
            <x v="2"/>
          </reference>
        </references>
      </pivotArea>
    </format>
    <format dxfId="796">
      <pivotArea dataOnly="0" labelOnly="1" outline="0" fieldPosition="0">
        <references count="4">
          <reference field="0" count="1" selected="0">
            <x v="46"/>
          </reference>
          <reference field="1" count="1" selected="0">
            <x v="0"/>
          </reference>
          <reference field="2" count="1" selected="0">
            <x v="0"/>
          </reference>
          <reference field="3" count="1">
            <x v="0"/>
          </reference>
        </references>
      </pivotArea>
    </format>
    <format dxfId="795">
      <pivotArea dataOnly="0" labelOnly="1" outline="0" fieldPosition="0">
        <references count="4">
          <reference field="0" count="1" selected="0">
            <x v="47"/>
          </reference>
          <reference field="1" count="1" selected="0">
            <x v="1"/>
          </reference>
          <reference field="2" count="1" selected="0">
            <x v="3"/>
          </reference>
          <reference field="3" count="1">
            <x v="4"/>
          </reference>
        </references>
      </pivotArea>
    </format>
    <format dxfId="794">
      <pivotArea dataOnly="0" labelOnly="1" outline="0" fieldPosition="0">
        <references count="4">
          <reference field="0" count="1" selected="0">
            <x v="48"/>
          </reference>
          <reference field="1" count="1" selected="0">
            <x v="0"/>
          </reference>
          <reference field="2" count="1" selected="0">
            <x v="0"/>
          </reference>
          <reference field="3" count="1">
            <x v="5"/>
          </reference>
        </references>
      </pivotArea>
    </format>
    <format dxfId="793">
      <pivotArea dataOnly="0" labelOnly="1" outline="0" fieldPosition="0">
        <references count="4">
          <reference field="0" count="1" selected="0">
            <x v="49"/>
          </reference>
          <reference field="1" count="1" selected="0">
            <x v="0"/>
          </reference>
          <reference field="2" count="1" selected="0">
            <x v="0"/>
          </reference>
          <reference field="3" count="1">
            <x v="0"/>
          </reference>
        </references>
      </pivotArea>
    </format>
    <format dxfId="792">
      <pivotArea dataOnly="0" labelOnly="1" outline="0" fieldPosition="0">
        <references count="4">
          <reference field="0" count="1" selected="0">
            <x v="50"/>
          </reference>
          <reference field="1" count="1" selected="0">
            <x v="1"/>
          </reference>
          <reference field="2" count="1" selected="0">
            <x v="0"/>
          </reference>
          <reference field="3" count="1">
            <x v="2"/>
          </reference>
        </references>
      </pivotArea>
    </format>
    <format dxfId="791">
      <pivotArea dataOnly="0" labelOnly="1" outline="0" fieldPosition="0">
        <references count="4">
          <reference field="0" count="1" selected="0">
            <x v="51"/>
          </reference>
          <reference field="1" count="1" selected="0">
            <x v="1"/>
          </reference>
          <reference field="2" count="1" selected="0">
            <x v="0"/>
          </reference>
          <reference field="3" count="1">
            <x v="0"/>
          </reference>
        </references>
      </pivotArea>
    </format>
    <format dxfId="790">
      <pivotArea dataOnly="0" labelOnly="1" outline="0" fieldPosition="0">
        <references count="4">
          <reference field="0" count="1" selected="0">
            <x v="55"/>
          </reference>
          <reference field="1" count="1" selected="0">
            <x v="0"/>
          </reference>
          <reference field="2" count="1" selected="0">
            <x v="0"/>
          </reference>
          <reference field="3" count="1">
            <x v="5"/>
          </reference>
        </references>
      </pivotArea>
    </format>
    <format dxfId="789">
      <pivotArea dataOnly="0" labelOnly="1" outline="0" fieldPosition="0">
        <references count="4">
          <reference field="0" count="1" selected="0">
            <x v="56"/>
          </reference>
          <reference field="1" count="1" selected="0">
            <x v="0"/>
          </reference>
          <reference field="2" count="1" selected="0">
            <x v="2"/>
          </reference>
          <reference field="3" count="1">
            <x v="12"/>
          </reference>
        </references>
      </pivotArea>
    </format>
    <format dxfId="788">
      <pivotArea dataOnly="0" labelOnly="1" outline="0" fieldPosition="0">
        <references count="4">
          <reference field="0" count="1" selected="0">
            <x v="57"/>
          </reference>
          <reference field="1" count="1" selected="0">
            <x v="1"/>
          </reference>
          <reference field="2" count="1" selected="0">
            <x v="0"/>
          </reference>
          <reference field="3" count="1">
            <x v="0"/>
          </reference>
        </references>
      </pivotArea>
    </format>
    <format dxfId="787">
      <pivotArea dataOnly="0" labelOnly="1" outline="0" fieldPosition="0">
        <references count="4">
          <reference field="0" count="1" selected="0">
            <x v="60"/>
          </reference>
          <reference field="1" count="1" selected="0">
            <x v="1"/>
          </reference>
          <reference field="2" count="1" selected="0">
            <x v="1"/>
          </reference>
          <reference field="3" count="1">
            <x v="1"/>
          </reference>
        </references>
      </pivotArea>
    </format>
    <format dxfId="786">
      <pivotArea dataOnly="0" labelOnly="1" outline="0" fieldPosition="0">
        <references count="4">
          <reference field="0" count="1" selected="0">
            <x v="61"/>
          </reference>
          <reference field="1" count="1" selected="0">
            <x v="1"/>
          </reference>
          <reference field="2" count="1" selected="0">
            <x v="0"/>
          </reference>
          <reference field="3" count="1">
            <x v="0"/>
          </reference>
        </references>
      </pivotArea>
    </format>
    <format dxfId="785">
      <pivotArea dataOnly="0" labelOnly="1" outline="0" fieldPosition="0">
        <references count="4">
          <reference field="0" count="1" selected="0">
            <x v="64"/>
          </reference>
          <reference field="1" count="1" selected="0">
            <x v="1"/>
          </reference>
          <reference field="2" count="1" selected="0">
            <x v="0"/>
          </reference>
          <reference field="3" count="1">
            <x v="2"/>
          </reference>
        </references>
      </pivotArea>
    </format>
    <format dxfId="784">
      <pivotArea dataOnly="0" labelOnly="1" outline="0" fieldPosition="0">
        <references count="4">
          <reference field="0" count="1" selected="0">
            <x v="65"/>
          </reference>
          <reference field="1" count="1" selected="0">
            <x v="1"/>
          </reference>
          <reference field="2" count="1" selected="0">
            <x v="0"/>
          </reference>
          <reference field="3" count="1">
            <x v="0"/>
          </reference>
        </references>
      </pivotArea>
    </format>
    <format dxfId="783">
      <pivotArea dataOnly="0" labelOnly="1" outline="0" fieldPosition="0">
        <references count="4">
          <reference field="0" count="1" selected="0">
            <x v="66"/>
          </reference>
          <reference field="1" count="1" selected="0">
            <x v="1"/>
          </reference>
          <reference field="2" count="1" selected="0">
            <x v="0"/>
          </reference>
          <reference field="3" count="1">
            <x v="2"/>
          </reference>
        </references>
      </pivotArea>
    </format>
    <format dxfId="782">
      <pivotArea dataOnly="0" labelOnly="1" outline="0" fieldPosition="0">
        <references count="4">
          <reference field="0" count="1" selected="0">
            <x v="67"/>
          </reference>
          <reference field="1" count="1" selected="0">
            <x v="1"/>
          </reference>
          <reference field="2" count="1" selected="0">
            <x v="0"/>
          </reference>
          <reference field="3" count="1">
            <x v="0"/>
          </reference>
        </references>
      </pivotArea>
    </format>
    <format dxfId="781">
      <pivotArea dataOnly="0" labelOnly="1" outline="0" fieldPosition="0">
        <references count="4">
          <reference field="0" count="1" selected="0">
            <x v="68"/>
          </reference>
          <reference field="1" count="1" selected="0">
            <x v="0"/>
          </reference>
          <reference field="2" count="1" selected="0">
            <x v="0"/>
          </reference>
          <reference field="3" count="1">
            <x v="2"/>
          </reference>
        </references>
      </pivotArea>
    </format>
    <format dxfId="780">
      <pivotArea dataOnly="0" labelOnly="1" outline="0" fieldPosition="0">
        <references count="4">
          <reference field="0" count="1" selected="0">
            <x v="69"/>
          </reference>
          <reference field="1" count="1" selected="0">
            <x v="0"/>
          </reference>
          <reference field="2" count="1" selected="0">
            <x v="0"/>
          </reference>
          <reference field="3" count="1">
            <x v="0"/>
          </reference>
        </references>
      </pivotArea>
    </format>
    <format dxfId="779">
      <pivotArea dataOnly="0" labelOnly="1" outline="0" fieldPosition="0">
        <references count="4">
          <reference field="0" count="1" selected="0">
            <x v="72"/>
          </reference>
          <reference field="1" count="1" selected="0">
            <x v="1"/>
          </reference>
          <reference field="2" count="1" selected="0">
            <x v="3"/>
          </reference>
          <reference field="3" count="1">
            <x v="14"/>
          </reference>
        </references>
      </pivotArea>
    </format>
    <format dxfId="778">
      <pivotArea dataOnly="0" labelOnly="1" outline="0" fieldPosition="0">
        <references count="4">
          <reference field="0" count="1" selected="0">
            <x v="73"/>
          </reference>
          <reference field="1" count="1" selected="0">
            <x v="1"/>
          </reference>
          <reference field="2" count="1" selected="0">
            <x v="0"/>
          </reference>
          <reference field="3" count="1">
            <x v="0"/>
          </reference>
        </references>
      </pivotArea>
    </format>
    <format dxfId="777">
      <pivotArea dataOnly="0" labelOnly="1" outline="0" fieldPosition="0">
        <references count="4">
          <reference field="0" count="1" selected="0">
            <x v="74"/>
          </reference>
          <reference field="1" count="1" selected="0">
            <x v="1"/>
          </reference>
          <reference field="2" count="1" selected="0">
            <x v="3"/>
          </reference>
          <reference field="3" count="1">
            <x v="4"/>
          </reference>
        </references>
      </pivotArea>
    </format>
    <format dxfId="776">
      <pivotArea dataOnly="0" labelOnly="1" outline="0" fieldPosition="0">
        <references count="4">
          <reference field="0" count="1" selected="0">
            <x v="75"/>
          </reference>
          <reference field="1" count="1" selected="0">
            <x v="1"/>
          </reference>
          <reference field="2" count="1" selected="0">
            <x v="0"/>
          </reference>
          <reference field="3" count="1">
            <x v="2"/>
          </reference>
        </references>
      </pivotArea>
    </format>
    <format dxfId="775">
      <pivotArea dataOnly="0" labelOnly="1" outline="0" fieldPosition="0">
        <references count="4">
          <reference field="0" count="1" selected="0">
            <x v="76"/>
          </reference>
          <reference field="1" count="1" selected="0">
            <x v="1"/>
          </reference>
          <reference field="2" count="1" selected="0">
            <x v="0"/>
          </reference>
          <reference field="3" count="1">
            <x v="0"/>
          </reference>
        </references>
      </pivotArea>
    </format>
    <format dxfId="774">
      <pivotArea dataOnly="0" labelOnly="1" outline="0" fieldPosition="0">
        <references count="4">
          <reference field="0" count="1" selected="0">
            <x v="77"/>
          </reference>
          <reference field="1" count="1" selected="0">
            <x v="1"/>
          </reference>
          <reference field="2" count="1" selected="0">
            <x v="3"/>
          </reference>
          <reference field="3" count="1">
            <x v="15"/>
          </reference>
        </references>
      </pivotArea>
    </format>
    <format dxfId="773">
      <pivotArea dataOnly="0" labelOnly="1" outline="0" fieldPosition="0">
        <references count="4">
          <reference field="0" count="1" selected="0">
            <x v="78"/>
          </reference>
          <reference field="1" count="1" selected="0">
            <x v="1"/>
          </reference>
          <reference field="2" count="1" selected="0">
            <x v="0"/>
          </reference>
          <reference field="3" count="1">
            <x v="5"/>
          </reference>
        </references>
      </pivotArea>
    </format>
    <format dxfId="772">
      <pivotArea dataOnly="0" labelOnly="1" outline="0" fieldPosition="0">
        <references count="4">
          <reference field="0" count="1" selected="0">
            <x v="79"/>
          </reference>
          <reference field="1" count="1" selected="0">
            <x v="0"/>
          </reference>
          <reference field="2" count="1" selected="0">
            <x v="0"/>
          </reference>
          <reference field="3" count="1">
            <x v="0"/>
          </reference>
        </references>
      </pivotArea>
    </format>
    <format dxfId="771">
      <pivotArea dataOnly="0" labelOnly="1" outline="0" fieldPosition="0">
        <references count="4">
          <reference field="0" count="1" selected="0">
            <x v="80"/>
          </reference>
          <reference field="1" count="1" selected="0">
            <x v="0"/>
          </reference>
          <reference field="2" count="1" selected="0">
            <x v="0"/>
          </reference>
          <reference field="3" count="1">
            <x v="2"/>
          </reference>
        </references>
      </pivotArea>
    </format>
    <format dxfId="770">
      <pivotArea dataOnly="0" labelOnly="1" outline="0" fieldPosition="0">
        <references count="4">
          <reference field="0" count="1" selected="0">
            <x v="81"/>
          </reference>
          <reference field="1" count="1" selected="0">
            <x v="1"/>
          </reference>
          <reference field="2" count="1" selected="0">
            <x v="0"/>
          </reference>
          <reference field="3" count="1">
            <x v="5"/>
          </reference>
        </references>
      </pivotArea>
    </format>
    <format dxfId="769">
      <pivotArea dataOnly="0" labelOnly="1" outline="0" fieldPosition="0">
        <references count="4">
          <reference field="0" count="1" selected="0">
            <x v="82"/>
          </reference>
          <reference field="1" count="1" selected="0">
            <x v="0"/>
          </reference>
          <reference field="2" count="1" selected="0">
            <x v="1"/>
          </reference>
          <reference field="3" count="1">
            <x v="1"/>
          </reference>
        </references>
      </pivotArea>
    </format>
    <format dxfId="768">
      <pivotArea dataOnly="0" labelOnly="1" outline="0" fieldPosition="0">
        <references count="4">
          <reference field="0" count="1" selected="0">
            <x v="83"/>
          </reference>
          <reference field="1" count="1" selected="0">
            <x v="0"/>
          </reference>
          <reference field="2" count="1" selected="0">
            <x v="0"/>
          </reference>
          <reference field="3" count="1">
            <x v="0"/>
          </reference>
        </references>
      </pivotArea>
    </format>
    <format dxfId="767">
      <pivotArea dataOnly="0" labelOnly="1" outline="0" fieldPosition="0">
        <references count="4">
          <reference field="0" count="1" selected="0">
            <x v="84"/>
          </reference>
          <reference field="1" count="1" selected="0">
            <x v="0"/>
          </reference>
          <reference field="2" count="1" selected="0">
            <x v="0"/>
          </reference>
          <reference field="3" count="1">
            <x v="5"/>
          </reference>
        </references>
      </pivotArea>
    </format>
    <format dxfId="766">
      <pivotArea dataOnly="0" labelOnly="1" outline="0" fieldPosition="0">
        <references count="4">
          <reference field="0" count="1" selected="0">
            <x v="85"/>
          </reference>
          <reference field="1" count="1" selected="0">
            <x v="0"/>
          </reference>
          <reference field="2" count="1" selected="0">
            <x v="0"/>
          </reference>
          <reference field="3" count="1">
            <x v="0"/>
          </reference>
        </references>
      </pivotArea>
    </format>
    <format dxfId="765">
      <pivotArea dataOnly="0" labelOnly="1" outline="0" fieldPosition="0">
        <references count="4">
          <reference field="0" count="1" selected="0">
            <x v="87"/>
          </reference>
          <reference field="1" count="1" selected="0">
            <x v="1"/>
          </reference>
          <reference field="2" count="1" selected="0">
            <x v="3"/>
          </reference>
          <reference field="3" count="1">
            <x v="4"/>
          </reference>
        </references>
      </pivotArea>
    </format>
    <format dxfId="764">
      <pivotArea dataOnly="0" labelOnly="1" outline="0" fieldPosition="0">
        <references count="4">
          <reference field="0" count="1" selected="0">
            <x v="88"/>
          </reference>
          <reference field="1" count="1" selected="0">
            <x v="1"/>
          </reference>
          <reference field="2" count="1" selected="0">
            <x v="0"/>
          </reference>
          <reference field="3" count="1">
            <x v="0"/>
          </reference>
        </references>
      </pivotArea>
    </format>
    <format dxfId="763">
      <pivotArea dataOnly="0" labelOnly="1" outline="0" fieldPosition="0">
        <references count="4">
          <reference field="0" count="1" selected="0">
            <x v="90"/>
          </reference>
          <reference field="1" count="1" selected="0">
            <x v="0"/>
          </reference>
          <reference field="2" count="1" selected="0">
            <x v="0"/>
          </reference>
          <reference field="3" count="1">
            <x v="2"/>
          </reference>
        </references>
      </pivotArea>
    </format>
    <format dxfId="762">
      <pivotArea dataOnly="0" labelOnly="1" outline="0" fieldPosition="0">
        <references count="4">
          <reference field="0" count="1" selected="0">
            <x v="91"/>
          </reference>
          <reference field="1" count="1" selected="0">
            <x v="0"/>
          </reference>
          <reference field="2" count="1" selected="0">
            <x v="2"/>
          </reference>
          <reference field="3" count="1">
            <x v="16"/>
          </reference>
        </references>
      </pivotArea>
    </format>
    <format dxfId="761">
      <pivotArea dataOnly="0" labelOnly="1" outline="0" fieldPosition="0">
        <references count="4">
          <reference field="0" count="1" selected="0">
            <x v="92"/>
          </reference>
          <reference field="1" count="1" selected="0">
            <x v="1"/>
          </reference>
          <reference field="2" count="1" selected="0">
            <x v="0"/>
          </reference>
          <reference field="3" count="1">
            <x v="2"/>
          </reference>
        </references>
      </pivotArea>
    </format>
    <format dxfId="760">
      <pivotArea dataOnly="0" labelOnly="1" outline="0" fieldPosition="0">
        <references count="4">
          <reference field="0" count="1" selected="0">
            <x v="93"/>
          </reference>
          <reference field="1" count="1" selected="0">
            <x v="1"/>
          </reference>
          <reference field="2" count="1" selected="0">
            <x v="4"/>
          </reference>
          <reference field="3" count="1">
            <x v="9"/>
          </reference>
        </references>
      </pivotArea>
    </format>
    <format dxfId="759">
      <pivotArea dataOnly="0" labelOnly="1" outline="0" fieldPosition="0">
        <references count="4">
          <reference field="0" count="1" selected="0">
            <x v="94"/>
          </reference>
          <reference field="1" count="1" selected="0">
            <x v="1"/>
          </reference>
          <reference field="2" count="1" selected="0">
            <x v="0"/>
          </reference>
          <reference field="3" count="1">
            <x v="0"/>
          </reference>
        </references>
      </pivotArea>
    </format>
    <format dxfId="758">
      <pivotArea dataOnly="0" labelOnly="1" outline="0" fieldPosition="0">
        <references count="4">
          <reference field="0" count="1" selected="0">
            <x v="95"/>
          </reference>
          <reference field="1" count="1" selected="0">
            <x v="0"/>
          </reference>
          <reference field="2" count="1" selected="0">
            <x v="2"/>
          </reference>
          <reference field="3" count="1">
            <x v="17"/>
          </reference>
        </references>
      </pivotArea>
    </format>
    <format dxfId="757">
      <pivotArea dataOnly="0" labelOnly="1" outline="0" fieldPosition="0">
        <references count="4">
          <reference field="0" count="1" selected="0">
            <x v="96"/>
          </reference>
          <reference field="1" count="1" selected="0">
            <x v="0"/>
          </reference>
          <reference field="2" count="1" selected="0">
            <x v="2"/>
          </reference>
          <reference field="3" count="1">
            <x v="18"/>
          </reference>
        </references>
      </pivotArea>
    </format>
    <format dxfId="756">
      <pivotArea dataOnly="0" labelOnly="1" outline="0" fieldPosition="0">
        <references count="4">
          <reference field="0" count="1" selected="0">
            <x v="97"/>
          </reference>
          <reference field="1" count="1" selected="0">
            <x v="0"/>
          </reference>
          <reference field="2" count="1" selected="0">
            <x v="3"/>
          </reference>
          <reference field="3" count="1">
            <x v="4"/>
          </reference>
        </references>
      </pivotArea>
    </format>
    <format dxfId="755">
      <pivotArea dataOnly="0" labelOnly="1" outline="0" fieldPosition="0">
        <references count="4">
          <reference field="0" count="1" selected="0">
            <x v="98"/>
          </reference>
          <reference field="1" count="1" selected="0">
            <x v="0"/>
          </reference>
          <reference field="2" count="1" selected="0">
            <x v="0"/>
          </reference>
          <reference field="3" count="1">
            <x v="0"/>
          </reference>
        </references>
      </pivotArea>
    </format>
    <format dxfId="754">
      <pivotArea dataOnly="0" labelOnly="1" outline="0" fieldPosition="0">
        <references count="4">
          <reference field="0" count="1" selected="0">
            <x v="100"/>
          </reference>
          <reference field="1" count="1" selected="0">
            <x v="0"/>
          </reference>
          <reference field="2" count="1" selected="0">
            <x v="3"/>
          </reference>
          <reference field="3" count="1">
            <x v="4"/>
          </reference>
        </references>
      </pivotArea>
    </format>
    <format dxfId="753">
      <pivotArea dataOnly="0" labelOnly="1" outline="0" fieldPosition="0">
        <references count="4">
          <reference field="0" count="1" selected="0">
            <x v="101"/>
          </reference>
          <reference field="1" count="1" selected="0">
            <x v="1"/>
          </reference>
          <reference field="2" count="1" selected="0">
            <x v="0"/>
          </reference>
          <reference field="3" count="1">
            <x v="0"/>
          </reference>
        </references>
      </pivotArea>
    </format>
    <format dxfId="752">
      <pivotArea dataOnly="0" labelOnly="1" outline="0" fieldPosition="0">
        <references count="4">
          <reference field="0" count="1" selected="0">
            <x v="104"/>
          </reference>
          <reference field="1" count="1" selected="0">
            <x v="0"/>
          </reference>
          <reference field="2" count="1" selected="0">
            <x v="2"/>
          </reference>
          <reference field="3" count="1">
            <x v="11"/>
          </reference>
        </references>
      </pivotArea>
    </format>
    <format dxfId="751">
      <pivotArea dataOnly="0" labelOnly="1" outline="0" fieldPosition="0">
        <references count="4">
          <reference field="0" count="1" selected="0">
            <x v="105"/>
          </reference>
          <reference field="1" count="1" selected="0">
            <x v="0"/>
          </reference>
          <reference field="2" count="1" selected="0">
            <x v="0"/>
          </reference>
          <reference field="3" count="1">
            <x v="5"/>
          </reference>
        </references>
      </pivotArea>
    </format>
    <format dxfId="750">
      <pivotArea dataOnly="0" labelOnly="1" outline="0" fieldPosition="0">
        <references count="4">
          <reference field="0" count="1" selected="0">
            <x v="106"/>
          </reference>
          <reference field="1" count="1" selected="0">
            <x v="0"/>
          </reference>
          <reference field="2" count="1" selected="0">
            <x v="2"/>
          </reference>
          <reference field="3" count="1">
            <x v="18"/>
          </reference>
        </references>
      </pivotArea>
    </format>
    <format dxfId="749">
      <pivotArea dataOnly="0" labelOnly="1" outline="0" fieldPosition="0">
        <references count="4">
          <reference field="0" count="1" selected="0">
            <x v="107"/>
          </reference>
          <reference field="1" count="1" selected="0">
            <x v="1"/>
          </reference>
          <reference field="2" count="1" selected="0">
            <x v="0"/>
          </reference>
          <reference field="3" count="1">
            <x v="0"/>
          </reference>
        </references>
      </pivotArea>
    </format>
    <format dxfId="748">
      <pivotArea dataOnly="0" labelOnly="1" outline="0" fieldPosition="0">
        <references count="4">
          <reference field="0" count="1" selected="0">
            <x v="110"/>
          </reference>
          <reference field="1" count="1" selected="0">
            <x v="1"/>
          </reference>
          <reference field="2" count="1" selected="0">
            <x v="0"/>
          </reference>
          <reference field="3" count="1">
            <x v="2"/>
          </reference>
        </references>
      </pivotArea>
    </format>
    <format dxfId="747">
      <pivotArea dataOnly="0" labelOnly="1" outline="0" fieldPosition="0">
        <references count="4">
          <reference field="0" count="1" selected="0">
            <x v="111"/>
          </reference>
          <reference field="1" count="1" selected="0">
            <x v="0"/>
          </reference>
          <reference field="2" count="1" selected="0">
            <x v="0"/>
          </reference>
          <reference field="3" count="1">
            <x v="0"/>
          </reference>
        </references>
      </pivotArea>
    </format>
    <format dxfId="746">
      <pivotArea dataOnly="0" labelOnly="1" outline="0" fieldPosition="0">
        <references count="4">
          <reference field="0" count="1" selected="0">
            <x v="112"/>
          </reference>
          <reference field="1" count="1" selected="0">
            <x v="0"/>
          </reference>
          <reference field="2" count="1" selected="0">
            <x v="0"/>
          </reference>
          <reference field="3" count="1">
            <x v="2"/>
          </reference>
        </references>
      </pivotArea>
    </format>
    <format dxfId="745">
      <pivotArea dataOnly="0" labelOnly="1" outline="0" fieldPosition="0">
        <references count="4">
          <reference field="0" count="1" selected="0">
            <x v="113"/>
          </reference>
          <reference field="1" count="1" selected="0">
            <x v="0"/>
          </reference>
          <reference field="2" count="1" selected="0">
            <x v="3"/>
          </reference>
          <reference field="3" count="1">
            <x v="4"/>
          </reference>
        </references>
      </pivotArea>
    </format>
    <format dxfId="744">
      <pivotArea dataOnly="0" labelOnly="1" outline="0" fieldPosition="0">
        <references count="4">
          <reference field="0" count="1" selected="0">
            <x v="115"/>
          </reference>
          <reference field="1" count="1" selected="0">
            <x v="1"/>
          </reference>
          <reference field="2" count="1" selected="0">
            <x v="0"/>
          </reference>
          <reference field="3" count="1">
            <x v="0"/>
          </reference>
        </references>
      </pivotArea>
    </format>
    <format dxfId="743">
      <pivotArea dataOnly="0" labelOnly="1" outline="0" fieldPosition="0">
        <references count="4">
          <reference field="0" count="1" selected="0">
            <x v="119"/>
          </reference>
          <reference field="1" count="1" selected="0">
            <x v="1"/>
          </reference>
          <reference field="2" count="1" selected="0">
            <x v="5"/>
          </reference>
          <reference field="3" count="1">
            <x v="19"/>
          </reference>
        </references>
      </pivotArea>
    </format>
    <format dxfId="742">
      <pivotArea dataOnly="0" labelOnly="1" outline="0" fieldPosition="0">
        <references count="4">
          <reference field="0" count="1" selected="0">
            <x v="120"/>
          </reference>
          <reference field="1" count="1" selected="0">
            <x v="1"/>
          </reference>
          <reference field="2" count="1" selected="0">
            <x v="0"/>
          </reference>
          <reference field="3" count="1">
            <x v="0"/>
          </reference>
        </references>
      </pivotArea>
    </format>
    <format dxfId="741">
      <pivotArea dataOnly="0" labelOnly="1" outline="0" fieldPosition="0">
        <references count="4">
          <reference field="0" count="1" selected="0">
            <x v="121"/>
          </reference>
          <reference field="1" count="1" selected="0">
            <x v="1"/>
          </reference>
          <reference field="2" count="1" selected="0">
            <x v="3"/>
          </reference>
          <reference field="3" count="1">
            <x v="4"/>
          </reference>
        </references>
      </pivotArea>
    </format>
    <format dxfId="740">
      <pivotArea dataOnly="0" labelOnly="1" outline="0" fieldPosition="0">
        <references count="4">
          <reference field="0" count="1" selected="0">
            <x v="122"/>
          </reference>
          <reference field="1" count="1" selected="0">
            <x v="0"/>
          </reference>
          <reference field="2" count="1" selected="0">
            <x v="2"/>
          </reference>
          <reference field="3" count="1">
            <x v="20"/>
          </reference>
        </references>
      </pivotArea>
    </format>
    <format dxfId="739">
      <pivotArea dataOnly="0" labelOnly="1" outline="0" fieldPosition="0">
        <references count="4">
          <reference field="0" count="1" selected="0">
            <x v="123"/>
          </reference>
          <reference field="1" count="1" selected="0">
            <x v="0"/>
          </reference>
          <reference field="2" count="1" selected="0">
            <x v="2"/>
          </reference>
          <reference field="3" count="1">
            <x v="18"/>
          </reference>
        </references>
      </pivotArea>
    </format>
    <format dxfId="738">
      <pivotArea dataOnly="0" labelOnly="1" outline="0" fieldPosition="0">
        <references count="4">
          <reference field="0" count="1" selected="0">
            <x v="124"/>
          </reference>
          <reference field="1" count="1" selected="0">
            <x v="0"/>
          </reference>
          <reference field="2" count="1" selected="0">
            <x v="0"/>
          </reference>
          <reference field="3" count="1">
            <x v="2"/>
          </reference>
        </references>
      </pivotArea>
    </format>
    <format dxfId="737">
      <pivotArea dataOnly="0" labelOnly="1" outline="0" fieldPosition="0">
        <references count="4">
          <reference field="0" count="1" selected="0">
            <x v="125"/>
          </reference>
          <reference field="1" count="1" selected="0">
            <x v="1"/>
          </reference>
          <reference field="2" count="1" selected="0">
            <x v="2"/>
          </reference>
          <reference field="3" count="1">
            <x v="21"/>
          </reference>
        </references>
      </pivotArea>
    </format>
    <format dxfId="736">
      <pivotArea dataOnly="0" labelOnly="1" outline="0" fieldPosition="0">
        <references count="4">
          <reference field="0" count="1" selected="0">
            <x v="126"/>
          </reference>
          <reference field="1" count="1" selected="0">
            <x v="1"/>
          </reference>
          <reference field="2" count="1" selected="0">
            <x v="0"/>
          </reference>
          <reference field="3" count="1">
            <x v="0"/>
          </reference>
        </references>
      </pivotArea>
    </format>
    <format dxfId="735">
      <pivotArea dataOnly="0" labelOnly="1" outline="0" fieldPosition="0">
        <references count="4">
          <reference field="0" count="1" selected="0">
            <x v="130"/>
          </reference>
          <reference field="1" count="1" selected="0">
            <x v="1"/>
          </reference>
          <reference field="2" count="1" selected="0">
            <x v="3"/>
          </reference>
          <reference field="3" count="1">
            <x v="4"/>
          </reference>
        </references>
      </pivotArea>
    </format>
    <format dxfId="734">
      <pivotArea dataOnly="0" labelOnly="1" outline="0" fieldPosition="0">
        <references count="4">
          <reference field="0" count="1" selected="0">
            <x v="131"/>
          </reference>
          <reference field="1" count="1" selected="0">
            <x v="1"/>
          </reference>
          <reference field="2" count="1" selected="0">
            <x v="0"/>
          </reference>
          <reference field="3" count="1">
            <x v="2"/>
          </reference>
        </references>
      </pivotArea>
    </format>
    <format dxfId="733">
      <pivotArea dataOnly="0" labelOnly="1" outline="0" fieldPosition="0">
        <references count="4">
          <reference field="0" count="1" selected="0">
            <x v="132"/>
          </reference>
          <reference field="1" count="1" selected="0">
            <x v="1"/>
          </reference>
          <reference field="2" count="1" selected="0">
            <x v="0"/>
          </reference>
          <reference field="3" count="1">
            <x v="0"/>
          </reference>
        </references>
      </pivotArea>
    </format>
    <format dxfId="732">
      <pivotArea dataOnly="0" labelOnly="1" outline="0" fieldPosition="0">
        <references count="4">
          <reference field="0" count="1" selected="0">
            <x v="133"/>
          </reference>
          <reference field="1" count="1" selected="0">
            <x v="1"/>
          </reference>
          <reference field="2" count="1" selected="0">
            <x v="2"/>
          </reference>
          <reference field="3" count="1">
            <x v="22"/>
          </reference>
        </references>
      </pivotArea>
    </format>
    <format dxfId="731">
      <pivotArea dataOnly="0" labelOnly="1" outline="0" fieldPosition="0">
        <references count="4">
          <reference field="0" count="1" selected="0">
            <x v="134"/>
          </reference>
          <reference field="1" count="1" selected="0">
            <x v="1"/>
          </reference>
          <reference field="2" count="1" selected="0">
            <x v="3"/>
          </reference>
          <reference field="3" count="1">
            <x v="4"/>
          </reference>
        </references>
      </pivotArea>
    </format>
    <format dxfId="730">
      <pivotArea dataOnly="0" labelOnly="1" outline="0" fieldPosition="0">
        <references count="4">
          <reference field="0" count="1" selected="0">
            <x v="135"/>
          </reference>
          <reference field="1" count="1" selected="0">
            <x v="1"/>
          </reference>
          <reference field="2" count="1" selected="0">
            <x v="0"/>
          </reference>
          <reference field="3" count="1">
            <x v="0"/>
          </reference>
        </references>
      </pivotArea>
    </format>
    <format dxfId="729">
      <pivotArea dataOnly="0" labelOnly="1" outline="0" fieldPosition="0">
        <references count="4">
          <reference field="0" count="1" selected="0">
            <x v="136"/>
          </reference>
          <reference field="1" count="1" selected="0">
            <x v="0"/>
          </reference>
          <reference field="2" count="1" selected="0">
            <x v="0"/>
          </reference>
          <reference field="3" count="1">
            <x v="2"/>
          </reference>
        </references>
      </pivotArea>
    </format>
    <format dxfId="728">
      <pivotArea dataOnly="0" labelOnly="1" outline="0" fieldPosition="0">
        <references count="4">
          <reference field="0" count="1" selected="0">
            <x v="138"/>
          </reference>
          <reference field="1" count="1" selected="0">
            <x v="0"/>
          </reference>
          <reference field="2" count="1" selected="0">
            <x v="0"/>
          </reference>
          <reference field="3" count="1">
            <x v="0"/>
          </reference>
        </references>
      </pivotArea>
    </format>
    <format dxfId="727">
      <pivotArea dataOnly="0" labelOnly="1" outline="0" fieldPosition="0">
        <references count="4">
          <reference field="0" count="1" selected="0">
            <x v="139"/>
          </reference>
          <reference field="1" count="1" selected="0">
            <x v="0"/>
          </reference>
          <reference field="2" count="1" selected="0">
            <x v="3"/>
          </reference>
          <reference field="3" count="1">
            <x v="15"/>
          </reference>
        </references>
      </pivotArea>
    </format>
    <format dxfId="726">
      <pivotArea dataOnly="0" labelOnly="1" outline="0" fieldPosition="0">
        <references count="4">
          <reference field="0" count="1" selected="0">
            <x v="140"/>
          </reference>
          <reference field="1" count="1" selected="0">
            <x v="0"/>
          </reference>
          <reference field="2" count="1" selected="0">
            <x v="0"/>
          </reference>
          <reference field="3" count="1">
            <x v="2"/>
          </reference>
        </references>
      </pivotArea>
    </format>
    <format dxfId="725">
      <pivotArea dataOnly="0" labelOnly="1" outline="0" fieldPosition="0">
        <references count="4">
          <reference field="0" count="1" selected="0">
            <x v="142"/>
          </reference>
          <reference field="1" count="1" selected="0">
            <x v="1"/>
          </reference>
          <reference field="2" count="1" selected="0">
            <x v="0"/>
          </reference>
          <reference field="3" count="1">
            <x v="0"/>
          </reference>
        </references>
      </pivotArea>
    </format>
    <format dxfId="724">
      <pivotArea dataOnly="0" labelOnly="1" outline="0" fieldPosition="0">
        <references count="4">
          <reference field="0" count="1" selected="0">
            <x v="143"/>
          </reference>
          <reference field="1" count="1" selected="0">
            <x v="0"/>
          </reference>
          <reference field="2" count="1" selected="0">
            <x v="0"/>
          </reference>
          <reference field="3" count="1">
            <x v="2"/>
          </reference>
        </references>
      </pivotArea>
    </format>
    <format dxfId="723">
      <pivotArea dataOnly="0" labelOnly="1" outline="0" fieldPosition="0">
        <references count="4">
          <reference field="0" count="1" selected="0">
            <x v="144"/>
          </reference>
          <reference field="1" count="1" selected="0">
            <x v="1"/>
          </reference>
          <reference field="2" count="1" selected="0">
            <x v="1"/>
          </reference>
          <reference field="3" count="1">
            <x v="1"/>
          </reference>
        </references>
      </pivotArea>
    </format>
    <format dxfId="722">
      <pivotArea dataOnly="0" labelOnly="1" outline="0" fieldPosition="0">
        <references count="4">
          <reference field="0" count="1" selected="0">
            <x v="145"/>
          </reference>
          <reference field="1" count="1" selected="0">
            <x v="1"/>
          </reference>
          <reference field="2" count="1" selected="0">
            <x v="0"/>
          </reference>
          <reference field="3" count="1">
            <x v="0"/>
          </reference>
        </references>
      </pivotArea>
    </format>
    <format dxfId="721">
      <pivotArea dataOnly="0" labelOnly="1" outline="0" fieldPosition="0">
        <references count="4">
          <reference field="0" count="1" selected="0">
            <x v="146"/>
          </reference>
          <reference field="1" count="1" selected="0">
            <x v="1"/>
          </reference>
          <reference field="2" count="1" selected="0">
            <x v="2"/>
          </reference>
          <reference field="3" count="1">
            <x v="3"/>
          </reference>
        </references>
      </pivotArea>
    </format>
    <format dxfId="720">
      <pivotArea dataOnly="0" labelOnly="1" outline="0" fieldPosition="0">
        <references count="4">
          <reference field="0" count="1" selected="0">
            <x v="147"/>
          </reference>
          <reference field="1" count="1" selected="0">
            <x v="1"/>
          </reference>
          <reference field="2" count="1" selected="0">
            <x v="2"/>
          </reference>
          <reference field="3" count="1">
            <x v="18"/>
          </reference>
        </references>
      </pivotArea>
    </format>
    <format dxfId="719">
      <pivotArea dataOnly="0" labelOnly="1" outline="0" fieldPosition="0">
        <references count="4">
          <reference field="0" count="1" selected="0">
            <x v="148"/>
          </reference>
          <reference field="1" count="1" selected="0">
            <x v="1"/>
          </reference>
          <reference field="2" count="1" selected="0">
            <x v="0"/>
          </reference>
          <reference field="3" count="1">
            <x v="2"/>
          </reference>
        </references>
      </pivotArea>
    </format>
    <format dxfId="718">
      <pivotArea dataOnly="0" labelOnly="1" outline="0" fieldPosition="0">
        <references count="4">
          <reference field="0" count="1" selected="0">
            <x v="149"/>
          </reference>
          <reference field="1" count="1" selected="0">
            <x v="0"/>
          </reference>
          <reference field="2" count="1" selected="0">
            <x v="2"/>
          </reference>
          <reference field="3" count="1">
            <x v="7"/>
          </reference>
        </references>
      </pivotArea>
    </format>
    <format dxfId="717">
      <pivotArea dataOnly="0" labelOnly="1" outline="0" fieldPosition="0">
        <references count="4">
          <reference field="0" count="1" selected="0">
            <x v="150"/>
          </reference>
          <reference field="1" count="1" selected="0">
            <x v="0"/>
          </reference>
          <reference field="2" count="1" selected="0">
            <x v="2"/>
          </reference>
          <reference field="3" count="1">
            <x v="8"/>
          </reference>
        </references>
      </pivotArea>
    </format>
    <format dxfId="716">
      <pivotArea dataOnly="0" labelOnly="1" outline="0" fieldPosition="0">
        <references count="4">
          <reference field="0" count="1" selected="0">
            <x v="151"/>
          </reference>
          <reference field="1" count="1" selected="0">
            <x v="0"/>
          </reference>
          <reference field="2" count="1" selected="0">
            <x v="0"/>
          </reference>
          <reference field="3" count="1">
            <x v="0"/>
          </reference>
        </references>
      </pivotArea>
    </format>
    <format dxfId="715">
      <pivotArea dataOnly="0" labelOnly="1" outline="0" fieldPosition="0">
        <references count="4">
          <reference field="0" count="1" selected="0">
            <x v="154"/>
          </reference>
          <reference field="1" count="1" selected="0">
            <x v="1"/>
          </reference>
          <reference field="2" count="1" selected="0">
            <x v="0"/>
          </reference>
          <reference field="3" count="1">
            <x v="2"/>
          </reference>
        </references>
      </pivotArea>
    </format>
    <format dxfId="714">
      <pivotArea dataOnly="0" labelOnly="1" outline="0" fieldPosition="0">
        <references count="4">
          <reference field="0" count="1" selected="0">
            <x v="155"/>
          </reference>
          <reference field="1" count="1" selected="0">
            <x v="0"/>
          </reference>
          <reference field="2" count="1" selected="0">
            <x v="2"/>
          </reference>
          <reference field="3" count="1">
            <x v="23"/>
          </reference>
        </references>
      </pivotArea>
    </format>
    <format dxfId="713">
      <pivotArea dataOnly="0" labelOnly="1" outline="0" fieldPosition="0">
        <references count="4">
          <reference field="0" count="1" selected="0">
            <x v="156"/>
          </reference>
          <reference field="1" count="1" selected="0">
            <x v="1"/>
          </reference>
          <reference field="2" count="1" selected="0">
            <x v="0"/>
          </reference>
          <reference field="3" count="1">
            <x v="0"/>
          </reference>
        </references>
      </pivotArea>
    </format>
    <format dxfId="712">
      <pivotArea dataOnly="0" labelOnly="1" outline="0" fieldPosition="0">
        <references count="4">
          <reference field="0" count="1" selected="0">
            <x v="157"/>
          </reference>
          <reference field="1" count="1" selected="0">
            <x v="1"/>
          </reference>
          <reference field="2" count="1" selected="0">
            <x v="2"/>
          </reference>
          <reference field="3" count="1">
            <x v="24"/>
          </reference>
        </references>
      </pivotArea>
    </format>
    <format dxfId="711">
      <pivotArea dataOnly="0" labelOnly="1" outline="0" fieldPosition="0">
        <references count="4">
          <reference field="0" count="1" selected="0">
            <x v="158"/>
          </reference>
          <reference field="1" count="1" selected="0">
            <x v="1"/>
          </reference>
          <reference field="2" count="1" selected="0">
            <x v="0"/>
          </reference>
          <reference field="3" count="1">
            <x v="5"/>
          </reference>
        </references>
      </pivotArea>
    </format>
    <format dxfId="710">
      <pivotArea dataOnly="0" labelOnly="1" outline="0" fieldPosition="0">
        <references count="4">
          <reference field="0" count="1" selected="0">
            <x v="159"/>
          </reference>
          <reference field="1" count="1" selected="0">
            <x v="0"/>
          </reference>
          <reference field="2" count="1" selected="0">
            <x v="0"/>
          </reference>
          <reference field="3" count="1">
            <x v="2"/>
          </reference>
        </references>
      </pivotArea>
    </format>
    <format dxfId="709">
      <pivotArea dataOnly="0" labelOnly="1" outline="0" fieldPosition="0">
        <references count="4">
          <reference field="0" count="1" selected="0">
            <x v="160"/>
          </reference>
          <reference field="1" count="1" selected="0">
            <x v="1"/>
          </reference>
          <reference field="2" count="1" selected="0">
            <x v="0"/>
          </reference>
          <reference field="3" count="1">
            <x v="5"/>
          </reference>
        </references>
      </pivotArea>
    </format>
    <format dxfId="708">
      <pivotArea dataOnly="0" labelOnly="1" outline="0" fieldPosition="0">
        <references count="4">
          <reference field="0" count="1" selected="0">
            <x v="161"/>
          </reference>
          <reference field="1" count="1" selected="0">
            <x v="1"/>
          </reference>
          <reference field="2" count="1" selected="0">
            <x v="1"/>
          </reference>
          <reference field="3" count="1">
            <x v="1"/>
          </reference>
        </references>
      </pivotArea>
    </format>
    <format dxfId="707">
      <pivotArea dataOnly="0" labelOnly="1" outline="0" fieldPosition="0">
        <references count="4">
          <reference field="0" count="1" selected="0">
            <x v="162"/>
          </reference>
          <reference field="1" count="1" selected="0">
            <x v="0"/>
          </reference>
          <reference field="2" count="1" selected="0">
            <x v="2"/>
          </reference>
          <reference field="3" count="1">
            <x v="8"/>
          </reference>
        </references>
      </pivotArea>
    </format>
    <format dxfId="706">
      <pivotArea dataOnly="0" labelOnly="1" outline="0" fieldPosition="0">
        <references count="4">
          <reference field="0" count="1" selected="0">
            <x v="163"/>
          </reference>
          <reference field="1" count="1" selected="0">
            <x v="1"/>
          </reference>
          <reference field="2" count="1" selected="0">
            <x v="0"/>
          </reference>
          <reference field="3" count="1">
            <x v="2"/>
          </reference>
        </references>
      </pivotArea>
    </format>
    <format dxfId="705">
      <pivotArea dataOnly="0" labelOnly="1" outline="0" fieldPosition="0">
        <references count="4">
          <reference field="0" count="1" selected="0">
            <x v="164"/>
          </reference>
          <reference field="1" count="1" selected="0">
            <x v="1"/>
          </reference>
          <reference field="2" count="1" selected="0">
            <x v="0"/>
          </reference>
          <reference field="3" count="1">
            <x v="5"/>
          </reference>
        </references>
      </pivotArea>
    </format>
    <format dxfId="704">
      <pivotArea dataOnly="0" labelOnly="1" outline="0" fieldPosition="0">
        <references count="4">
          <reference field="0" count="1" selected="0">
            <x v="165"/>
          </reference>
          <reference field="1" count="1" selected="0">
            <x v="0"/>
          </reference>
          <reference field="2" count="1" selected="0">
            <x v="0"/>
          </reference>
          <reference field="3" count="1">
            <x v="0"/>
          </reference>
        </references>
      </pivotArea>
    </format>
    <format dxfId="703">
      <pivotArea dataOnly="0" labelOnly="1" outline="0" fieldPosition="0">
        <references count="4">
          <reference field="0" count="1" selected="0">
            <x v="166"/>
          </reference>
          <reference field="1" count="1" selected="0">
            <x v="0"/>
          </reference>
          <reference field="2" count="1" selected="0">
            <x v="2"/>
          </reference>
          <reference field="3" count="1">
            <x v="18"/>
          </reference>
        </references>
      </pivotArea>
    </format>
    <format dxfId="702">
      <pivotArea dataOnly="0" labelOnly="1" outline="0" fieldPosition="0">
        <references count="4">
          <reference field="0" count="1" selected="0">
            <x v="167"/>
          </reference>
          <reference field="1" count="1" selected="0">
            <x v="1"/>
          </reference>
          <reference field="2" count="1" selected="0">
            <x v="0"/>
          </reference>
          <reference field="3" count="1">
            <x v="0"/>
          </reference>
        </references>
      </pivotArea>
    </format>
    <format dxfId="701">
      <pivotArea dataOnly="0" labelOnly="1" outline="0" fieldPosition="0">
        <references count="4">
          <reference field="0" count="1" selected="0">
            <x v="168"/>
          </reference>
          <reference field="1" count="1" selected="0">
            <x v="1"/>
          </reference>
          <reference field="2" count="1" selected="0">
            <x v="0"/>
          </reference>
          <reference field="3" count="1">
            <x v="2"/>
          </reference>
        </references>
      </pivotArea>
    </format>
    <format dxfId="700">
      <pivotArea dataOnly="0" labelOnly="1" outline="0" fieldPosition="0">
        <references count="4">
          <reference field="0" count="1" selected="0">
            <x v="169"/>
          </reference>
          <reference field="1" count="1" selected="0">
            <x v="0"/>
          </reference>
          <reference field="2" count="1" selected="0">
            <x v="2"/>
          </reference>
          <reference field="3" count="1">
            <x v="12"/>
          </reference>
        </references>
      </pivotArea>
    </format>
    <format dxfId="699">
      <pivotArea dataOnly="0" labelOnly="1" outline="0" fieldPosition="0">
        <references count="4">
          <reference field="0" count="1" selected="0">
            <x v="170"/>
          </reference>
          <reference field="1" count="1" selected="0">
            <x v="0"/>
          </reference>
          <reference field="2" count="1" selected="0">
            <x v="3"/>
          </reference>
          <reference field="3" count="1">
            <x v="4"/>
          </reference>
        </references>
      </pivotArea>
    </format>
    <format dxfId="698">
      <pivotArea dataOnly="0" labelOnly="1" outline="0" fieldPosition="0">
        <references count="4">
          <reference field="0" count="1" selected="0">
            <x v="171"/>
          </reference>
          <reference field="1" count="1" selected="0">
            <x v="1"/>
          </reference>
          <reference field="2" count="1" selected="0">
            <x v="0"/>
          </reference>
          <reference field="3" count="1">
            <x v="0"/>
          </reference>
        </references>
      </pivotArea>
    </format>
    <format dxfId="697">
      <pivotArea dataOnly="0" labelOnly="1" outline="0" fieldPosition="0">
        <references count="4">
          <reference field="0" count="1" selected="0">
            <x v="172"/>
          </reference>
          <reference field="1" count="1" selected="0">
            <x v="1"/>
          </reference>
          <reference field="2" count="1" selected="0">
            <x v="0"/>
          </reference>
          <reference field="3" count="1">
            <x v="2"/>
          </reference>
        </references>
      </pivotArea>
    </format>
    <format dxfId="696">
      <pivotArea dataOnly="0" labelOnly="1" outline="0" fieldPosition="0">
        <references count="4">
          <reference field="0" count="1" selected="0">
            <x v="174"/>
          </reference>
          <reference field="1" count="1" selected="0">
            <x v="1"/>
          </reference>
          <reference field="2" count="1" selected="0">
            <x v="2"/>
          </reference>
          <reference field="3" count="1">
            <x v="3"/>
          </reference>
        </references>
      </pivotArea>
    </format>
    <format dxfId="695">
      <pivotArea dataOnly="0" labelOnly="1" outline="0" fieldPosition="0">
        <references count="4">
          <reference field="0" count="1" selected="0">
            <x v="175"/>
          </reference>
          <reference field="1" count="1" selected="0">
            <x v="1"/>
          </reference>
          <reference field="2" count="1" selected="0">
            <x v="0"/>
          </reference>
          <reference field="3" count="1">
            <x v="0"/>
          </reference>
        </references>
      </pivotArea>
    </format>
    <format dxfId="694">
      <pivotArea dataOnly="0" labelOnly="1" outline="0" fieldPosition="0">
        <references count="4">
          <reference field="0" count="1" selected="0">
            <x v="180"/>
          </reference>
          <reference field="1" count="1" selected="0">
            <x v="1"/>
          </reference>
          <reference field="2" count="1" selected="0">
            <x v="2"/>
          </reference>
          <reference field="3" count="1">
            <x v="3"/>
          </reference>
        </references>
      </pivotArea>
    </format>
    <format dxfId="693">
      <pivotArea dataOnly="0" labelOnly="1" outline="0" fieldPosition="0">
        <references count="4">
          <reference field="0" count="1" selected="0">
            <x v="181"/>
          </reference>
          <reference field="1" count="1" selected="0">
            <x v="1"/>
          </reference>
          <reference field="2" count="1" selected="0">
            <x v="0"/>
          </reference>
          <reference field="3" count="1">
            <x v="0"/>
          </reference>
        </references>
      </pivotArea>
    </format>
    <format dxfId="692">
      <pivotArea dataOnly="0" labelOnly="1" outline="0" fieldPosition="0">
        <references count="4">
          <reference field="0" count="1" selected="0">
            <x v="182"/>
          </reference>
          <reference field="1" count="1" selected="0">
            <x v="1"/>
          </reference>
          <reference field="2" count="1" selected="0">
            <x v="0"/>
          </reference>
          <reference field="3" count="1">
            <x v="2"/>
          </reference>
        </references>
      </pivotArea>
    </format>
    <format dxfId="691">
      <pivotArea dataOnly="0" labelOnly="1" outline="0" fieldPosition="0">
        <references count="4">
          <reference field="0" count="1" selected="0">
            <x v="183"/>
          </reference>
          <reference field="1" count="1" selected="0">
            <x v="1"/>
          </reference>
          <reference field="2" count="1" selected="0">
            <x v="0"/>
          </reference>
          <reference field="3" count="1">
            <x v="0"/>
          </reference>
        </references>
      </pivotArea>
    </format>
    <format dxfId="690">
      <pivotArea dataOnly="0" labelOnly="1" outline="0" fieldPosition="0">
        <references count="4">
          <reference field="0" count="1" selected="0">
            <x v="184"/>
          </reference>
          <reference field="1" count="1" selected="0">
            <x v="1"/>
          </reference>
          <reference field="2" count="1" selected="0">
            <x v="2"/>
          </reference>
          <reference field="3" count="1">
            <x v="3"/>
          </reference>
        </references>
      </pivotArea>
    </format>
    <format dxfId="689">
      <pivotArea dataOnly="0" labelOnly="1" outline="0" fieldPosition="0">
        <references count="4">
          <reference field="0" count="1" selected="0">
            <x v="185"/>
          </reference>
          <reference field="1" count="1" selected="0">
            <x v="1"/>
          </reference>
          <reference field="2" count="1" selected="0">
            <x v="0"/>
          </reference>
          <reference field="3" count="1">
            <x v="2"/>
          </reference>
        </references>
      </pivotArea>
    </format>
    <format dxfId="688">
      <pivotArea dataOnly="0" labelOnly="1" outline="0" fieldPosition="0">
        <references count="4">
          <reference field="0" count="1" selected="0">
            <x v="186"/>
          </reference>
          <reference field="1" count="1" selected="0">
            <x v="0"/>
          </reference>
          <reference field="2" count="1" selected="0">
            <x v="2"/>
          </reference>
          <reference field="3" count="1">
            <x v="21"/>
          </reference>
        </references>
      </pivotArea>
    </format>
    <format dxfId="687">
      <pivotArea dataOnly="0" labelOnly="1" outline="0" fieldPosition="0">
        <references count="4">
          <reference field="0" count="1" selected="0">
            <x v="187"/>
          </reference>
          <reference field="1" count="1" selected="0">
            <x v="1"/>
          </reference>
          <reference field="2" count="1" selected="0">
            <x v="2"/>
          </reference>
          <reference field="3" count="1">
            <x v="18"/>
          </reference>
        </references>
      </pivotArea>
    </format>
    <format dxfId="686">
      <pivotArea dataOnly="0" labelOnly="1" outline="0" fieldPosition="0">
        <references count="4">
          <reference field="0" count="1" selected="0">
            <x v="188"/>
          </reference>
          <reference field="1" count="1" selected="0">
            <x v="0"/>
          </reference>
          <reference field="2" count="1" selected="0">
            <x v="0"/>
          </reference>
          <reference field="3" count="1">
            <x v="0"/>
          </reference>
        </references>
      </pivotArea>
    </format>
    <format dxfId="685">
      <pivotArea dataOnly="0" labelOnly="1" outline="0" fieldPosition="0">
        <references count="4">
          <reference field="0" count="1" selected="0">
            <x v="189"/>
          </reference>
          <reference field="1" count="1" selected="0">
            <x v="0"/>
          </reference>
          <reference field="2" count="1" selected="0">
            <x v="1"/>
          </reference>
          <reference field="3" count="1">
            <x v="1"/>
          </reference>
        </references>
      </pivotArea>
    </format>
    <format dxfId="684">
      <pivotArea dataOnly="0" labelOnly="1" outline="0" fieldPosition="0">
        <references count="4">
          <reference field="0" count="1" selected="0">
            <x v="190"/>
          </reference>
          <reference field="1" count="1" selected="0">
            <x v="1"/>
          </reference>
          <reference field="2" count="1" selected="0">
            <x v="0"/>
          </reference>
          <reference field="3" count="1">
            <x v="2"/>
          </reference>
        </references>
      </pivotArea>
    </format>
    <format dxfId="683">
      <pivotArea dataOnly="0" labelOnly="1" outline="0" fieldPosition="0">
        <references count="4">
          <reference field="0" count="1" selected="0">
            <x v="191"/>
          </reference>
          <reference field="1" count="1" selected="0">
            <x v="1"/>
          </reference>
          <reference field="2" count="1" selected="0">
            <x v="3"/>
          </reference>
          <reference field="3" count="1">
            <x v="15"/>
          </reference>
        </references>
      </pivotArea>
    </format>
    <format dxfId="682">
      <pivotArea dataOnly="0" labelOnly="1" outline="0" fieldPosition="0">
        <references count="4">
          <reference field="0" count="1" selected="0">
            <x v="192"/>
          </reference>
          <reference field="1" count="1" selected="0">
            <x v="1"/>
          </reference>
          <reference field="2" count="1" selected="0">
            <x v="0"/>
          </reference>
          <reference field="3" count="1">
            <x v="0"/>
          </reference>
        </references>
      </pivotArea>
    </format>
    <format dxfId="681">
      <pivotArea dataOnly="0" labelOnly="1" outline="0" fieldPosition="0">
        <references count="4">
          <reference field="0" count="1" selected="0">
            <x v="194"/>
          </reference>
          <reference field="1" count="1" selected="0">
            <x v="1"/>
          </reference>
          <reference field="2" count="1" selected="0">
            <x v="2"/>
          </reference>
          <reference field="3" count="1">
            <x v="11"/>
          </reference>
        </references>
      </pivotArea>
    </format>
    <format dxfId="680">
      <pivotArea dataOnly="0" labelOnly="1" outline="0" fieldPosition="0">
        <references count="4">
          <reference field="0" count="1" selected="0">
            <x v="195"/>
          </reference>
          <reference field="1" count="1" selected="0">
            <x v="0"/>
          </reference>
          <reference field="2" count="1" selected="0">
            <x v="0"/>
          </reference>
          <reference field="3" count="1">
            <x v="2"/>
          </reference>
        </references>
      </pivotArea>
    </format>
    <format dxfId="679">
      <pivotArea dataOnly="0" labelOnly="1" outline="0" fieldPosition="0">
        <references count="4">
          <reference field="0" count="1" selected="0">
            <x v="196"/>
          </reference>
          <reference field="1" count="1" selected="0">
            <x v="1"/>
          </reference>
          <reference field="2" count="1" selected="0">
            <x v="2"/>
          </reference>
          <reference field="3" count="1">
            <x v="3"/>
          </reference>
        </references>
      </pivotArea>
    </format>
    <format dxfId="678">
      <pivotArea dataOnly="0" labelOnly="1" outline="0" fieldPosition="0">
        <references count="4">
          <reference field="0" count="1" selected="0">
            <x v="197"/>
          </reference>
          <reference field="1" count="1" selected="0">
            <x v="1"/>
          </reference>
          <reference field="2" count="1" selected="0">
            <x v="0"/>
          </reference>
          <reference field="3" count="1">
            <x v="0"/>
          </reference>
        </references>
      </pivotArea>
    </format>
    <format dxfId="677">
      <pivotArea dataOnly="0" labelOnly="1" outline="0" fieldPosition="0">
        <references count="4">
          <reference field="0" count="1" selected="0">
            <x v="200"/>
          </reference>
          <reference field="1" count="1" selected="0">
            <x v="0"/>
          </reference>
          <reference field="2" count="1" selected="0">
            <x v="3"/>
          </reference>
          <reference field="3" count="1">
            <x v="4"/>
          </reference>
        </references>
      </pivotArea>
    </format>
    <format dxfId="676">
      <pivotArea dataOnly="0" labelOnly="1" outline="0" fieldPosition="0">
        <references count="4">
          <reference field="0" count="1" selected="0">
            <x v="201"/>
          </reference>
          <reference field="1" count="1" selected="0">
            <x v="1"/>
          </reference>
          <reference field="2" count="1" selected="0">
            <x v="0"/>
          </reference>
          <reference field="3" count="1">
            <x v="0"/>
          </reference>
        </references>
      </pivotArea>
    </format>
    <format dxfId="675">
      <pivotArea dataOnly="0" labelOnly="1" outline="0" fieldPosition="0">
        <references count="4">
          <reference field="0" count="1" selected="0">
            <x v="202"/>
          </reference>
          <reference field="1" count="1" selected="0">
            <x v="0"/>
          </reference>
          <reference field="2" count="1" selected="0">
            <x v="0"/>
          </reference>
          <reference field="3" count="1">
            <x v="2"/>
          </reference>
        </references>
      </pivotArea>
    </format>
    <format dxfId="674">
      <pivotArea dataOnly="0" labelOnly="1" outline="0" fieldPosition="0">
        <references count="4">
          <reference field="0" count="1" selected="0">
            <x v="203"/>
          </reference>
          <reference field="1" count="1" selected="0">
            <x v="0"/>
          </reference>
          <reference field="2" count="1" selected="0">
            <x v="1"/>
          </reference>
          <reference field="3" count="1">
            <x v="25"/>
          </reference>
        </references>
      </pivotArea>
    </format>
    <format dxfId="673">
      <pivotArea dataOnly="0" labelOnly="1" outline="0" fieldPosition="0">
        <references count="4">
          <reference field="0" count="1" selected="0">
            <x v="204"/>
          </reference>
          <reference field="1" count="1" selected="0">
            <x v="1"/>
          </reference>
          <reference field="2" count="1" selected="0">
            <x v="0"/>
          </reference>
          <reference field="3" count="1">
            <x v="2"/>
          </reference>
        </references>
      </pivotArea>
    </format>
    <format dxfId="672">
      <pivotArea dataOnly="0" labelOnly="1" outline="0" fieldPosition="0">
        <references count="4">
          <reference field="0" count="1" selected="0">
            <x v="206"/>
          </reference>
          <reference field="1" count="1" selected="0">
            <x v="1"/>
          </reference>
          <reference field="2" count="1" selected="0">
            <x v="0"/>
          </reference>
          <reference field="3" count="1">
            <x v="0"/>
          </reference>
        </references>
      </pivotArea>
    </format>
    <format dxfId="671">
      <pivotArea dataOnly="0" labelOnly="1" outline="0" fieldPosition="0">
        <references count="4">
          <reference field="0" count="1" selected="0">
            <x v="209"/>
          </reference>
          <reference field="1" count="1" selected="0">
            <x v="1"/>
          </reference>
          <reference field="2" count="1" selected="0">
            <x v="4"/>
          </reference>
          <reference field="3" count="1">
            <x v="26"/>
          </reference>
        </references>
      </pivotArea>
    </format>
    <format dxfId="670">
      <pivotArea dataOnly="0" labelOnly="1" outline="0" fieldPosition="0">
        <references count="4">
          <reference field="0" count="1" selected="0">
            <x v="210"/>
          </reference>
          <reference field="1" count="1" selected="0">
            <x v="0"/>
          </reference>
          <reference field="2" count="1" selected="0">
            <x v="0"/>
          </reference>
          <reference field="3" count="1">
            <x v="0"/>
          </reference>
        </references>
      </pivotArea>
    </format>
    <format dxfId="669">
      <pivotArea dataOnly="0" labelOnly="1" outline="0" fieldPosition="0">
        <references count="4">
          <reference field="0" count="1" selected="0">
            <x v="211"/>
          </reference>
          <reference field="1" count="1" selected="0">
            <x v="0"/>
          </reference>
          <reference field="2" count="1" selected="0">
            <x v="0"/>
          </reference>
          <reference field="3" count="1">
            <x v="5"/>
          </reference>
        </references>
      </pivotArea>
    </format>
    <format dxfId="668">
      <pivotArea dataOnly="0" labelOnly="1" outline="0" fieldPosition="0">
        <references count="4">
          <reference field="0" count="1" selected="0">
            <x v="212"/>
          </reference>
          <reference field="1" count="1" selected="0">
            <x v="0"/>
          </reference>
          <reference field="2" count="1" selected="0">
            <x v="0"/>
          </reference>
          <reference field="3" count="1">
            <x v="0"/>
          </reference>
        </references>
      </pivotArea>
    </format>
    <format dxfId="667">
      <pivotArea dataOnly="0" labelOnly="1" outline="0" fieldPosition="0">
        <references count="4">
          <reference field="0" count="1" selected="0">
            <x v="213"/>
          </reference>
          <reference field="1" count="1" selected="0">
            <x v="1"/>
          </reference>
          <reference field="2" count="1" selected="0">
            <x v="3"/>
          </reference>
          <reference field="3" count="1">
            <x v="4"/>
          </reference>
        </references>
      </pivotArea>
    </format>
    <format dxfId="666">
      <pivotArea dataOnly="0" labelOnly="1" outline="0" fieldPosition="0">
        <references count="4">
          <reference field="0" count="1" selected="0">
            <x v="214"/>
          </reference>
          <reference field="1" count="1" selected="0">
            <x v="0"/>
          </reference>
          <reference field="2" count="1" selected="0">
            <x v="0"/>
          </reference>
          <reference field="3" count="1">
            <x v="0"/>
          </reference>
        </references>
      </pivotArea>
    </format>
    <format dxfId="665">
      <pivotArea dataOnly="0" labelOnly="1" outline="0" fieldPosition="0">
        <references count="4">
          <reference field="0" count="1" selected="0">
            <x v="215"/>
          </reference>
          <reference field="1" count="1" selected="0">
            <x v="0"/>
          </reference>
          <reference field="2" count="1" selected="0">
            <x v="3"/>
          </reference>
          <reference field="3" count="1">
            <x v="4"/>
          </reference>
        </references>
      </pivotArea>
    </format>
    <format dxfId="664">
      <pivotArea dataOnly="0" labelOnly="1" outline="0" fieldPosition="0">
        <references count="4">
          <reference field="0" count="1" selected="0">
            <x v="216"/>
          </reference>
          <reference field="1" count="1" selected="0">
            <x v="1"/>
          </reference>
          <reference field="2" count="1" selected="0">
            <x v="0"/>
          </reference>
          <reference field="3" count="1">
            <x v="0"/>
          </reference>
        </references>
      </pivotArea>
    </format>
    <format dxfId="663">
      <pivotArea dataOnly="0" labelOnly="1" outline="0" fieldPosition="0">
        <references count="4">
          <reference field="0" count="1" selected="0">
            <x v="217"/>
          </reference>
          <reference field="1" count="1" selected="0">
            <x v="1"/>
          </reference>
          <reference field="2" count="1" selected="0">
            <x v="0"/>
          </reference>
          <reference field="3" count="1">
            <x v="2"/>
          </reference>
        </references>
      </pivotArea>
    </format>
    <format dxfId="662">
      <pivotArea dataOnly="0" labelOnly="1" outline="0" fieldPosition="0">
        <references count="4">
          <reference field="0" count="1" selected="0">
            <x v="218"/>
          </reference>
          <reference field="1" count="1" selected="0">
            <x v="1"/>
          </reference>
          <reference field="2" count="1" selected="0">
            <x v="0"/>
          </reference>
          <reference field="3" count="1">
            <x v="0"/>
          </reference>
        </references>
      </pivotArea>
    </format>
    <format dxfId="661">
      <pivotArea dataOnly="0" labelOnly="1" outline="0" fieldPosition="0">
        <references count="4">
          <reference field="0" count="1" selected="0">
            <x v="219"/>
          </reference>
          <reference field="1" count="1" selected="0">
            <x v="0"/>
          </reference>
          <reference field="2" count="1" selected="0">
            <x v="0"/>
          </reference>
          <reference field="3" count="1">
            <x v="2"/>
          </reference>
        </references>
      </pivotArea>
    </format>
    <format dxfId="660">
      <pivotArea dataOnly="0" labelOnly="1" outline="0" fieldPosition="0">
        <references count="4">
          <reference field="0" count="1" selected="0">
            <x v="220"/>
          </reference>
          <reference field="1" count="1" selected="0">
            <x v="1"/>
          </reference>
          <reference field="2" count="1" selected="0">
            <x v="0"/>
          </reference>
          <reference field="3" count="1">
            <x v="0"/>
          </reference>
        </references>
      </pivotArea>
    </format>
    <format dxfId="659">
      <pivotArea dataOnly="0" labelOnly="1" outline="0" fieldPosition="0">
        <references count="4">
          <reference field="0" count="1" selected="0">
            <x v="221"/>
          </reference>
          <reference field="1" count="1" selected="0">
            <x v="1"/>
          </reference>
          <reference field="2" count="1" selected="0">
            <x v="3"/>
          </reference>
          <reference field="3" count="1">
            <x v="4"/>
          </reference>
        </references>
      </pivotArea>
    </format>
    <format dxfId="658">
      <pivotArea dataOnly="0" labelOnly="1" outline="0" fieldPosition="0">
        <references count="4">
          <reference field="0" count="1" selected="0">
            <x v="222"/>
          </reference>
          <reference field="1" count="1" selected="0">
            <x v="1"/>
          </reference>
          <reference field="2" count="1" selected="0">
            <x v="2"/>
          </reference>
          <reference field="3" count="1">
            <x v="23"/>
          </reference>
        </references>
      </pivotArea>
    </format>
    <format dxfId="657">
      <pivotArea dataOnly="0" labelOnly="1" outline="0" fieldPosition="0">
        <references count="4">
          <reference field="0" count="1" selected="0">
            <x v="223"/>
          </reference>
          <reference field="1" count="1" selected="0">
            <x v="0"/>
          </reference>
          <reference field="2" count="1" selected="0">
            <x v="0"/>
          </reference>
          <reference field="3" count="1">
            <x v="0"/>
          </reference>
        </references>
      </pivotArea>
    </format>
    <format dxfId="656">
      <pivotArea dataOnly="0" labelOnly="1" outline="0" fieldPosition="0">
        <references count="4">
          <reference field="0" count="1" selected="0">
            <x v="224"/>
          </reference>
          <reference field="1" count="1" selected="0">
            <x v="1"/>
          </reference>
          <reference field="2" count="1" selected="0">
            <x v="4"/>
          </reference>
          <reference field="3" count="1">
            <x v="9"/>
          </reference>
        </references>
      </pivotArea>
    </format>
    <format dxfId="655">
      <pivotArea dataOnly="0" labelOnly="1" outline="0" fieldPosition="0">
        <references count="4">
          <reference field="0" count="1" selected="0">
            <x v="225"/>
          </reference>
          <reference field="1" count="1" selected="0">
            <x v="0"/>
          </reference>
          <reference field="2" count="1" selected="0">
            <x v="0"/>
          </reference>
          <reference field="3" count="1">
            <x v="2"/>
          </reference>
        </references>
      </pivotArea>
    </format>
    <format dxfId="654">
      <pivotArea dataOnly="0" labelOnly="1" outline="0" fieldPosition="0">
        <references count="4">
          <reference field="0" count="1" selected="0">
            <x v="226"/>
          </reference>
          <reference field="1" count="1" selected="0">
            <x v="0"/>
          </reference>
          <reference field="2" count="1" selected="0">
            <x v="2"/>
          </reference>
          <reference field="3" count="1">
            <x v="7"/>
          </reference>
        </references>
      </pivotArea>
    </format>
    <format dxfId="653">
      <pivotArea dataOnly="0" labelOnly="1" outline="0" fieldPosition="0">
        <references count="4">
          <reference field="0" count="1" selected="0">
            <x v="227"/>
          </reference>
          <reference field="1" count="1" selected="0">
            <x v="1"/>
          </reference>
          <reference field="2" count="1" selected="0">
            <x v="0"/>
          </reference>
          <reference field="3" count="1">
            <x v="2"/>
          </reference>
        </references>
      </pivotArea>
    </format>
    <format dxfId="652">
      <pivotArea dataOnly="0" labelOnly="1" outline="0" fieldPosition="0">
        <references count="4">
          <reference field="0" count="1" selected="0">
            <x v="228"/>
          </reference>
          <reference field="1" count="1" selected="0">
            <x v="0"/>
          </reference>
          <reference field="2" count="1" selected="0">
            <x v="0"/>
          </reference>
          <reference field="3" count="1">
            <x v="0"/>
          </reference>
        </references>
      </pivotArea>
    </format>
    <format dxfId="651">
      <pivotArea dataOnly="0" labelOnly="1" outline="0" fieldPosition="0">
        <references count="4">
          <reference field="0" count="1" selected="0">
            <x v="230"/>
          </reference>
          <reference field="1" count="1" selected="0">
            <x v="0"/>
          </reference>
          <reference field="2" count="1" selected="0">
            <x v="2"/>
          </reference>
          <reference field="3" count="1">
            <x v="8"/>
          </reference>
        </references>
      </pivotArea>
    </format>
    <format dxfId="650">
      <pivotArea dataOnly="0" labelOnly="1" outline="0" fieldPosition="0">
        <references count="4">
          <reference field="0" count="1" selected="0">
            <x v="231"/>
          </reference>
          <reference field="1" count="1" selected="0">
            <x v="0"/>
          </reference>
          <reference field="2" count="1" selected="0">
            <x v="3"/>
          </reference>
          <reference field="3" count="1">
            <x v="4"/>
          </reference>
        </references>
      </pivotArea>
    </format>
    <format dxfId="649">
      <pivotArea dataOnly="0" labelOnly="1" outline="0" fieldPosition="0">
        <references count="4">
          <reference field="0" count="1" selected="0">
            <x v="232"/>
          </reference>
          <reference field="1" count="1" selected="0">
            <x v="1"/>
          </reference>
          <reference field="2" count="1" selected="0">
            <x v="2"/>
          </reference>
          <reference field="3" count="1">
            <x v="21"/>
          </reference>
        </references>
      </pivotArea>
    </format>
    <format dxfId="648">
      <pivotArea dataOnly="0" labelOnly="1" outline="0" fieldPosition="0">
        <references count="4">
          <reference field="0" count="1" selected="0">
            <x v="233"/>
          </reference>
          <reference field="1" count="1" selected="0">
            <x v="0"/>
          </reference>
          <reference field="2" count="1" selected="0">
            <x v="0"/>
          </reference>
          <reference field="3" count="1">
            <x v="0"/>
          </reference>
        </references>
      </pivotArea>
    </format>
    <format dxfId="647">
      <pivotArea dataOnly="0" labelOnly="1" outline="0" fieldPosition="0">
        <references count="4">
          <reference field="0" count="1" selected="0">
            <x v="236"/>
          </reference>
          <reference field="1" count="1" selected="0">
            <x v="0"/>
          </reference>
          <reference field="2" count="1" selected="0">
            <x v="3"/>
          </reference>
          <reference field="3" count="1">
            <x v="4"/>
          </reference>
        </references>
      </pivotArea>
    </format>
    <format dxfId="646">
      <pivotArea dataOnly="0" labelOnly="1" outline="0" fieldPosition="0">
        <references count="4">
          <reference field="0" count="1" selected="0">
            <x v="237"/>
          </reference>
          <reference field="1" count="1" selected="0">
            <x v="0"/>
          </reference>
          <reference field="2" count="1" selected="0">
            <x v="0"/>
          </reference>
          <reference field="3" count="1">
            <x v="2"/>
          </reference>
        </references>
      </pivotArea>
    </format>
    <format dxfId="645">
      <pivotArea dataOnly="0" labelOnly="1" outline="0" fieldPosition="0">
        <references count="4">
          <reference field="0" count="1" selected="0">
            <x v="238"/>
          </reference>
          <reference field="1" count="1" selected="0">
            <x v="1"/>
          </reference>
          <reference field="2" count="1" selected="0">
            <x v="0"/>
          </reference>
          <reference field="3" count="1">
            <x v="0"/>
          </reference>
        </references>
      </pivotArea>
    </format>
    <format dxfId="644">
      <pivotArea dataOnly="0" labelOnly="1" outline="0" fieldPosition="0">
        <references count="4">
          <reference field="0" count="1" selected="0">
            <x v="239"/>
          </reference>
          <reference field="1" count="1" selected="0">
            <x v="0"/>
          </reference>
          <reference field="2" count="1" selected="0">
            <x v="2"/>
          </reference>
          <reference field="3" count="1">
            <x v="27"/>
          </reference>
        </references>
      </pivotArea>
    </format>
    <format dxfId="643">
      <pivotArea dataOnly="0" labelOnly="1" outline="0" fieldPosition="0">
        <references count="4">
          <reference field="0" count="1" selected="0">
            <x v="240"/>
          </reference>
          <reference field="1" count="1" selected="0">
            <x v="0"/>
          </reference>
          <reference field="2" count="1" selected="0">
            <x v="0"/>
          </reference>
          <reference field="3" count="1">
            <x v="2"/>
          </reference>
        </references>
      </pivotArea>
    </format>
    <format dxfId="642">
      <pivotArea dataOnly="0" labelOnly="1" outline="0" fieldPosition="0">
        <references count="4">
          <reference field="0" count="1" selected="0">
            <x v="243"/>
          </reference>
          <reference field="1" count="1" selected="0">
            <x v="0"/>
          </reference>
          <reference field="2" count="1" selected="0">
            <x v="0"/>
          </reference>
          <reference field="3" count="1">
            <x v="0"/>
          </reference>
        </references>
      </pivotArea>
    </format>
    <format dxfId="641">
      <pivotArea dataOnly="0" labelOnly="1" outline="0" fieldPosition="0">
        <references count="4">
          <reference field="0" count="1" selected="0">
            <x v="244"/>
          </reference>
          <reference field="1" count="1" selected="0">
            <x v="0"/>
          </reference>
          <reference field="2" count="1" selected="0">
            <x v="4"/>
          </reference>
          <reference field="3" count="1">
            <x v="28"/>
          </reference>
        </references>
      </pivotArea>
    </format>
    <format dxfId="640">
      <pivotArea dataOnly="0" labelOnly="1" outline="0" fieldPosition="0">
        <references count="4">
          <reference field="0" count="1" selected="0">
            <x v="245"/>
          </reference>
          <reference field="1" count="1" selected="0">
            <x v="1"/>
          </reference>
          <reference field="2" count="1" selected="0">
            <x v="0"/>
          </reference>
          <reference field="3" count="1">
            <x v="0"/>
          </reference>
        </references>
      </pivotArea>
    </format>
    <format dxfId="639">
      <pivotArea dataOnly="0" labelOnly="1" outline="0" fieldPosition="0">
        <references count="4">
          <reference field="0" count="1" selected="0">
            <x v="246"/>
          </reference>
          <reference field="1" count="1" selected="0">
            <x v="0"/>
          </reference>
          <reference field="2" count="1" selected="0">
            <x v="2"/>
          </reference>
          <reference field="3" count="1">
            <x v="18"/>
          </reference>
        </references>
      </pivotArea>
    </format>
    <format dxfId="638">
      <pivotArea dataOnly="0" labelOnly="1" outline="0" fieldPosition="0">
        <references count="4">
          <reference field="0" count="1" selected="0">
            <x v="247"/>
          </reference>
          <reference field="1" count="1" selected="0">
            <x v="0"/>
          </reference>
          <reference field="2" count="1" selected="0">
            <x v="0"/>
          </reference>
          <reference field="3" count="1">
            <x v="0"/>
          </reference>
        </references>
      </pivotArea>
    </format>
    <format dxfId="637">
      <pivotArea dataOnly="0" labelOnly="1" outline="0" fieldPosition="0">
        <references count="4">
          <reference field="0" count="1" selected="0">
            <x v="249"/>
          </reference>
          <reference field="1" count="1" selected="0">
            <x v="1"/>
          </reference>
          <reference field="2" count="1" selected="0">
            <x v="2"/>
          </reference>
          <reference field="3" count="1">
            <x v="21"/>
          </reference>
        </references>
      </pivotArea>
    </format>
    <format dxfId="636">
      <pivotArea dataOnly="0" labelOnly="1" outline="0" fieldPosition="0">
        <references count="4">
          <reference field="0" count="1" selected="0">
            <x v="250"/>
          </reference>
          <reference field="1" count="1" selected="0">
            <x v="0"/>
          </reference>
          <reference field="2" count="1" selected="0">
            <x v="0"/>
          </reference>
          <reference field="3" count="1">
            <x v="0"/>
          </reference>
        </references>
      </pivotArea>
    </format>
    <format dxfId="635">
      <pivotArea dataOnly="0" labelOnly="1" outline="0" fieldPosition="0">
        <references count="4">
          <reference field="0" count="1" selected="0">
            <x v="251"/>
          </reference>
          <reference field="1" count="1" selected="0">
            <x v="0"/>
          </reference>
          <reference field="2" count="1" selected="0">
            <x v="2"/>
          </reference>
          <reference field="3" count="1">
            <x v="29"/>
          </reference>
        </references>
      </pivotArea>
    </format>
    <format dxfId="634">
      <pivotArea dataOnly="0" labelOnly="1" outline="0" fieldPosition="0">
        <references count="4">
          <reference field="0" count="1" selected="0">
            <x v="252"/>
          </reference>
          <reference field="1" count="1" selected="0">
            <x v="0"/>
          </reference>
          <reference field="2" count="1" selected="0">
            <x v="0"/>
          </reference>
          <reference field="3" count="1">
            <x v="0"/>
          </reference>
        </references>
      </pivotArea>
    </format>
    <format dxfId="633">
      <pivotArea dataOnly="0" labelOnly="1" outline="0" fieldPosition="0">
        <references count="4">
          <reference field="0" count="1" selected="0">
            <x v="253"/>
          </reference>
          <reference field="1" count="1" selected="0">
            <x v="0"/>
          </reference>
          <reference field="2" count="1" selected="0">
            <x v="2"/>
          </reference>
          <reference field="3" count="1">
            <x v="3"/>
          </reference>
        </references>
      </pivotArea>
    </format>
    <format dxfId="632">
      <pivotArea dataOnly="0" labelOnly="1" outline="0" fieldPosition="0">
        <references count="4">
          <reference field="0" count="1" selected="0">
            <x v="254"/>
          </reference>
          <reference field="1" count="1" selected="0">
            <x v="0"/>
          </reference>
          <reference field="2" count="1" selected="0">
            <x v="0"/>
          </reference>
          <reference field="3" count="1">
            <x v="0"/>
          </reference>
        </references>
      </pivotArea>
    </format>
    <format dxfId="631">
      <pivotArea dataOnly="0" labelOnly="1" outline="0" fieldPosition="0">
        <references count="4">
          <reference field="0" count="1" selected="0">
            <x v="255"/>
          </reference>
          <reference field="1" count="1" selected="0">
            <x v="1"/>
          </reference>
          <reference field="2" count="1" selected="0">
            <x v="0"/>
          </reference>
          <reference field="3" count="1">
            <x v="2"/>
          </reference>
        </references>
      </pivotArea>
    </format>
    <format dxfId="630">
      <pivotArea dataOnly="0" labelOnly="1" outline="0" fieldPosition="0">
        <references count="4">
          <reference field="0" count="1" selected="0">
            <x v="258"/>
          </reference>
          <reference field="1" count="1" selected="0">
            <x v="1"/>
          </reference>
          <reference field="2" count="1" selected="0">
            <x v="0"/>
          </reference>
          <reference field="3" count="1">
            <x v="0"/>
          </reference>
        </references>
      </pivotArea>
    </format>
    <format dxfId="629">
      <pivotArea dataOnly="0" labelOnly="1" outline="0" fieldPosition="0">
        <references count="4">
          <reference field="0" count="1" selected="0">
            <x v="259"/>
          </reference>
          <reference field="1" count="1" selected="0">
            <x v="0"/>
          </reference>
          <reference field="2" count="1" selected="0">
            <x v="2"/>
          </reference>
          <reference field="3" count="1">
            <x v="29"/>
          </reference>
        </references>
      </pivotArea>
    </format>
    <format dxfId="628">
      <pivotArea dataOnly="0" labelOnly="1" outline="0" fieldPosition="0">
        <references count="4">
          <reference field="0" count="1" selected="0">
            <x v="260"/>
          </reference>
          <reference field="1" count="1" selected="0">
            <x v="1"/>
          </reference>
          <reference field="2" count="1" selected="0">
            <x v="0"/>
          </reference>
          <reference field="3" count="1">
            <x v="0"/>
          </reference>
        </references>
      </pivotArea>
    </format>
    <format dxfId="627">
      <pivotArea dataOnly="0" labelOnly="1" outline="0" fieldPosition="0">
        <references count="4">
          <reference field="0" count="1" selected="0">
            <x v="265"/>
          </reference>
          <reference field="1" count="1" selected="0">
            <x v="1"/>
          </reference>
          <reference field="2" count="1" selected="0">
            <x v="1"/>
          </reference>
          <reference field="3" count="1">
            <x v="1"/>
          </reference>
        </references>
      </pivotArea>
    </format>
    <format dxfId="626">
      <pivotArea dataOnly="0" labelOnly="1" outline="0" fieldPosition="0">
        <references count="4">
          <reference field="0" count="1" selected="0">
            <x v="266"/>
          </reference>
          <reference field="1" count="1" selected="0">
            <x v="1"/>
          </reference>
          <reference field="2" count="1" selected="0">
            <x v="0"/>
          </reference>
          <reference field="3" count="1">
            <x v="0"/>
          </reference>
        </references>
      </pivotArea>
    </format>
    <format dxfId="625">
      <pivotArea dataOnly="0" labelOnly="1" outline="0" fieldPosition="0">
        <references count="4">
          <reference field="0" count="1" selected="0">
            <x v="267"/>
          </reference>
          <reference field="1" count="1" selected="0">
            <x v="1"/>
          </reference>
          <reference field="2" count="1" selected="0">
            <x v="0"/>
          </reference>
          <reference field="3" count="1">
            <x v="2"/>
          </reference>
        </references>
      </pivotArea>
    </format>
    <format dxfId="624">
      <pivotArea dataOnly="0" labelOnly="1" outline="0" fieldPosition="0">
        <references count="4">
          <reference field="0" count="1" selected="0">
            <x v="268"/>
          </reference>
          <reference field="1" count="1" selected="0">
            <x v="1"/>
          </reference>
          <reference field="2" count="1" selected="0">
            <x v="2"/>
          </reference>
          <reference field="3" count="1">
            <x v="8"/>
          </reference>
        </references>
      </pivotArea>
    </format>
    <format dxfId="623">
      <pivotArea dataOnly="0" labelOnly="1" outline="0" fieldPosition="0">
        <references count="4">
          <reference field="0" count="1" selected="0">
            <x v="269"/>
          </reference>
          <reference field="1" count="1" selected="0">
            <x v="0"/>
          </reference>
          <reference field="2" count="1" selected="0">
            <x v="0"/>
          </reference>
          <reference field="3" count="1">
            <x v="0"/>
          </reference>
        </references>
      </pivotArea>
    </format>
    <format dxfId="622">
      <pivotArea dataOnly="0" labelOnly="1" outline="0" fieldPosition="0">
        <references count="4">
          <reference field="0" count="1" selected="0">
            <x v="272"/>
          </reference>
          <reference field="1" count="1" selected="0">
            <x v="0"/>
          </reference>
          <reference field="2" count="1" selected="0">
            <x v="1"/>
          </reference>
          <reference field="3" count="1">
            <x v="1"/>
          </reference>
        </references>
      </pivotArea>
    </format>
    <format dxfId="621">
      <pivotArea dataOnly="0" labelOnly="1" outline="0" fieldPosition="0">
        <references count="4">
          <reference field="0" count="1" selected="0">
            <x v="273"/>
          </reference>
          <reference field="1" count="1" selected="0">
            <x v="1"/>
          </reference>
          <reference field="2" count="1" selected="0">
            <x v="0"/>
          </reference>
          <reference field="3" count="1">
            <x v="0"/>
          </reference>
        </references>
      </pivotArea>
    </format>
    <format dxfId="620">
      <pivotArea dataOnly="0" labelOnly="1" outline="0" fieldPosition="0">
        <references count="4">
          <reference field="0" count="1" selected="0">
            <x v="276"/>
          </reference>
          <reference field="1" count="1" selected="0">
            <x v="1"/>
          </reference>
          <reference field="2" count="1" selected="0">
            <x v="0"/>
          </reference>
          <reference field="3" count="1">
            <x v="2"/>
          </reference>
        </references>
      </pivotArea>
    </format>
    <format dxfId="619">
      <pivotArea dataOnly="0" labelOnly="1" outline="0" fieldPosition="0">
        <references count="4">
          <reference field="0" count="1" selected="0">
            <x v="277"/>
          </reference>
          <reference field="1" count="1" selected="0">
            <x v="1"/>
          </reference>
          <reference field="2" count="1" selected="0">
            <x v="0"/>
          </reference>
          <reference field="3" count="1">
            <x v="0"/>
          </reference>
        </references>
      </pivotArea>
    </format>
    <format dxfId="618">
      <pivotArea dataOnly="0" labelOnly="1" outline="0" fieldPosition="0">
        <references count="4">
          <reference field="0" count="1" selected="0">
            <x v="278"/>
          </reference>
          <reference field="1" count="1" selected="0">
            <x v="1"/>
          </reference>
          <reference field="2" count="1" selected="0">
            <x v="3"/>
          </reference>
          <reference field="3" count="1">
            <x v="4"/>
          </reference>
        </references>
      </pivotArea>
    </format>
    <format dxfId="617">
      <pivotArea dataOnly="0" labelOnly="1" outline="0" fieldPosition="0">
        <references count="4">
          <reference field="0" count="1" selected="0">
            <x v="279"/>
          </reference>
          <reference field="1" count="1" selected="0">
            <x v="1"/>
          </reference>
          <reference field="2" count="1" selected="0">
            <x v="0"/>
          </reference>
          <reference field="3" count="1">
            <x v="0"/>
          </reference>
        </references>
      </pivotArea>
    </format>
    <format dxfId="616">
      <pivotArea dataOnly="0" labelOnly="1" outline="0" fieldPosition="0">
        <references count="4">
          <reference field="0" count="1" selected="0">
            <x v="284"/>
          </reference>
          <reference field="1" count="1" selected="0">
            <x v="1"/>
          </reference>
          <reference field="2" count="1" selected="0">
            <x v="1"/>
          </reference>
          <reference field="3" count="1">
            <x v="1"/>
          </reference>
        </references>
      </pivotArea>
    </format>
    <format dxfId="615">
      <pivotArea dataOnly="0" labelOnly="1" outline="0" fieldPosition="0">
        <references count="4">
          <reference field="0" count="1" selected="0">
            <x v="285"/>
          </reference>
          <reference field="1" count="1" selected="0">
            <x v="1"/>
          </reference>
          <reference field="2" count="1" selected="0">
            <x v="0"/>
          </reference>
          <reference field="3" count="1">
            <x v="0"/>
          </reference>
        </references>
      </pivotArea>
    </format>
    <format dxfId="614">
      <pivotArea dataOnly="0" labelOnly="1" outline="0" fieldPosition="0">
        <references count="4">
          <reference field="0" count="1" selected="0">
            <x v="286"/>
          </reference>
          <reference field="1" count="1" selected="0">
            <x v="1"/>
          </reference>
          <reference field="2" count="1" selected="0">
            <x v="0"/>
          </reference>
          <reference field="3" count="1">
            <x v="2"/>
          </reference>
        </references>
      </pivotArea>
    </format>
    <format dxfId="613">
      <pivotArea dataOnly="0" labelOnly="1" outline="0" fieldPosition="0">
        <references count="4">
          <reference field="0" count="1" selected="0">
            <x v="289"/>
          </reference>
          <reference field="1" count="1" selected="0">
            <x v="1"/>
          </reference>
          <reference field="2" count="1" selected="0">
            <x v="2"/>
          </reference>
          <reference field="3" count="1">
            <x v="21"/>
          </reference>
        </references>
      </pivotArea>
    </format>
    <format dxfId="612">
      <pivotArea dataOnly="0" labelOnly="1" outline="0" fieldPosition="0">
        <references count="4">
          <reference field="0" count="1" selected="0">
            <x v="290"/>
          </reference>
          <reference field="1" count="1" selected="0">
            <x v="1"/>
          </reference>
          <reference field="2" count="1" selected="0">
            <x v="0"/>
          </reference>
          <reference field="3" count="1">
            <x v="2"/>
          </reference>
        </references>
      </pivotArea>
    </format>
    <format dxfId="611">
      <pivotArea dataOnly="0" labelOnly="1" outline="0" fieldPosition="0">
        <references count="4">
          <reference field="0" count="1" selected="0">
            <x v="291"/>
          </reference>
          <reference field="1" count="1" selected="0">
            <x v="1"/>
          </reference>
          <reference field="2" count="1" selected="0">
            <x v="2"/>
          </reference>
          <reference field="3" count="1">
            <x v="7"/>
          </reference>
        </references>
      </pivotArea>
    </format>
    <format dxfId="610">
      <pivotArea dataOnly="0" labelOnly="1" outline="0" fieldPosition="0">
        <references count="4">
          <reference field="0" count="1" selected="0">
            <x v="292"/>
          </reference>
          <reference field="1" count="1" selected="0">
            <x v="1"/>
          </reference>
          <reference field="2" count="1" selected="0">
            <x v="0"/>
          </reference>
          <reference field="3" count="1">
            <x v="2"/>
          </reference>
        </references>
      </pivotArea>
    </format>
    <format dxfId="609">
      <pivotArea dataOnly="0" labelOnly="1" outline="0" fieldPosition="0">
        <references count="4">
          <reference field="0" count="1" selected="0">
            <x v="293"/>
          </reference>
          <reference field="1" count="1" selected="0">
            <x v="1"/>
          </reference>
          <reference field="2" count="1" selected="0">
            <x v="0"/>
          </reference>
          <reference field="3" count="1">
            <x v="0"/>
          </reference>
        </references>
      </pivotArea>
    </format>
    <format dxfId="608">
      <pivotArea dataOnly="0" labelOnly="1" outline="0" fieldPosition="0">
        <references count="4">
          <reference field="0" count="1" selected="0">
            <x v="294"/>
          </reference>
          <reference field="1" count="1" selected="0">
            <x v="1"/>
          </reference>
          <reference field="2" count="1" selected="0">
            <x v="2"/>
          </reference>
          <reference field="3" count="1">
            <x v="18"/>
          </reference>
        </references>
      </pivotArea>
    </format>
    <format dxfId="607">
      <pivotArea dataOnly="0" labelOnly="1" outline="0" fieldPosition="0">
        <references count="4">
          <reference field="0" count="1" selected="0">
            <x v="295"/>
          </reference>
          <reference field="1" count="1" selected="0">
            <x v="1"/>
          </reference>
          <reference field="2" count="1" selected="0">
            <x v="0"/>
          </reference>
          <reference field="3" count="1">
            <x v="0"/>
          </reference>
        </references>
      </pivotArea>
    </format>
    <format dxfId="606">
      <pivotArea dataOnly="0" labelOnly="1" outline="0" fieldPosition="0">
        <references count="4">
          <reference field="0" count="1" selected="0">
            <x v="299"/>
          </reference>
          <reference field="1" count="1" selected="0">
            <x v="0"/>
          </reference>
          <reference field="2" count="1" selected="0">
            <x v="2"/>
          </reference>
          <reference field="3" count="1">
            <x v="11"/>
          </reference>
        </references>
      </pivotArea>
    </format>
    <format dxfId="605">
      <pivotArea dataOnly="0" labelOnly="1" outline="0" fieldPosition="0">
        <references count="4">
          <reference field="0" count="1" selected="0">
            <x v="300"/>
          </reference>
          <reference field="1" count="1" selected="0">
            <x v="0"/>
          </reference>
          <reference field="2" count="1" selected="0">
            <x v="3"/>
          </reference>
          <reference field="3" count="1">
            <x v="4"/>
          </reference>
        </references>
      </pivotArea>
    </format>
    <format dxfId="604">
      <pivotArea dataOnly="0" labelOnly="1" outline="0" fieldPosition="0">
        <references count="4">
          <reference field="0" count="1" selected="0">
            <x v="301"/>
          </reference>
          <reference field="1" count="1" selected="0">
            <x v="1"/>
          </reference>
          <reference field="2" count="1" selected="0">
            <x v="0"/>
          </reference>
          <reference field="3" count="1">
            <x v="2"/>
          </reference>
        </references>
      </pivotArea>
    </format>
    <format dxfId="603">
      <pivotArea dataOnly="0" labelOnly="1" outline="0" fieldPosition="0">
        <references count="4">
          <reference field="0" count="1" selected="0">
            <x v="302"/>
          </reference>
          <reference field="1" count="1" selected="0">
            <x v="0"/>
          </reference>
          <reference field="2" count="1" selected="0">
            <x v="4"/>
          </reference>
          <reference field="3" count="1">
            <x v="26"/>
          </reference>
        </references>
      </pivotArea>
    </format>
    <format dxfId="602">
      <pivotArea dataOnly="0" labelOnly="1" outline="0" fieldPosition="0">
        <references count="4">
          <reference field="0" count="1" selected="0">
            <x v="303"/>
          </reference>
          <reference field="1" count="1" selected="0">
            <x v="1"/>
          </reference>
          <reference field="2" count="1" selected="0">
            <x v="3"/>
          </reference>
          <reference field="3" count="1">
            <x v="4"/>
          </reference>
        </references>
      </pivotArea>
    </format>
    <format dxfId="601">
      <pivotArea dataOnly="0" labelOnly="1" outline="0" fieldPosition="0">
        <references count="4">
          <reference field="0" count="1" selected="0">
            <x v="304"/>
          </reference>
          <reference field="1" count="1" selected="0">
            <x v="0"/>
          </reference>
          <reference field="2" count="1" selected="0">
            <x v="0"/>
          </reference>
          <reference field="3" count="1">
            <x v="5"/>
          </reference>
        </references>
      </pivotArea>
    </format>
    <format dxfId="600">
      <pivotArea dataOnly="0" labelOnly="1" outline="0" fieldPosition="0">
        <references count="4">
          <reference field="0" count="1" selected="0">
            <x v="305"/>
          </reference>
          <reference field="1" count="1" selected="0">
            <x v="0"/>
          </reference>
          <reference field="2" count="1" selected="0">
            <x v="0"/>
          </reference>
          <reference field="3" count="1">
            <x v="30"/>
          </reference>
        </references>
      </pivotArea>
    </format>
    <format dxfId="599">
      <pivotArea dataOnly="0" labelOnly="1" outline="0" fieldPosition="0">
        <references count="4">
          <reference field="0" count="1" selected="0">
            <x v="306"/>
          </reference>
          <reference field="1" count="1" selected="0">
            <x v="0"/>
          </reference>
          <reference field="2" count="1" selected="0">
            <x v="0"/>
          </reference>
          <reference field="3" count="1">
            <x v="5"/>
          </reference>
        </references>
      </pivotArea>
    </format>
    <format dxfId="598">
      <pivotArea dataOnly="0" labelOnly="1" outline="0" fieldPosition="0">
        <references count="4">
          <reference field="0" count="1" selected="0">
            <x v="307"/>
          </reference>
          <reference field="1" count="1" selected="0">
            <x v="1"/>
          </reference>
          <reference field="2" count="1" selected="0">
            <x v="3"/>
          </reference>
          <reference field="3" count="1">
            <x v="4"/>
          </reference>
        </references>
      </pivotArea>
    </format>
    <format dxfId="597">
      <pivotArea dataOnly="0" labelOnly="1" outline="0" fieldPosition="0">
        <references count="4">
          <reference field="0" count="1" selected="0">
            <x v="308"/>
          </reference>
          <reference field="1" count="1" selected="0">
            <x v="0"/>
          </reference>
          <reference field="2" count="1" selected="0">
            <x v="4"/>
          </reference>
          <reference field="3" count="1">
            <x v="26"/>
          </reference>
        </references>
      </pivotArea>
    </format>
    <format dxfId="596">
      <pivotArea dataOnly="0" labelOnly="1" outline="0" fieldPosition="0">
        <references count="4">
          <reference field="0" count="1" selected="0">
            <x v="309"/>
          </reference>
          <reference field="1" count="1" selected="0">
            <x v="1"/>
          </reference>
          <reference field="2" count="1" selected="0">
            <x v="3"/>
          </reference>
          <reference field="3" count="1">
            <x v="4"/>
          </reference>
        </references>
      </pivotArea>
    </format>
    <format dxfId="595">
      <pivotArea dataOnly="0" labelOnly="1" outline="0" fieldPosition="0">
        <references count="4">
          <reference field="0" count="1" selected="0">
            <x v="310"/>
          </reference>
          <reference field="1" count="1" selected="0">
            <x v="1"/>
          </reference>
          <reference field="2" count="1" selected="0">
            <x v="0"/>
          </reference>
          <reference field="3" count="1">
            <x v="2"/>
          </reference>
        </references>
      </pivotArea>
    </format>
    <format dxfId="594">
      <pivotArea dataOnly="0" labelOnly="1" outline="0" fieldPosition="0">
        <references count="5">
          <reference field="0" count="1" selected="0">
            <x v="0"/>
          </reference>
          <reference field="1" count="1" selected="0">
            <x v="0"/>
          </reference>
          <reference field="2" count="1" selected="0">
            <x v="0"/>
          </reference>
          <reference field="3" count="1" selected="0">
            <x v="0"/>
          </reference>
          <reference field="5" count="1">
            <x v="0"/>
          </reference>
        </references>
      </pivotArea>
    </format>
    <format dxfId="593">
      <pivotArea dataOnly="0" labelOnly="1" outline="0" fieldPosition="0">
        <references count="5">
          <reference field="0" count="1" selected="0">
            <x v="1"/>
          </reference>
          <reference field="1" count="1" selected="0">
            <x v="0"/>
          </reference>
          <reference field="2" count="1" selected="0">
            <x v="0"/>
          </reference>
          <reference field="3" count="1" selected="0">
            <x v="0"/>
          </reference>
          <reference field="5" count="1">
            <x v="1"/>
          </reference>
        </references>
      </pivotArea>
    </format>
    <format dxfId="592">
      <pivotArea dataOnly="0" labelOnly="1" outline="0" fieldPosition="0">
        <references count="5">
          <reference field="0" count="1" selected="0">
            <x v="2"/>
          </reference>
          <reference field="1" count="1" selected="0">
            <x v="0"/>
          </reference>
          <reference field="2" count="1" selected="0">
            <x v="0"/>
          </reference>
          <reference field="3" count="1" selected="0">
            <x v="0"/>
          </reference>
          <reference field="5" count="1">
            <x v="2"/>
          </reference>
        </references>
      </pivotArea>
    </format>
    <format dxfId="591">
      <pivotArea dataOnly="0" labelOnly="1" outline="0" fieldPosition="0">
        <references count="5">
          <reference field="0" count="1" selected="0">
            <x v="3"/>
          </reference>
          <reference field="1" count="1" selected="0">
            <x v="1"/>
          </reference>
          <reference field="2" count="1" selected="0">
            <x v="1"/>
          </reference>
          <reference field="3" count="1" selected="0">
            <x v="1"/>
          </reference>
          <reference field="5" count="1">
            <x v="1"/>
          </reference>
        </references>
      </pivotArea>
    </format>
    <format dxfId="590">
      <pivotArea dataOnly="0" labelOnly="1" outline="0" fieldPosition="0">
        <references count="5">
          <reference field="0" count="1" selected="0">
            <x v="5"/>
          </reference>
          <reference field="1" count="1" selected="0">
            <x v="1"/>
          </reference>
          <reference field="2" count="1" selected="0">
            <x v="0"/>
          </reference>
          <reference field="3" count="1" selected="0">
            <x v="0"/>
          </reference>
          <reference field="5" count="1">
            <x v="4"/>
          </reference>
        </references>
      </pivotArea>
    </format>
    <format dxfId="589">
      <pivotArea dataOnly="0" labelOnly="1" outline="0" fieldPosition="0">
        <references count="5">
          <reference field="0" count="1" selected="0">
            <x v="6"/>
          </reference>
          <reference field="1" count="1" selected="0">
            <x v="0"/>
          </reference>
          <reference field="2" count="1" selected="0">
            <x v="0"/>
          </reference>
          <reference field="3" count="1" selected="0">
            <x v="0"/>
          </reference>
          <reference field="5" count="1">
            <x v="5"/>
          </reference>
        </references>
      </pivotArea>
    </format>
    <format dxfId="588">
      <pivotArea dataOnly="0" labelOnly="1" outline="0" fieldPosition="0">
        <references count="5">
          <reference field="0" count="1" selected="0">
            <x v="7"/>
          </reference>
          <reference field="1" count="1" selected="0">
            <x v="0"/>
          </reference>
          <reference field="2" count="1" selected="0">
            <x v="2"/>
          </reference>
          <reference field="3" count="1" selected="0">
            <x v="3"/>
          </reference>
          <reference field="5" count="1">
            <x v="6"/>
          </reference>
        </references>
      </pivotArea>
    </format>
    <format dxfId="587">
      <pivotArea dataOnly="0" labelOnly="1" outline="0" fieldPosition="0">
        <references count="5">
          <reference field="0" count="1" selected="0">
            <x v="8"/>
          </reference>
          <reference field="1" count="1" selected="0">
            <x v="0"/>
          </reference>
          <reference field="2" count="1" selected="0">
            <x v="3"/>
          </reference>
          <reference field="3" count="1" selected="0">
            <x v="4"/>
          </reference>
          <reference field="5" count="1">
            <x v="7"/>
          </reference>
        </references>
      </pivotArea>
    </format>
    <format dxfId="586">
      <pivotArea dataOnly="0" labelOnly="1" outline="0" fieldPosition="0">
        <references count="5">
          <reference field="0" count="1" selected="0">
            <x v="10"/>
          </reference>
          <reference field="1" count="1" selected="0">
            <x v="0"/>
          </reference>
          <reference field="2" count="1" selected="0">
            <x v="0"/>
          </reference>
          <reference field="3" count="1" selected="0">
            <x v="0"/>
          </reference>
          <reference field="5" count="1">
            <x v="8"/>
          </reference>
        </references>
      </pivotArea>
    </format>
    <format dxfId="585">
      <pivotArea dataOnly="0" labelOnly="1" outline="0" fieldPosition="0">
        <references count="5">
          <reference field="0" count="1" selected="0">
            <x v="11"/>
          </reference>
          <reference field="1" count="1" selected="0">
            <x v="1"/>
          </reference>
          <reference field="2" count="1" selected="0">
            <x v="0"/>
          </reference>
          <reference field="3" count="1" selected="0">
            <x v="0"/>
          </reference>
          <reference field="5" count="1">
            <x v="9"/>
          </reference>
        </references>
      </pivotArea>
    </format>
    <format dxfId="584">
      <pivotArea dataOnly="0" labelOnly="1" outline="0" fieldPosition="0">
        <references count="5">
          <reference field="0" count="1" selected="0">
            <x v="12"/>
          </reference>
          <reference field="1" count="1" selected="0">
            <x v="0"/>
          </reference>
          <reference field="2" count="1" selected="0">
            <x v="3"/>
          </reference>
          <reference field="3" count="1" selected="0">
            <x v="4"/>
          </reference>
          <reference field="5" count="1">
            <x v="4"/>
          </reference>
        </references>
      </pivotArea>
    </format>
    <format dxfId="583">
      <pivotArea dataOnly="0" labelOnly="1" outline="0" fieldPosition="0">
        <references count="5">
          <reference field="0" count="1" selected="0">
            <x v="13"/>
          </reference>
          <reference field="1" count="1" selected="0">
            <x v="1"/>
          </reference>
          <reference field="2" count="1" selected="0">
            <x v="0"/>
          </reference>
          <reference field="3" count="1" selected="0">
            <x v="0"/>
          </reference>
          <reference field="5" count="1">
            <x v="7"/>
          </reference>
        </references>
      </pivotArea>
    </format>
    <format dxfId="582">
      <pivotArea dataOnly="0" labelOnly="1" outline="0" fieldPosition="0">
        <references count="5">
          <reference field="0" count="1" selected="0">
            <x v="14"/>
          </reference>
          <reference field="1" count="1" selected="0">
            <x v="0"/>
          </reference>
          <reference field="2" count="1" selected="0">
            <x v="2"/>
          </reference>
          <reference field="3" count="1" selected="0">
            <x v="3"/>
          </reference>
          <reference field="5" count="1">
            <x v="10"/>
          </reference>
        </references>
      </pivotArea>
    </format>
    <format dxfId="581">
      <pivotArea dataOnly="0" labelOnly="1" outline="0" fieldPosition="0">
        <references count="5">
          <reference field="0" count="1" selected="0">
            <x v="15"/>
          </reference>
          <reference field="1" count="1" selected="0">
            <x v="1"/>
          </reference>
          <reference field="2" count="1" selected="0">
            <x v="0"/>
          </reference>
          <reference field="3" count="1" selected="0">
            <x v="5"/>
          </reference>
          <reference field="5" count="1">
            <x v="5"/>
          </reference>
        </references>
      </pivotArea>
    </format>
    <format dxfId="580">
      <pivotArea dataOnly="0" labelOnly="1" outline="0" fieldPosition="0">
        <references count="5">
          <reference field="0" count="1" selected="0">
            <x v="17"/>
          </reference>
          <reference field="1" count="1" selected="0">
            <x v="1"/>
          </reference>
          <reference field="2" count="1" selected="0">
            <x v="4"/>
          </reference>
          <reference field="3" count="1" selected="0">
            <x v="6"/>
          </reference>
          <reference field="5" count="1">
            <x v="17"/>
          </reference>
        </references>
      </pivotArea>
    </format>
    <format dxfId="579">
      <pivotArea dataOnly="0" labelOnly="1" outline="0" fieldPosition="0">
        <references count="5">
          <reference field="0" count="1" selected="0">
            <x v="18"/>
          </reference>
          <reference field="1" count="1" selected="0">
            <x v="0"/>
          </reference>
          <reference field="2" count="1" selected="0">
            <x v="1"/>
          </reference>
          <reference field="3" count="1" selected="0">
            <x v="1"/>
          </reference>
          <reference field="5" count="1">
            <x v="0"/>
          </reference>
        </references>
      </pivotArea>
    </format>
    <format dxfId="578">
      <pivotArea dataOnly="0" labelOnly="1" outline="0" fieldPosition="0">
        <references count="5">
          <reference field="0" count="1" selected="0">
            <x v="19"/>
          </reference>
          <reference field="1" count="1" selected="0">
            <x v="1"/>
          </reference>
          <reference field="2" count="1" selected="0">
            <x v="0"/>
          </reference>
          <reference field="3" count="1" selected="0">
            <x v="2"/>
          </reference>
          <reference field="5" count="1">
            <x v="10"/>
          </reference>
        </references>
      </pivotArea>
    </format>
    <format dxfId="577">
      <pivotArea dataOnly="0" labelOnly="1" outline="0" fieldPosition="0">
        <references count="5">
          <reference field="0" count="1" selected="0">
            <x v="20"/>
          </reference>
          <reference field="1" count="1" selected="0">
            <x v="1"/>
          </reference>
          <reference field="2" count="1" selected="0">
            <x v="2"/>
          </reference>
          <reference field="3" count="1" selected="0">
            <x v="7"/>
          </reference>
          <reference field="5" count="1">
            <x v="21"/>
          </reference>
        </references>
      </pivotArea>
    </format>
    <format dxfId="576">
      <pivotArea dataOnly="0" labelOnly="1" outline="0" fieldPosition="0">
        <references count="5">
          <reference field="0" count="1" selected="0">
            <x v="21"/>
          </reference>
          <reference field="1" count="1" selected="0">
            <x v="1"/>
          </reference>
          <reference field="2" count="1" selected="0">
            <x v="2"/>
          </reference>
          <reference field="3" count="1" selected="0">
            <x v="8"/>
          </reference>
          <reference field="5" count="1">
            <x v="35"/>
          </reference>
        </references>
      </pivotArea>
    </format>
    <format dxfId="575">
      <pivotArea dataOnly="0" labelOnly="1" outline="0" fieldPosition="0">
        <references count="5">
          <reference field="0" count="1" selected="0">
            <x v="22"/>
          </reference>
          <reference field="1" count="1" selected="0">
            <x v="1"/>
          </reference>
          <reference field="2" count="1" selected="0">
            <x v="4"/>
          </reference>
          <reference field="3" count="1" selected="0">
            <x v="9"/>
          </reference>
          <reference field="5" count="1">
            <x v="6"/>
          </reference>
        </references>
      </pivotArea>
    </format>
    <format dxfId="574">
      <pivotArea dataOnly="0" labelOnly="1" outline="0" fieldPosition="0">
        <references count="5">
          <reference field="0" count="1" selected="0">
            <x v="23"/>
          </reference>
          <reference field="1" count="1" selected="0">
            <x v="1"/>
          </reference>
          <reference field="2" count="1" selected="0">
            <x v="0"/>
          </reference>
          <reference field="3" count="1" selected="0">
            <x v="0"/>
          </reference>
          <reference field="5" count="1">
            <x v="3"/>
          </reference>
        </references>
      </pivotArea>
    </format>
    <format dxfId="573">
      <pivotArea dataOnly="0" labelOnly="1" outline="0" fieldPosition="0">
        <references count="5">
          <reference field="0" count="1" selected="0">
            <x v="24"/>
          </reference>
          <reference field="1" count="1" selected="0">
            <x v="1"/>
          </reference>
          <reference field="2" count="1" selected="0">
            <x v="0"/>
          </reference>
          <reference field="3" count="1" selected="0">
            <x v="0"/>
          </reference>
          <reference field="5" count="1">
            <x v="0"/>
          </reference>
        </references>
      </pivotArea>
    </format>
    <format dxfId="572">
      <pivotArea dataOnly="0" labelOnly="1" outline="0" fieldPosition="0">
        <references count="5">
          <reference field="0" count="1" selected="0">
            <x v="26"/>
          </reference>
          <reference field="1" count="1" selected="0">
            <x v="0"/>
          </reference>
          <reference field="2" count="1" selected="0">
            <x v="3"/>
          </reference>
          <reference field="3" count="1" selected="0">
            <x v="4"/>
          </reference>
          <reference field="5" count="1">
            <x v="9"/>
          </reference>
        </references>
      </pivotArea>
    </format>
    <format dxfId="571">
      <pivotArea dataOnly="0" labelOnly="1" outline="0" fieldPosition="0">
        <references count="5">
          <reference field="0" count="1" selected="0">
            <x v="27"/>
          </reference>
          <reference field="1" count="1" selected="0">
            <x v="1"/>
          </reference>
          <reference field="2" count="1" selected="0">
            <x v="0"/>
          </reference>
          <reference field="3" count="1" selected="0">
            <x v="0"/>
          </reference>
          <reference field="5" count="1">
            <x v="10"/>
          </reference>
        </references>
      </pivotArea>
    </format>
    <format dxfId="570">
      <pivotArea dataOnly="0" labelOnly="1" outline="0" fieldPosition="0">
        <references count="5">
          <reference field="0" count="1" selected="0">
            <x v="28"/>
          </reference>
          <reference field="1" count="1" selected="0">
            <x v="1"/>
          </reference>
          <reference field="2" count="1" selected="0">
            <x v="0"/>
          </reference>
          <reference field="3" count="1" selected="0">
            <x v="0"/>
          </reference>
          <reference field="5" count="1">
            <x v="8"/>
          </reference>
        </references>
      </pivotArea>
    </format>
    <format dxfId="569">
      <pivotArea dataOnly="0" labelOnly="1" outline="0" fieldPosition="0">
        <references count="5">
          <reference field="0" count="1" selected="0">
            <x v="29"/>
          </reference>
          <reference field="1" count="1" selected="0">
            <x v="1"/>
          </reference>
          <reference field="2" count="1" selected="0">
            <x v="0"/>
          </reference>
          <reference field="3" count="1" selected="0">
            <x v="0"/>
          </reference>
          <reference field="5" count="1">
            <x v="0"/>
          </reference>
        </references>
      </pivotArea>
    </format>
    <format dxfId="568">
      <pivotArea dataOnly="0" labelOnly="1" outline="0" fieldPosition="0">
        <references count="5">
          <reference field="0" count="1" selected="0">
            <x v="30"/>
          </reference>
          <reference field="1" count="1" selected="0">
            <x v="1"/>
          </reference>
          <reference field="2" count="1" selected="0">
            <x v="0"/>
          </reference>
          <reference field="3" count="1" selected="0">
            <x v="0"/>
          </reference>
          <reference field="5" count="1">
            <x v="15"/>
          </reference>
        </references>
      </pivotArea>
    </format>
    <format dxfId="567">
      <pivotArea dataOnly="0" labelOnly="1" outline="0" fieldPosition="0">
        <references count="5">
          <reference field="0" count="1" selected="0">
            <x v="31"/>
          </reference>
          <reference field="1" count="1" selected="0">
            <x v="0"/>
          </reference>
          <reference field="2" count="1" selected="0">
            <x v="0"/>
          </reference>
          <reference field="3" count="1" selected="0">
            <x v="0"/>
          </reference>
          <reference field="5" count="1">
            <x v="16"/>
          </reference>
        </references>
      </pivotArea>
    </format>
    <format dxfId="566">
      <pivotArea dataOnly="0" labelOnly="1" outline="0" fieldPosition="0">
        <references count="5">
          <reference field="0" count="1" selected="0">
            <x v="32"/>
          </reference>
          <reference field="1" count="1" selected="0">
            <x v="0"/>
          </reference>
          <reference field="2" count="1" selected="0">
            <x v="3"/>
          </reference>
          <reference field="3" count="1" selected="0">
            <x v="4"/>
          </reference>
          <reference field="5" count="1">
            <x v="17"/>
          </reference>
        </references>
      </pivotArea>
    </format>
    <format dxfId="565">
      <pivotArea dataOnly="0" labelOnly="1" outline="0" fieldPosition="0">
        <references count="5">
          <reference field="0" count="1" selected="0">
            <x v="34"/>
          </reference>
          <reference field="1" count="1" selected="0">
            <x v="0"/>
          </reference>
          <reference field="2" count="1" selected="0">
            <x v="0"/>
          </reference>
          <reference field="3" count="1" selected="0">
            <x v="2"/>
          </reference>
          <reference field="5" count="1">
            <x v="19"/>
          </reference>
        </references>
      </pivotArea>
    </format>
    <format dxfId="564">
      <pivotArea dataOnly="0" labelOnly="1" outline="0" fieldPosition="0">
        <references count="5">
          <reference field="0" count="1" selected="0">
            <x v="35"/>
          </reference>
          <reference field="1" count="1" selected="0">
            <x v="1"/>
          </reference>
          <reference field="2" count="1" selected="0">
            <x v="0"/>
          </reference>
          <reference field="3" count="1" selected="0">
            <x v="2"/>
          </reference>
          <reference field="5" count="1">
            <x v="20"/>
          </reference>
        </references>
      </pivotArea>
    </format>
    <format dxfId="563">
      <pivotArea dataOnly="0" labelOnly="1" outline="0" fieldPosition="0">
        <references count="5">
          <reference field="0" count="1" selected="0">
            <x v="36"/>
          </reference>
          <reference field="1" count="1" selected="0">
            <x v="1"/>
          </reference>
          <reference field="2" count="1" selected="0">
            <x v="2"/>
          </reference>
          <reference field="3" count="1" selected="0">
            <x v="10"/>
          </reference>
          <reference field="5" count="1">
            <x v="5"/>
          </reference>
        </references>
      </pivotArea>
    </format>
    <format dxfId="562">
      <pivotArea dataOnly="0" labelOnly="1" outline="0" fieldPosition="0">
        <references count="5">
          <reference field="0" count="1" selected="0">
            <x v="37"/>
          </reference>
          <reference field="1" count="1" selected="0">
            <x v="0"/>
          </reference>
          <reference field="2" count="1" selected="0">
            <x v="2"/>
          </reference>
          <reference field="3" count="1" selected="0">
            <x v="11"/>
          </reference>
          <reference field="5" count="1">
            <x v="6"/>
          </reference>
        </references>
      </pivotArea>
    </format>
    <format dxfId="561">
      <pivotArea dataOnly="0" labelOnly="1" outline="0" fieldPosition="0">
        <references count="5">
          <reference field="0" count="1" selected="0">
            <x v="41"/>
          </reference>
          <reference field="1" count="1" selected="0">
            <x v="0"/>
          </reference>
          <reference field="2" count="1" selected="0">
            <x v="0"/>
          </reference>
          <reference field="3" count="1" selected="0">
            <x v="0"/>
          </reference>
          <reference field="5" count="1">
            <x v="21"/>
          </reference>
        </references>
      </pivotArea>
    </format>
    <format dxfId="560">
      <pivotArea dataOnly="0" labelOnly="1" outline="0" fieldPosition="0">
        <references count="5">
          <reference field="0" count="1" selected="0">
            <x v="43"/>
          </reference>
          <reference field="1" count="1" selected="0">
            <x v="0"/>
          </reference>
          <reference field="2" count="1" selected="0">
            <x v="2"/>
          </reference>
          <reference field="3" count="1" selected="0">
            <x v="13"/>
          </reference>
          <reference field="5" count="1">
            <x v="22"/>
          </reference>
        </references>
      </pivotArea>
    </format>
    <format dxfId="559">
      <pivotArea dataOnly="0" labelOnly="1" outline="0" fieldPosition="0">
        <references count="5">
          <reference field="0" count="1" selected="0">
            <x v="44"/>
          </reference>
          <reference field="1" count="1" selected="0">
            <x v="1"/>
          </reference>
          <reference field="2" count="1" selected="0">
            <x v="0"/>
          </reference>
          <reference field="3" count="1" selected="0">
            <x v="2"/>
          </reference>
          <reference field="5" count="1">
            <x v="6"/>
          </reference>
        </references>
      </pivotArea>
    </format>
    <format dxfId="558">
      <pivotArea dataOnly="0" labelOnly="1" outline="0" fieldPosition="0">
        <references count="5">
          <reference field="0" count="1" selected="0">
            <x v="46"/>
          </reference>
          <reference field="1" count="1" selected="0">
            <x v="0"/>
          </reference>
          <reference field="2" count="1" selected="0">
            <x v="0"/>
          </reference>
          <reference field="3" count="1" selected="0">
            <x v="0"/>
          </reference>
          <reference field="5" count="1">
            <x v="6"/>
          </reference>
        </references>
      </pivotArea>
    </format>
    <format dxfId="557">
      <pivotArea dataOnly="0" labelOnly="1" outline="0" fieldPosition="0">
        <references count="5">
          <reference field="0" count="1" selected="0">
            <x v="47"/>
          </reference>
          <reference field="1" count="1" selected="0">
            <x v="1"/>
          </reference>
          <reference field="2" count="1" selected="0">
            <x v="3"/>
          </reference>
          <reference field="3" count="1" selected="0">
            <x v="4"/>
          </reference>
          <reference field="5" count="1">
            <x v="10"/>
          </reference>
        </references>
      </pivotArea>
    </format>
    <format dxfId="556">
      <pivotArea dataOnly="0" labelOnly="1" outline="0" fieldPosition="0">
        <references count="5">
          <reference field="0" count="1" selected="0">
            <x v="48"/>
          </reference>
          <reference field="1" count="1" selected="0">
            <x v="0"/>
          </reference>
          <reference field="2" count="1" selected="0">
            <x v="0"/>
          </reference>
          <reference field="3" count="1" selected="0">
            <x v="5"/>
          </reference>
          <reference field="5" count="1">
            <x v="0"/>
          </reference>
        </references>
      </pivotArea>
    </format>
    <format dxfId="555">
      <pivotArea dataOnly="0" labelOnly="1" outline="0" fieldPosition="0">
        <references count="5">
          <reference field="0" count="1" selected="0">
            <x v="49"/>
          </reference>
          <reference field="1" count="1" selected="0">
            <x v="0"/>
          </reference>
          <reference field="2" count="1" selected="0">
            <x v="0"/>
          </reference>
          <reference field="3" count="1" selected="0">
            <x v="0"/>
          </reference>
          <reference field="5" count="1">
            <x v="32"/>
          </reference>
        </references>
      </pivotArea>
    </format>
    <format dxfId="554">
      <pivotArea dataOnly="0" labelOnly="1" outline="0" fieldPosition="0">
        <references count="5">
          <reference field="0" count="1" selected="0">
            <x v="50"/>
          </reference>
          <reference field="1" count="1" selected="0">
            <x v="1"/>
          </reference>
          <reference field="2" count="1" selected="0">
            <x v="0"/>
          </reference>
          <reference field="3" count="1" selected="0">
            <x v="2"/>
          </reference>
          <reference field="5" count="1">
            <x v="35"/>
          </reference>
        </references>
      </pivotArea>
    </format>
    <format dxfId="553">
      <pivotArea dataOnly="0" labelOnly="1" outline="0" fieldPosition="0">
        <references count="5">
          <reference field="0" count="1" selected="0">
            <x v="51"/>
          </reference>
          <reference field="1" count="1" selected="0">
            <x v="1"/>
          </reference>
          <reference field="2" count="1" selected="0">
            <x v="0"/>
          </reference>
          <reference field="3" count="1" selected="0">
            <x v="0"/>
          </reference>
          <reference field="5" count="1">
            <x v="10"/>
          </reference>
        </references>
      </pivotArea>
    </format>
    <format dxfId="552">
      <pivotArea dataOnly="0" labelOnly="1" outline="0" fieldPosition="0">
        <references count="5">
          <reference field="0" count="1" selected="0">
            <x v="52"/>
          </reference>
          <reference field="1" count="1" selected="0">
            <x v="1"/>
          </reference>
          <reference field="2" count="1" selected="0">
            <x v="0"/>
          </reference>
          <reference field="3" count="1" selected="0">
            <x v="0"/>
          </reference>
          <reference field="5" count="1">
            <x v="4"/>
          </reference>
        </references>
      </pivotArea>
    </format>
    <format dxfId="551">
      <pivotArea dataOnly="0" labelOnly="1" outline="0" fieldPosition="0">
        <references count="5">
          <reference field="0" count="1" selected="0">
            <x v="53"/>
          </reference>
          <reference field="1" count="1" selected="0">
            <x v="1"/>
          </reference>
          <reference field="2" count="1" selected="0">
            <x v="0"/>
          </reference>
          <reference field="3" count="1" selected="0">
            <x v="0"/>
          </reference>
          <reference field="5" count="1">
            <x v="23"/>
          </reference>
        </references>
      </pivotArea>
    </format>
    <format dxfId="550">
      <pivotArea dataOnly="0" labelOnly="1" outline="0" fieldPosition="0">
        <references count="5">
          <reference field="0" count="1" selected="0">
            <x v="54"/>
          </reference>
          <reference field="1" count="1" selected="0">
            <x v="0"/>
          </reference>
          <reference field="2" count="1" selected="0">
            <x v="0"/>
          </reference>
          <reference field="3" count="1" selected="0">
            <x v="0"/>
          </reference>
          <reference field="5" count="1">
            <x v="24"/>
          </reference>
        </references>
      </pivotArea>
    </format>
    <format dxfId="549">
      <pivotArea dataOnly="0" labelOnly="1" outline="0" fieldPosition="0">
        <references count="5">
          <reference field="0" count="1" selected="0">
            <x v="55"/>
          </reference>
          <reference field="1" count="1" selected="0">
            <x v="0"/>
          </reference>
          <reference field="2" count="1" selected="0">
            <x v="0"/>
          </reference>
          <reference field="3" count="1" selected="0">
            <x v="5"/>
          </reference>
          <reference field="5" count="1">
            <x v="9"/>
          </reference>
        </references>
      </pivotArea>
    </format>
    <format dxfId="548">
      <pivotArea dataOnly="0" labelOnly="1" outline="0" fieldPosition="0">
        <references count="5">
          <reference field="0" count="1" selected="0">
            <x v="56"/>
          </reference>
          <reference field="1" count="1" selected="0">
            <x v="0"/>
          </reference>
          <reference field="2" count="1" selected="0">
            <x v="2"/>
          </reference>
          <reference field="3" count="1" selected="0">
            <x v="12"/>
          </reference>
          <reference field="5" count="1">
            <x v="21"/>
          </reference>
        </references>
      </pivotArea>
    </format>
    <format dxfId="547">
      <pivotArea dataOnly="0" labelOnly="1" outline="0" fieldPosition="0">
        <references count="5">
          <reference field="0" count="1" selected="0">
            <x v="57"/>
          </reference>
          <reference field="1" count="1" selected="0">
            <x v="1"/>
          </reference>
          <reference field="2" count="1" selected="0">
            <x v="0"/>
          </reference>
          <reference field="3" count="1" selected="0">
            <x v="0"/>
          </reference>
          <reference field="5" count="1">
            <x v="14"/>
          </reference>
        </references>
      </pivotArea>
    </format>
    <format dxfId="546">
      <pivotArea dataOnly="0" labelOnly="1" outline="0" fieldPosition="0">
        <references count="5">
          <reference field="0" count="1" selected="0">
            <x v="58"/>
          </reference>
          <reference field="1" count="1" selected="0">
            <x v="1"/>
          </reference>
          <reference field="2" count="1" selected="0">
            <x v="0"/>
          </reference>
          <reference field="3" count="1" selected="0">
            <x v="0"/>
          </reference>
          <reference field="5" count="1">
            <x v="34"/>
          </reference>
        </references>
      </pivotArea>
    </format>
    <format dxfId="545">
      <pivotArea dataOnly="0" labelOnly="1" outline="0" fieldPosition="0">
        <references count="5">
          <reference field="0" count="1" selected="0">
            <x v="59"/>
          </reference>
          <reference field="1" count="1" selected="0">
            <x v="0"/>
          </reference>
          <reference field="2" count="1" selected="0">
            <x v="0"/>
          </reference>
          <reference field="3" count="1" selected="0">
            <x v="0"/>
          </reference>
          <reference field="5" count="1">
            <x v="17"/>
          </reference>
        </references>
      </pivotArea>
    </format>
    <format dxfId="544">
      <pivotArea dataOnly="0" labelOnly="1" outline="0" fieldPosition="0">
        <references count="5">
          <reference field="0" count="1" selected="0">
            <x v="61"/>
          </reference>
          <reference field="1" count="1" selected="0">
            <x v="1"/>
          </reference>
          <reference field="2" count="1" selected="0">
            <x v="0"/>
          </reference>
          <reference field="3" count="1" selected="0">
            <x v="0"/>
          </reference>
          <reference field="5" count="1">
            <x v="1"/>
          </reference>
        </references>
      </pivotArea>
    </format>
    <format dxfId="543">
      <pivotArea dataOnly="0" labelOnly="1" outline="0" fieldPosition="0">
        <references count="5">
          <reference field="0" count="1" selected="0">
            <x v="62"/>
          </reference>
          <reference field="1" count="1" selected="0">
            <x v="1"/>
          </reference>
          <reference field="2" count="1" selected="0">
            <x v="0"/>
          </reference>
          <reference field="3" count="1" selected="0">
            <x v="0"/>
          </reference>
          <reference field="5" count="1">
            <x v="11"/>
          </reference>
        </references>
      </pivotArea>
    </format>
    <format dxfId="542">
      <pivotArea dataOnly="0" labelOnly="1" outline="0" fieldPosition="0">
        <references count="5">
          <reference field="0" count="1" selected="0">
            <x v="63"/>
          </reference>
          <reference field="1" count="1" selected="0">
            <x v="0"/>
          </reference>
          <reference field="2" count="1" selected="0">
            <x v="0"/>
          </reference>
          <reference field="3" count="1" selected="0">
            <x v="0"/>
          </reference>
          <reference field="5" count="1">
            <x v="10"/>
          </reference>
        </references>
      </pivotArea>
    </format>
    <format dxfId="541">
      <pivotArea dataOnly="0" labelOnly="1" outline="0" fieldPosition="0">
        <references count="5">
          <reference field="0" count="1" selected="0">
            <x v="64"/>
          </reference>
          <reference field="1" count="1" selected="0">
            <x v="1"/>
          </reference>
          <reference field="2" count="1" selected="0">
            <x v="0"/>
          </reference>
          <reference field="3" count="1" selected="0">
            <x v="2"/>
          </reference>
          <reference field="5" count="1">
            <x v="6"/>
          </reference>
        </references>
      </pivotArea>
    </format>
    <format dxfId="540">
      <pivotArea dataOnly="0" labelOnly="1" outline="0" fieldPosition="0">
        <references count="5">
          <reference field="0" count="1" selected="0">
            <x v="65"/>
          </reference>
          <reference field="1" count="1" selected="0">
            <x v="1"/>
          </reference>
          <reference field="2" count="1" selected="0">
            <x v="0"/>
          </reference>
          <reference field="3" count="1" selected="0">
            <x v="0"/>
          </reference>
          <reference field="5" count="1">
            <x v="9"/>
          </reference>
        </references>
      </pivotArea>
    </format>
    <format dxfId="539">
      <pivotArea dataOnly="0" labelOnly="1" outline="0" fieldPosition="0">
        <references count="5">
          <reference field="0" count="1" selected="0">
            <x v="66"/>
          </reference>
          <reference field="1" count="1" selected="0">
            <x v="1"/>
          </reference>
          <reference field="2" count="1" selected="0">
            <x v="0"/>
          </reference>
          <reference field="3" count="1" selected="0">
            <x v="2"/>
          </reference>
          <reference field="5" count="1">
            <x v="3"/>
          </reference>
        </references>
      </pivotArea>
    </format>
    <format dxfId="538">
      <pivotArea dataOnly="0" labelOnly="1" outline="0" fieldPosition="0">
        <references count="5">
          <reference field="0" count="1" selected="0">
            <x v="67"/>
          </reference>
          <reference field="1" count="1" selected="0">
            <x v="1"/>
          </reference>
          <reference field="2" count="1" selected="0">
            <x v="0"/>
          </reference>
          <reference field="3" count="1" selected="0">
            <x v="0"/>
          </reference>
          <reference field="5" count="1">
            <x v="11"/>
          </reference>
        </references>
      </pivotArea>
    </format>
    <format dxfId="537">
      <pivotArea dataOnly="0" labelOnly="1" outline="0" fieldPosition="0">
        <references count="5">
          <reference field="0" count="1" selected="0">
            <x v="68"/>
          </reference>
          <reference field="1" count="1" selected="0">
            <x v="0"/>
          </reference>
          <reference field="2" count="1" selected="0">
            <x v="0"/>
          </reference>
          <reference field="3" count="1" selected="0">
            <x v="2"/>
          </reference>
          <reference field="5" count="1">
            <x v="17"/>
          </reference>
        </references>
      </pivotArea>
    </format>
    <format dxfId="536">
      <pivotArea dataOnly="0" labelOnly="1" outline="0" fieldPosition="0">
        <references count="5">
          <reference field="0" count="1" selected="0">
            <x v="70"/>
          </reference>
          <reference field="1" count="1" selected="0">
            <x v="1"/>
          </reference>
          <reference field="2" count="1" selected="0">
            <x v="0"/>
          </reference>
          <reference field="3" count="1" selected="0">
            <x v="0"/>
          </reference>
          <reference field="5" count="1">
            <x v="14"/>
          </reference>
        </references>
      </pivotArea>
    </format>
    <format dxfId="535">
      <pivotArea dataOnly="0" labelOnly="1" outline="0" fieldPosition="0">
        <references count="5">
          <reference field="0" count="1" selected="0">
            <x v="71"/>
          </reference>
          <reference field="1" count="1" selected="0">
            <x v="1"/>
          </reference>
          <reference field="2" count="1" selected="0">
            <x v="0"/>
          </reference>
          <reference field="3" count="1" selected="0">
            <x v="0"/>
          </reference>
          <reference field="5" count="1">
            <x v="8"/>
          </reference>
        </references>
      </pivotArea>
    </format>
    <format dxfId="534">
      <pivotArea dataOnly="0" labelOnly="1" outline="0" fieldPosition="0">
        <references count="5">
          <reference field="0" count="1" selected="0">
            <x v="72"/>
          </reference>
          <reference field="1" count="1" selected="0">
            <x v="1"/>
          </reference>
          <reference field="2" count="1" selected="0">
            <x v="3"/>
          </reference>
          <reference field="3" count="1" selected="0">
            <x v="14"/>
          </reference>
          <reference field="5" count="1">
            <x v="20"/>
          </reference>
        </references>
      </pivotArea>
    </format>
    <format dxfId="533">
      <pivotArea dataOnly="0" labelOnly="1" outline="0" fieldPosition="0">
        <references count="5">
          <reference field="0" count="1" selected="0">
            <x v="73"/>
          </reference>
          <reference field="1" count="1" selected="0">
            <x v="1"/>
          </reference>
          <reference field="2" count="1" selected="0">
            <x v="0"/>
          </reference>
          <reference field="3" count="1" selected="0">
            <x v="0"/>
          </reference>
          <reference field="5" count="1">
            <x v="7"/>
          </reference>
        </references>
      </pivotArea>
    </format>
    <format dxfId="532">
      <pivotArea dataOnly="0" labelOnly="1" outline="0" fieldPosition="0">
        <references count="5">
          <reference field="0" count="1" selected="0">
            <x v="74"/>
          </reference>
          <reference field="1" count="1" selected="0">
            <x v="1"/>
          </reference>
          <reference field="2" count="1" selected="0">
            <x v="3"/>
          </reference>
          <reference field="3" count="1" selected="0">
            <x v="4"/>
          </reference>
          <reference field="5" count="1">
            <x v="10"/>
          </reference>
        </references>
      </pivotArea>
    </format>
    <format dxfId="531">
      <pivotArea dataOnly="0" labelOnly="1" outline="0" fieldPosition="0">
        <references count="5">
          <reference field="0" count="1" selected="0">
            <x v="75"/>
          </reference>
          <reference field="1" count="1" selected="0">
            <x v="1"/>
          </reference>
          <reference field="2" count="1" selected="0">
            <x v="0"/>
          </reference>
          <reference field="3" count="1" selected="0">
            <x v="2"/>
          </reference>
          <reference field="5" count="1">
            <x v="26"/>
          </reference>
        </references>
      </pivotArea>
    </format>
    <format dxfId="530">
      <pivotArea dataOnly="0" labelOnly="1" outline="0" fieldPosition="0">
        <references count="5">
          <reference field="0" count="1" selected="0">
            <x v="77"/>
          </reference>
          <reference field="1" count="1" selected="0">
            <x v="1"/>
          </reference>
          <reference field="2" count="1" selected="0">
            <x v="3"/>
          </reference>
          <reference field="3" count="1" selected="0">
            <x v="15"/>
          </reference>
          <reference field="5" count="1">
            <x v="10"/>
          </reference>
        </references>
      </pivotArea>
    </format>
    <format dxfId="529">
      <pivotArea dataOnly="0" labelOnly="1" outline="0" fieldPosition="0">
        <references count="5">
          <reference field="0" count="1" selected="0">
            <x v="78"/>
          </reference>
          <reference field="1" count="1" selected="0">
            <x v="1"/>
          </reference>
          <reference field="2" count="1" selected="0">
            <x v="0"/>
          </reference>
          <reference field="3" count="1" selected="0">
            <x v="5"/>
          </reference>
          <reference field="5" count="1">
            <x v="37"/>
          </reference>
        </references>
      </pivotArea>
    </format>
    <format dxfId="528">
      <pivotArea dataOnly="0" labelOnly="1" outline="0" fieldPosition="0">
        <references count="5">
          <reference field="0" count="1" selected="0">
            <x v="79"/>
          </reference>
          <reference field="1" count="1" selected="0">
            <x v="0"/>
          </reference>
          <reference field="2" count="1" selected="0">
            <x v="0"/>
          </reference>
          <reference field="3" count="1" selected="0">
            <x v="0"/>
          </reference>
          <reference field="5" count="1">
            <x v="0"/>
          </reference>
        </references>
      </pivotArea>
    </format>
    <format dxfId="527">
      <pivotArea dataOnly="0" labelOnly="1" outline="0" fieldPosition="0">
        <references count="5">
          <reference field="0" count="1" selected="0">
            <x v="80"/>
          </reference>
          <reference field="1" count="1" selected="0">
            <x v="0"/>
          </reference>
          <reference field="2" count="1" selected="0">
            <x v="0"/>
          </reference>
          <reference field="3" count="1" selected="0">
            <x v="2"/>
          </reference>
          <reference field="5" count="1">
            <x v="4"/>
          </reference>
        </references>
      </pivotArea>
    </format>
    <format dxfId="526">
      <pivotArea dataOnly="0" labelOnly="1" outline="0" fieldPosition="0">
        <references count="5">
          <reference field="0" count="1" selected="0">
            <x v="81"/>
          </reference>
          <reference field="1" count="1" selected="0">
            <x v="1"/>
          </reference>
          <reference field="2" count="1" selected="0">
            <x v="0"/>
          </reference>
          <reference field="3" count="1" selected="0">
            <x v="5"/>
          </reference>
          <reference field="5" count="1">
            <x v="19"/>
          </reference>
        </references>
      </pivotArea>
    </format>
    <format dxfId="525">
      <pivotArea dataOnly="0" labelOnly="1" outline="0" fieldPosition="0">
        <references count="5">
          <reference field="0" count="1" selected="0">
            <x v="82"/>
          </reference>
          <reference field="1" count="1" selected="0">
            <x v="0"/>
          </reference>
          <reference field="2" count="1" selected="0">
            <x v="1"/>
          </reference>
          <reference field="3" count="1" selected="0">
            <x v="1"/>
          </reference>
          <reference field="5" count="1">
            <x v="0"/>
          </reference>
        </references>
      </pivotArea>
    </format>
    <format dxfId="524">
      <pivotArea dataOnly="0" labelOnly="1" outline="0" fieldPosition="0">
        <references count="5">
          <reference field="0" count="1" selected="0">
            <x v="83"/>
          </reference>
          <reference field="1" count="1" selected="0">
            <x v="0"/>
          </reference>
          <reference field="2" count="1" selected="0">
            <x v="0"/>
          </reference>
          <reference field="3" count="1" selected="0">
            <x v="0"/>
          </reference>
          <reference field="5" count="1">
            <x v="14"/>
          </reference>
        </references>
      </pivotArea>
    </format>
    <format dxfId="523">
      <pivotArea dataOnly="0" labelOnly="1" outline="0" fieldPosition="0">
        <references count="5">
          <reference field="0" count="1" selected="0">
            <x v="84"/>
          </reference>
          <reference field="1" count="1" selected="0">
            <x v="0"/>
          </reference>
          <reference field="2" count="1" selected="0">
            <x v="0"/>
          </reference>
          <reference field="3" count="1" selected="0">
            <x v="5"/>
          </reference>
          <reference field="5" count="1">
            <x v="21"/>
          </reference>
        </references>
      </pivotArea>
    </format>
    <format dxfId="522">
      <pivotArea dataOnly="0" labelOnly="1" outline="0" fieldPosition="0">
        <references count="5">
          <reference field="0" count="1" selected="0">
            <x v="85"/>
          </reference>
          <reference field="1" count="1" selected="0">
            <x v="0"/>
          </reference>
          <reference field="2" count="1" selected="0">
            <x v="0"/>
          </reference>
          <reference field="3" count="1" selected="0">
            <x v="0"/>
          </reference>
          <reference field="5" count="1">
            <x v="12"/>
          </reference>
        </references>
      </pivotArea>
    </format>
    <format dxfId="521">
      <pivotArea dataOnly="0" labelOnly="1" outline="0" fieldPosition="0">
        <references count="5">
          <reference field="0" count="1" selected="0">
            <x v="86"/>
          </reference>
          <reference field="1" count="1" selected="0">
            <x v="1"/>
          </reference>
          <reference field="2" count="1" selected="0">
            <x v="0"/>
          </reference>
          <reference field="3" count="1" selected="0">
            <x v="0"/>
          </reference>
          <reference field="5" count="1">
            <x v="15"/>
          </reference>
        </references>
      </pivotArea>
    </format>
    <format dxfId="520">
      <pivotArea dataOnly="0" labelOnly="1" outline="0" fieldPosition="0">
        <references count="5">
          <reference field="0" count="1" selected="0">
            <x v="87"/>
          </reference>
          <reference field="1" count="1" selected="0">
            <x v="1"/>
          </reference>
          <reference field="2" count="1" selected="0">
            <x v="3"/>
          </reference>
          <reference field="3" count="1" selected="0">
            <x v="4"/>
          </reference>
          <reference field="5" count="1">
            <x v="4"/>
          </reference>
        </references>
      </pivotArea>
    </format>
    <format dxfId="519">
      <pivotArea dataOnly="0" labelOnly="1" outline="0" fieldPosition="0">
        <references count="5">
          <reference field="0" count="1" selected="0">
            <x v="88"/>
          </reference>
          <reference field="1" count="1" selected="0">
            <x v="1"/>
          </reference>
          <reference field="2" count="1" selected="0">
            <x v="0"/>
          </reference>
          <reference field="3" count="1" selected="0">
            <x v="0"/>
          </reference>
          <reference field="5" count="1">
            <x v="0"/>
          </reference>
        </references>
      </pivotArea>
    </format>
    <format dxfId="518">
      <pivotArea dataOnly="0" labelOnly="1" outline="0" fieldPosition="0">
        <references count="5">
          <reference field="0" count="1" selected="0">
            <x v="89"/>
          </reference>
          <reference field="1" count="1" selected="0">
            <x v="0"/>
          </reference>
          <reference field="2" count="1" selected="0">
            <x v="0"/>
          </reference>
          <reference field="3" count="1" selected="0">
            <x v="0"/>
          </reference>
          <reference field="5" count="1">
            <x v="1"/>
          </reference>
        </references>
      </pivotArea>
    </format>
    <format dxfId="517">
      <pivotArea dataOnly="0" labelOnly="1" outline="0" fieldPosition="0">
        <references count="5">
          <reference field="0" count="1" selected="0">
            <x v="90"/>
          </reference>
          <reference field="1" count="1" selected="0">
            <x v="0"/>
          </reference>
          <reference field="2" count="1" selected="0">
            <x v="0"/>
          </reference>
          <reference field="3" count="1" selected="0">
            <x v="2"/>
          </reference>
          <reference field="5" count="1">
            <x v="28"/>
          </reference>
        </references>
      </pivotArea>
    </format>
    <format dxfId="516">
      <pivotArea dataOnly="0" labelOnly="1" outline="0" fieldPosition="0">
        <references count="5">
          <reference field="0" count="1" selected="0">
            <x v="91"/>
          </reference>
          <reference field="1" count="1" selected="0">
            <x v="0"/>
          </reference>
          <reference field="2" count="1" selected="0">
            <x v="2"/>
          </reference>
          <reference field="3" count="1" selected="0">
            <x v="16"/>
          </reference>
          <reference field="5" count="1">
            <x v="9"/>
          </reference>
        </references>
      </pivotArea>
    </format>
    <format dxfId="515">
      <pivotArea dataOnly="0" labelOnly="1" outline="0" fieldPosition="0">
        <references count="5">
          <reference field="0" count="1" selected="0">
            <x v="92"/>
          </reference>
          <reference field="1" count="1" selected="0">
            <x v="1"/>
          </reference>
          <reference field="2" count="1" selected="0">
            <x v="0"/>
          </reference>
          <reference field="3" count="1" selected="0">
            <x v="2"/>
          </reference>
          <reference field="5" count="1">
            <x v="10"/>
          </reference>
        </references>
      </pivotArea>
    </format>
    <format dxfId="514">
      <pivotArea dataOnly="0" labelOnly="1" outline="0" fieldPosition="0">
        <references count="5">
          <reference field="0" count="1" selected="0">
            <x v="93"/>
          </reference>
          <reference field="1" count="1" selected="0">
            <x v="1"/>
          </reference>
          <reference field="2" count="1" selected="0">
            <x v="4"/>
          </reference>
          <reference field="3" count="1" selected="0">
            <x v="9"/>
          </reference>
          <reference field="5" count="1">
            <x v="3"/>
          </reference>
        </references>
      </pivotArea>
    </format>
    <format dxfId="513">
      <pivotArea dataOnly="0" labelOnly="1" outline="0" fieldPosition="0">
        <references count="5">
          <reference field="0" count="1" selected="0">
            <x v="94"/>
          </reference>
          <reference field="1" count="1" selected="0">
            <x v="1"/>
          </reference>
          <reference field="2" count="1" selected="0">
            <x v="0"/>
          </reference>
          <reference field="3" count="1" selected="0">
            <x v="0"/>
          </reference>
          <reference field="5" count="1">
            <x v="12"/>
          </reference>
        </references>
      </pivotArea>
    </format>
    <format dxfId="512">
      <pivotArea dataOnly="0" labelOnly="1" outline="0" fieldPosition="0">
        <references count="5">
          <reference field="0" count="1" selected="0">
            <x v="95"/>
          </reference>
          <reference field="1" count="1" selected="0">
            <x v="0"/>
          </reference>
          <reference field="2" count="1" selected="0">
            <x v="2"/>
          </reference>
          <reference field="3" count="1" selected="0">
            <x v="17"/>
          </reference>
          <reference field="5" count="1">
            <x v="29"/>
          </reference>
        </references>
      </pivotArea>
    </format>
    <format dxfId="511">
      <pivotArea dataOnly="0" labelOnly="1" outline="0" fieldPosition="0">
        <references count="5">
          <reference field="0" count="1" selected="0">
            <x v="96"/>
          </reference>
          <reference field="1" count="1" selected="0">
            <x v="0"/>
          </reference>
          <reference field="2" count="1" selected="0">
            <x v="2"/>
          </reference>
          <reference field="3" count="1" selected="0">
            <x v="18"/>
          </reference>
          <reference field="5" count="1">
            <x v="1"/>
          </reference>
        </references>
      </pivotArea>
    </format>
    <format dxfId="510">
      <pivotArea dataOnly="0" labelOnly="1" outline="0" fieldPosition="0">
        <references count="5">
          <reference field="0" count="1" selected="0">
            <x v="97"/>
          </reference>
          <reference field="1" count="1" selected="0">
            <x v="0"/>
          </reference>
          <reference field="2" count="1" selected="0">
            <x v="3"/>
          </reference>
          <reference field="3" count="1" selected="0">
            <x v="4"/>
          </reference>
          <reference field="5" count="1">
            <x v="15"/>
          </reference>
        </references>
      </pivotArea>
    </format>
    <format dxfId="509">
      <pivotArea dataOnly="0" labelOnly="1" outline="0" fieldPosition="0">
        <references count="5">
          <reference field="0" count="1" selected="0">
            <x v="98"/>
          </reference>
          <reference field="1" count="1" selected="0">
            <x v="0"/>
          </reference>
          <reference field="2" count="1" selected="0">
            <x v="0"/>
          </reference>
          <reference field="3" count="1" selected="0">
            <x v="0"/>
          </reference>
          <reference field="5" count="1">
            <x v="23"/>
          </reference>
        </references>
      </pivotArea>
    </format>
    <format dxfId="508">
      <pivotArea dataOnly="0" labelOnly="1" outline="0" fieldPosition="0">
        <references count="5">
          <reference field="0" count="1" selected="0">
            <x v="99"/>
          </reference>
          <reference field="1" count="1" selected="0">
            <x v="0"/>
          </reference>
          <reference field="2" count="1" selected="0">
            <x v="0"/>
          </reference>
          <reference field="3" count="1" selected="0">
            <x v="0"/>
          </reference>
          <reference field="5" count="1">
            <x v="30"/>
          </reference>
        </references>
      </pivotArea>
    </format>
    <format dxfId="507">
      <pivotArea dataOnly="0" labelOnly="1" outline="0" fieldPosition="0">
        <references count="5">
          <reference field="0" count="1" selected="0">
            <x v="100"/>
          </reference>
          <reference field="1" count="1" selected="0">
            <x v="0"/>
          </reference>
          <reference field="2" count="1" selected="0">
            <x v="3"/>
          </reference>
          <reference field="3" count="1" selected="0">
            <x v="4"/>
          </reference>
          <reference field="5" count="1">
            <x v="4"/>
          </reference>
        </references>
      </pivotArea>
    </format>
    <format dxfId="506">
      <pivotArea dataOnly="0" labelOnly="1" outline="0" fieldPosition="0">
        <references count="5">
          <reference field="0" count="1" selected="0">
            <x v="101"/>
          </reference>
          <reference field="1" count="1" selected="0">
            <x v="1"/>
          </reference>
          <reference field="2" count="1" selected="0">
            <x v="0"/>
          </reference>
          <reference field="3" count="1" selected="0">
            <x v="0"/>
          </reference>
          <reference field="5" count="1">
            <x v="31"/>
          </reference>
        </references>
      </pivotArea>
    </format>
    <format dxfId="505">
      <pivotArea dataOnly="0" labelOnly="1" outline="0" fieldPosition="0">
        <references count="5">
          <reference field="0" count="1" selected="0">
            <x v="102"/>
          </reference>
          <reference field="1" count="1" selected="0">
            <x v="1"/>
          </reference>
          <reference field="2" count="1" selected="0">
            <x v="0"/>
          </reference>
          <reference field="3" count="1" selected="0">
            <x v="0"/>
          </reference>
          <reference field="5" count="1">
            <x v="20"/>
          </reference>
        </references>
      </pivotArea>
    </format>
    <format dxfId="504">
      <pivotArea dataOnly="0" labelOnly="1" outline="0" fieldPosition="0">
        <references count="5">
          <reference field="0" count="1" selected="0">
            <x v="103"/>
          </reference>
          <reference field="1" count="1" selected="0">
            <x v="0"/>
          </reference>
          <reference field="2" count="1" selected="0">
            <x v="0"/>
          </reference>
          <reference field="3" count="1" selected="0">
            <x v="0"/>
          </reference>
          <reference field="5" count="1">
            <x v="23"/>
          </reference>
        </references>
      </pivotArea>
    </format>
    <format dxfId="503">
      <pivotArea dataOnly="0" labelOnly="1" outline="0" fieldPosition="0">
        <references count="5">
          <reference field="0" count="1" selected="0">
            <x v="104"/>
          </reference>
          <reference field="1" count="1" selected="0">
            <x v="0"/>
          </reference>
          <reference field="2" count="1" selected="0">
            <x v="2"/>
          </reference>
          <reference field="3" count="1" selected="0">
            <x v="11"/>
          </reference>
          <reference field="5" count="1">
            <x v="10"/>
          </reference>
        </references>
      </pivotArea>
    </format>
    <format dxfId="502">
      <pivotArea dataOnly="0" labelOnly="1" outline="0" fieldPosition="0">
        <references count="5">
          <reference field="0" count="1" selected="0">
            <x v="105"/>
          </reference>
          <reference field="1" count="1" selected="0">
            <x v="0"/>
          </reference>
          <reference field="2" count="1" selected="0">
            <x v="0"/>
          </reference>
          <reference field="3" count="1" selected="0">
            <x v="5"/>
          </reference>
          <reference field="5" count="1">
            <x v="31"/>
          </reference>
        </references>
      </pivotArea>
    </format>
    <format dxfId="501">
      <pivotArea dataOnly="0" labelOnly="1" outline="0" fieldPosition="0">
        <references count="5">
          <reference field="0" count="1" selected="0">
            <x v="106"/>
          </reference>
          <reference field="1" count="1" selected="0">
            <x v="0"/>
          </reference>
          <reference field="2" count="1" selected="0">
            <x v="2"/>
          </reference>
          <reference field="3" count="1" selected="0">
            <x v="18"/>
          </reference>
          <reference field="5" count="1">
            <x v="4"/>
          </reference>
        </references>
      </pivotArea>
    </format>
    <format dxfId="500">
      <pivotArea dataOnly="0" labelOnly="1" outline="0" fieldPosition="0">
        <references count="5">
          <reference field="0" count="1" selected="0">
            <x v="107"/>
          </reference>
          <reference field="1" count="1" selected="0">
            <x v="1"/>
          </reference>
          <reference field="2" count="1" selected="0">
            <x v="0"/>
          </reference>
          <reference field="3" count="1" selected="0">
            <x v="0"/>
          </reference>
          <reference field="5" count="1">
            <x v="10"/>
          </reference>
        </references>
      </pivotArea>
    </format>
    <format dxfId="499">
      <pivotArea dataOnly="0" labelOnly="1" outline="0" fieldPosition="0">
        <references count="5">
          <reference field="0" count="1" selected="0">
            <x v="108"/>
          </reference>
          <reference field="1" count="1" selected="0">
            <x v="0"/>
          </reference>
          <reference field="2" count="1" selected="0">
            <x v="0"/>
          </reference>
          <reference field="3" count="1" selected="0">
            <x v="0"/>
          </reference>
          <reference field="5" count="1">
            <x v="6"/>
          </reference>
        </references>
      </pivotArea>
    </format>
    <format dxfId="498">
      <pivotArea dataOnly="0" labelOnly="1" outline="0" fieldPosition="0">
        <references count="5">
          <reference field="0" count="1" selected="0">
            <x v="109"/>
          </reference>
          <reference field="1" count="1" selected="0">
            <x v="0"/>
          </reference>
          <reference field="2" count="1" selected="0">
            <x v="0"/>
          </reference>
          <reference field="3" count="1" selected="0">
            <x v="0"/>
          </reference>
          <reference field="5" count="1">
            <x v="0"/>
          </reference>
        </references>
      </pivotArea>
    </format>
    <format dxfId="497">
      <pivotArea dataOnly="0" labelOnly="1" outline="0" fieldPosition="0">
        <references count="5">
          <reference field="0" count="1" selected="0">
            <x v="111"/>
          </reference>
          <reference field="1" count="1" selected="0">
            <x v="0"/>
          </reference>
          <reference field="2" count="1" selected="0">
            <x v="0"/>
          </reference>
          <reference field="3" count="1" selected="0">
            <x v="0"/>
          </reference>
          <reference field="5" count="1">
            <x v="19"/>
          </reference>
        </references>
      </pivotArea>
    </format>
    <format dxfId="496">
      <pivotArea dataOnly="0" labelOnly="1" outline="0" fieldPosition="0">
        <references count="5">
          <reference field="0" count="1" selected="0">
            <x v="112"/>
          </reference>
          <reference field="1" count="1" selected="0">
            <x v="0"/>
          </reference>
          <reference field="2" count="1" selected="0">
            <x v="0"/>
          </reference>
          <reference field="3" count="1" selected="0">
            <x v="2"/>
          </reference>
          <reference field="5" count="1">
            <x v="21"/>
          </reference>
        </references>
      </pivotArea>
    </format>
    <format dxfId="495">
      <pivotArea dataOnly="0" labelOnly="1" outline="0" fieldPosition="0">
        <references count="5">
          <reference field="0" count="1" selected="0">
            <x v="113"/>
          </reference>
          <reference field="1" count="1" selected="0">
            <x v="0"/>
          </reference>
          <reference field="2" count="1" selected="0">
            <x v="3"/>
          </reference>
          <reference field="3" count="1" selected="0">
            <x v="4"/>
          </reference>
          <reference field="5" count="1">
            <x v="14"/>
          </reference>
        </references>
      </pivotArea>
    </format>
    <format dxfId="494">
      <pivotArea dataOnly="0" labelOnly="1" outline="0" fieldPosition="0">
        <references count="5">
          <reference field="0" count="1" selected="0">
            <x v="114"/>
          </reference>
          <reference field="1" count="1" selected="0">
            <x v="0"/>
          </reference>
          <reference field="2" count="1" selected="0">
            <x v="3"/>
          </reference>
          <reference field="3" count="1" selected="0">
            <x v="4"/>
          </reference>
          <reference field="5" count="1">
            <x v="32"/>
          </reference>
        </references>
      </pivotArea>
    </format>
    <format dxfId="493">
      <pivotArea dataOnly="0" labelOnly="1" outline="0" fieldPosition="0">
        <references count="5">
          <reference field="0" count="1" selected="0">
            <x v="115"/>
          </reference>
          <reference field="1" count="1" selected="0">
            <x v="1"/>
          </reference>
          <reference field="2" count="1" selected="0">
            <x v="0"/>
          </reference>
          <reference field="3" count="1" selected="0">
            <x v="0"/>
          </reference>
          <reference field="5" count="1">
            <x v="24"/>
          </reference>
        </references>
      </pivotArea>
    </format>
    <format dxfId="492">
      <pivotArea dataOnly="0" labelOnly="1" outline="0" fieldPosition="0">
        <references count="5">
          <reference field="0" count="1" selected="0">
            <x v="116"/>
          </reference>
          <reference field="1" count="1" selected="0">
            <x v="0"/>
          </reference>
          <reference field="2" count="1" selected="0">
            <x v="0"/>
          </reference>
          <reference field="3" count="1" selected="0">
            <x v="0"/>
          </reference>
          <reference field="5" count="1">
            <x v="19"/>
          </reference>
        </references>
      </pivotArea>
    </format>
    <format dxfId="491">
      <pivotArea dataOnly="0" labelOnly="1" outline="0" fieldPosition="0">
        <references count="5">
          <reference field="0" count="1" selected="0">
            <x v="118"/>
          </reference>
          <reference field="1" count="1" selected="0">
            <x v="1"/>
          </reference>
          <reference field="2" count="1" selected="0">
            <x v="0"/>
          </reference>
          <reference field="3" count="1" selected="0">
            <x v="0"/>
          </reference>
          <reference field="5" count="1">
            <x v="1"/>
          </reference>
        </references>
      </pivotArea>
    </format>
    <format dxfId="490">
      <pivotArea dataOnly="0" labelOnly="1" outline="0" fieldPosition="0">
        <references count="5">
          <reference field="0" count="1" selected="0">
            <x v="119"/>
          </reference>
          <reference field="1" count="1" selected="0">
            <x v="1"/>
          </reference>
          <reference field="2" count="1" selected="0">
            <x v="5"/>
          </reference>
          <reference field="3" count="1" selected="0">
            <x v="19"/>
          </reference>
          <reference field="5" count="1">
            <x v="29"/>
          </reference>
        </references>
      </pivotArea>
    </format>
    <format dxfId="489">
      <pivotArea dataOnly="0" labelOnly="1" outline="0" fieldPosition="0">
        <references count="5">
          <reference field="0" count="1" selected="0">
            <x v="120"/>
          </reference>
          <reference field="1" count="1" selected="0">
            <x v="1"/>
          </reference>
          <reference field="2" count="1" selected="0">
            <x v="0"/>
          </reference>
          <reference field="3" count="1" selected="0">
            <x v="0"/>
          </reference>
          <reference field="5" count="1">
            <x v="9"/>
          </reference>
        </references>
      </pivotArea>
    </format>
    <format dxfId="488">
      <pivotArea dataOnly="0" labelOnly="1" outline="0" fieldPosition="0">
        <references count="5">
          <reference field="0" count="1" selected="0">
            <x v="121"/>
          </reference>
          <reference field="1" count="1" selected="0">
            <x v="1"/>
          </reference>
          <reference field="2" count="1" selected="0">
            <x v="3"/>
          </reference>
          <reference field="3" count="1" selected="0">
            <x v="4"/>
          </reference>
          <reference field="5" count="1">
            <x v="26"/>
          </reference>
        </references>
      </pivotArea>
    </format>
    <format dxfId="487">
      <pivotArea dataOnly="0" labelOnly="1" outline="0" fieldPosition="0">
        <references count="5">
          <reference field="0" count="1" selected="0">
            <x v="122"/>
          </reference>
          <reference field="1" count="1" selected="0">
            <x v="0"/>
          </reference>
          <reference field="2" count="1" selected="0">
            <x v="2"/>
          </reference>
          <reference field="3" count="1" selected="0">
            <x v="20"/>
          </reference>
          <reference field="5" count="1">
            <x v="12"/>
          </reference>
        </references>
      </pivotArea>
    </format>
    <format dxfId="486">
      <pivotArea dataOnly="0" labelOnly="1" outline="0" fieldPosition="0">
        <references count="5">
          <reference field="0" count="1" selected="0">
            <x v="123"/>
          </reference>
          <reference field="1" count="1" selected="0">
            <x v="0"/>
          </reference>
          <reference field="2" count="1" selected="0">
            <x v="2"/>
          </reference>
          <reference field="3" count="1" selected="0">
            <x v="18"/>
          </reference>
          <reference field="5" count="1">
            <x v="6"/>
          </reference>
        </references>
      </pivotArea>
    </format>
    <format dxfId="485">
      <pivotArea dataOnly="0" labelOnly="1" outline="0" fieldPosition="0">
        <references count="5">
          <reference field="0" count="1" selected="0">
            <x v="124"/>
          </reference>
          <reference field="1" count="1" selected="0">
            <x v="0"/>
          </reference>
          <reference field="2" count="1" selected="0">
            <x v="0"/>
          </reference>
          <reference field="3" count="1" selected="0">
            <x v="2"/>
          </reference>
          <reference field="5" count="1">
            <x v="3"/>
          </reference>
        </references>
      </pivotArea>
    </format>
    <format dxfId="484">
      <pivotArea dataOnly="0" labelOnly="1" outline="0" fieldPosition="0">
        <references count="5">
          <reference field="0" count="1" selected="0">
            <x v="125"/>
          </reference>
          <reference field="1" count="1" selected="0">
            <x v="1"/>
          </reference>
          <reference field="2" count="1" selected="0">
            <x v="2"/>
          </reference>
          <reference field="3" count="1" selected="0">
            <x v="21"/>
          </reference>
          <reference field="5" count="1">
            <x v="0"/>
          </reference>
        </references>
      </pivotArea>
    </format>
    <format dxfId="483">
      <pivotArea dataOnly="0" labelOnly="1" outline="0" fieldPosition="0">
        <references count="5">
          <reference field="0" count="1" selected="0">
            <x v="126"/>
          </reference>
          <reference field="1" count="1" selected="0">
            <x v="1"/>
          </reference>
          <reference field="2" count="1" selected="0">
            <x v="0"/>
          </reference>
          <reference field="3" count="1" selected="0">
            <x v="0"/>
          </reference>
          <reference field="5" count="1">
            <x v="6"/>
          </reference>
        </references>
      </pivotArea>
    </format>
    <format dxfId="482">
      <pivotArea dataOnly="0" labelOnly="1" outline="0" fieldPosition="0">
        <references count="5">
          <reference field="0" count="1" selected="0">
            <x v="127"/>
          </reference>
          <reference field="1" count="1" selected="0">
            <x v="0"/>
          </reference>
          <reference field="2" count="1" selected="0">
            <x v="0"/>
          </reference>
          <reference field="3" count="1" selected="0">
            <x v="0"/>
          </reference>
          <reference field="5" count="1">
            <x v="8"/>
          </reference>
        </references>
      </pivotArea>
    </format>
    <format dxfId="481">
      <pivotArea dataOnly="0" labelOnly="1" outline="0" fieldPosition="0">
        <references count="5">
          <reference field="0" count="1" selected="0">
            <x v="128"/>
          </reference>
          <reference field="1" count="1" selected="0">
            <x v="1"/>
          </reference>
          <reference field="2" count="1" selected="0">
            <x v="0"/>
          </reference>
          <reference field="3" count="1" selected="0">
            <x v="0"/>
          </reference>
          <reference field="5" count="1">
            <x v="32"/>
          </reference>
        </references>
      </pivotArea>
    </format>
    <format dxfId="480">
      <pivotArea dataOnly="0" labelOnly="1" outline="0" fieldPosition="0">
        <references count="5">
          <reference field="0" count="1" selected="0">
            <x v="129"/>
          </reference>
          <reference field="1" count="1" selected="0">
            <x v="1"/>
          </reference>
          <reference field="2" count="1" selected="0">
            <x v="0"/>
          </reference>
          <reference field="3" count="1" selected="0">
            <x v="0"/>
          </reference>
          <reference field="5" count="1">
            <x v="11"/>
          </reference>
        </references>
      </pivotArea>
    </format>
    <format dxfId="479">
      <pivotArea dataOnly="0" labelOnly="1" outline="0" fieldPosition="0">
        <references count="5">
          <reference field="0" count="1" selected="0">
            <x v="130"/>
          </reference>
          <reference field="1" count="1" selected="0">
            <x v="1"/>
          </reference>
          <reference field="2" count="1" selected="0">
            <x v="3"/>
          </reference>
          <reference field="3" count="1" selected="0">
            <x v="4"/>
          </reference>
          <reference field="5" count="1">
            <x v="6"/>
          </reference>
        </references>
      </pivotArea>
    </format>
    <format dxfId="478">
      <pivotArea dataOnly="0" labelOnly="1" outline="0" fieldPosition="0">
        <references count="5">
          <reference field="0" count="1" selected="0">
            <x v="131"/>
          </reference>
          <reference field="1" count="1" selected="0">
            <x v="1"/>
          </reference>
          <reference field="2" count="1" selected="0">
            <x v="0"/>
          </reference>
          <reference field="3" count="1" selected="0">
            <x v="2"/>
          </reference>
          <reference field="5" count="1">
            <x v="21"/>
          </reference>
        </references>
      </pivotArea>
    </format>
    <format dxfId="477">
      <pivotArea dataOnly="0" labelOnly="1" outline="0" fieldPosition="0">
        <references count="5">
          <reference field="0" count="1" selected="0">
            <x v="132"/>
          </reference>
          <reference field="1" count="1" selected="0">
            <x v="1"/>
          </reference>
          <reference field="2" count="1" selected="0">
            <x v="0"/>
          </reference>
          <reference field="3" count="1" selected="0">
            <x v="0"/>
          </reference>
          <reference field="5" count="1">
            <x v="2"/>
          </reference>
        </references>
      </pivotArea>
    </format>
    <format dxfId="476">
      <pivotArea dataOnly="0" labelOnly="1" outline="0" fieldPosition="0">
        <references count="5">
          <reference field="0" count="1" selected="0">
            <x v="133"/>
          </reference>
          <reference field="1" count="1" selected="0">
            <x v="1"/>
          </reference>
          <reference field="2" count="1" selected="0">
            <x v="2"/>
          </reference>
          <reference field="3" count="1" selected="0">
            <x v="22"/>
          </reference>
          <reference field="5" count="1">
            <x v="17"/>
          </reference>
        </references>
      </pivotArea>
    </format>
    <format dxfId="475">
      <pivotArea dataOnly="0" labelOnly="1" outline="0" fieldPosition="0">
        <references count="5">
          <reference field="0" count="1" selected="0">
            <x v="134"/>
          </reference>
          <reference field="1" count="1" selected="0">
            <x v="1"/>
          </reference>
          <reference field="2" count="1" selected="0">
            <x v="3"/>
          </reference>
          <reference field="3" count="1" selected="0">
            <x v="4"/>
          </reference>
          <reference field="5" count="1">
            <x v="29"/>
          </reference>
        </references>
      </pivotArea>
    </format>
    <format dxfId="474">
      <pivotArea dataOnly="0" labelOnly="1" outline="0" fieldPosition="0">
        <references count="5">
          <reference field="0" count="1" selected="0">
            <x v="135"/>
          </reference>
          <reference field="1" count="1" selected="0">
            <x v="1"/>
          </reference>
          <reference field="2" count="1" selected="0">
            <x v="0"/>
          </reference>
          <reference field="3" count="1" selected="0">
            <x v="0"/>
          </reference>
          <reference field="5" count="1">
            <x v="19"/>
          </reference>
        </references>
      </pivotArea>
    </format>
    <format dxfId="473">
      <pivotArea dataOnly="0" labelOnly="1" outline="0" fieldPosition="0">
        <references count="5">
          <reference field="0" count="1" selected="0">
            <x v="136"/>
          </reference>
          <reference field="1" count="1" selected="0">
            <x v="0"/>
          </reference>
          <reference field="2" count="1" selected="0">
            <x v="0"/>
          </reference>
          <reference field="3" count="1" selected="0">
            <x v="2"/>
          </reference>
          <reference field="5" count="1">
            <x v="34"/>
          </reference>
        </references>
      </pivotArea>
    </format>
    <format dxfId="472">
      <pivotArea dataOnly="0" labelOnly="1" outline="0" fieldPosition="0">
        <references count="5">
          <reference field="0" count="1" selected="0">
            <x v="137"/>
          </reference>
          <reference field="1" count="1" selected="0">
            <x v="1"/>
          </reference>
          <reference field="2" count="1" selected="0">
            <x v="0"/>
          </reference>
          <reference field="3" count="1" selected="0">
            <x v="2"/>
          </reference>
          <reference field="5" count="1">
            <x v="17"/>
          </reference>
        </references>
      </pivotArea>
    </format>
    <format dxfId="471">
      <pivotArea dataOnly="0" labelOnly="1" outline="0" fieldPosition="0">
        <references count="5">
          <reference field="0" count="1" selected="0">
            <x v="139"/>
          </reference>
          <reference field="1" count="1" selected="0">
            <x v="0"/>
          </reference>
          <reference field="2" count="1" selected="0">
            <x v="3"/>
          </reference>
          <reference field="3" count="1" selected="0">
            <x v="15"/>
          </reference>
          <reference field="5" count="1">
            <x v="14"/>
          </reference>
        </references>
      </pivotArea>
    </format>
    <format dxfId="470">
      <pivotArea dataOnly="0" labelOnly="1" outline="0" fieldPosition="0">
        <references count="5">
          <reference field="0" count="1" selected="0">
            <x v="140"/>
          </reference>
          <reference field="1" count="1" selected="0">
            <x v="0"/>
          </reference>
          <reference field="2" count="1" selected="0">
            <x v="0"/>
          </reference>
          <reference field="3" count="1" selected="0">
            <x v="2"/>
          </reference>
          <reference field="5" count="1">
            <x v="35"/>
          </reference>
        </references>
      </pivotArea>
    </format>
    <format dxfId="469">
      <pivotArea dataOnly="0" labelOnly="1" outline="0" fieldPosition="0">
        <references count="5">
          <reference field="0" count="1" selected="0">
            <x v="141"/>
          </reference>
          <reference field="1" count="1" selected="0">
            <x v="0"/>
          </reference>
          <reference field="2" count="1" selected="0">
            <x v="0"/>
          </reference>
          <reference field="3" count="1" selected="0">
            <x v="2"/>
          </reference>
          <reference field="5" count="1">
            <x v="0"/>
          </reference>
        </references>
      </pivotArea>
    </format>
    <format dxfId="468">
      <pivotArea dataOnly="0" labelOnly="1" outline="0" fieldPosition="0">
        <references count="5">
          <reference field="0" count="1" selected="0">
            <x v="142"/>
          </reference>
          <reference field="1" count="1" selected="0">
            <x v="1"/>
          </reference>
          <reference field="2" count="1" selected="0">
            <x v="0"/>
          </reference>
          <reference field="3" count="1" selected="0">
            <x v="0"/>
          </reference>
          <reference field="5" count="1">
            <x v="24"/>
          </reference>
        </references>
      </pivotArea>
    </format>
    <format dxfId="467">
      <pivotArea dataOnly="0" labelOnly="1" outline="0" fieldPosition="0">
        <references count="5">
          <reference field="0" count="1" selected="0">
            <x v="143"/>
          </reference>
          <reference field="1" count="1" selected="0">
            <x v="0"/>
          </reference>
          <reference field="2" count="1" selected="0">
            <x v="0"/>
          </reference>
          <reference field="3" count="1" selected="0">
            <x v="2"/>
          </reference>
          <reference field="5" count="1">
            <x v="29"/>
          </reference>
        </references>
      </pivotArea>
    </format>
    <format dxfId="466">
      <pivotArea dataOnly="0" labelOnly="1" outline="0" fieldPosition="0">
        <references count="5">
          <reference field="0" count="1" selected="0">
            <x v="144"/>
          </reference>
          <reference field="1" count="1" selected="0">
            <x v="1"/>
          </reference>
          <reference field="2" count="1" selected="0">
            <x v="1"/>
          </reference>
          <reference field="3" count="1" selected="0">
            <x v="1"/>
          </reference>
          <reference field="5" count="1">
            <x v="6"/>
          </reference>
        </references>
      </pivotArea>
    </format>
    <format dxfId="465">
      <pivotArea dataOnly="0" labelOnly="1" outline="0" fieldPosition="0">
        <references count="5">
          <reference field="0" count="1" selected="0">
            <x v="145"/>
          </reference>
          <reference field="1" count="1" selected="0">
            <x v="1"/>
          </reference>
          <reference field="2" count="1" selected="0">
            <x v="0"/>
          </reference>
          <reference field="3" count="1" selected="0">
            <x v="0"/>
          </reference>
          <reference field="5" count="1">
            <x v="1"/>
          </reference>
        </references>
      </pivotArea>
    </format>
    <format dxfId="464">
      <pivotArea dataOnly="0" labelOnly="1" outline="0" fieldPosition="0">
        <references count="5">
          <reference field="0" count="1" selected="0">
            <x v="146"/>
          </reference>
          <reference field="1" count="1" selected="0">
            <x v="1"/>
          </reference>
          <reference field="2" count="1" selected="0">
            <x v="2"/>
          </reference>
          <reference field="3" count="1" selected="0">
            <x v="3"/>
          </reference>
          <reference field="5" count="1">
            <x v="5"/>
          </reference>
        </references>
      </pivotArea>
    </format>
    <format dxfId="463">
      <pivotArea dataOnly="0" labelOnly="1" outline="0" fieldPosition="0">
        <references count="5">
          <reference field="0" count="1" selected="0">
            <x v="147"/>
          </reference>
          <reference field="1" count="1" selected="0">
            <x v="1"/>
          </reference>
          <reference field="2" count="1" selected="0">
            <x v="2"/>
          </reference>
          <reference field="3" count="1" selected="0">
            <x v="18"/>
          </reference>
          <reference field="5" count="1">
            <x v="11"/>
          </reference>
        </references>
      </pivotArea>
    </format>
    <format dxfId="462">
      <pivotArea dataOnly="0" labelOnly="1" outline="0" fieldPosition="0">
        <references count="5">
          <reference field="0" count="1" selected="0">
            <x v="148"/>
          </reference>
          <reference field="1" count="1" selected="0">
            <x v="1"/>
          </reference>
          <reference field="2" count="1" selected="0">
            <x v="0"/>
          </reference>
          <reference field="3" count="1" selected="0">
            <x v="2"/>
          </reference>
          <reference field="5" count="1">
            <x v="14"/>
          </reference>
        </references>
      </pivotArea>
    </format>
    <format dxfId="461">
      <pivotArea dataOnly="0" labelOnly="1" outline="0" fieldPosition="0">
        <references count="5">
          <reference field="0" count="1" selected="0">
            <x v="149"/>
          </reference>
          <reference field="1" count="1" selected="0">
            <x v="0"/>
          </reference>
          <reference field="2" count="1" selected="0">
            <x v="2"/>
          </reference>
          <reference field="3" count="1" selected="0">
            <x v="7"/>
          </reference>
          <reference field="5" count="1">
            <x v="24"/>
          </reference>
        </references>
      </pivotArea>
    </format>
    <format dxfId="460">
      <pivotArea dataOnly="0" labelOnly="1" outline="0" fieldPosition="0">
        <references count="5">
          <reference field="0" count="1" selected="0">
            <x v="150"/>
          </reference>
          <reference field="1" count="1" selected="0">
            <x v="0"/>
          </reference>
          <reference field="2" count="1" selected="0">
            <x v="2"/>
          </reference>
          <reference field="3" count="1" selected="0">
            <x v="8"/>
          </reference>
          <reference field="5" count="1">
            <x v="1"/>
          </reference>
        </references>
      </pivotArea>
    </format>
    <format dxfId="459">
      <pivotArea dataOnly="0" labelOnly="1" outline="0" fieldPosition="0">
        <references count="5">
          <reference field="0" count="1" selected="0">
            <x v="151"/>
          </reference>
          <reference field="1" count="1" selected="0">
            <x v="0"/>
          </reference>
          <reference field="2" count="1" selected="0">
            <x v="0"/>
          </reference>
          <reference field="3" count="1" selected="0">
            <x v="0"/>
          </reference>
          <reference field="5" count="1">
            <x v="0"/>
          </reference>
        </references>
      </pivotArea>
    </format>
    <format dxfId="458">
      <pivotArea dataOnly="0" labelOnly="1" outline="0" fieldPosition="0">
        <references count="5">
          <reference field="0" count="1" selected="0">
            <x v="152"/>
          </reference>
          <reference field="1" count="1" selected="0">
            <x v="1"/>
          </reference>
          <reference field="2" count="1" selected="0">
            <x v="0"/>
          </reference>
          <reference field="3" count="1" selected="0">
            <x v="0"/>
          </reference>
          <reference field="5" count="1">
            <x v="4"/>
          </reference>
        </references>
      </pivotArea>
    </format>
    <format dxfId="457">
      <pivotArea dataOnly="0" labelOnly="1" outline="0" fieldPosition="0">
        <references count="5">
          <reference field="0" count="1" selected="0">
            <x v="153"/>
          </reference>
          <reference field="1" count="1" selected="0">
            <x v="1"/>
          </reference>
          <reference field="2" count="1" selected="0">
            <x v="0"/>
          </reference>
          <reference field="3" count="1" selected="0">
            <x v="0"/>
          </reference>
          <reference field="5" count="1">
            <x v="8"/>
          </reference>
        </references>
      </pivotArea>
    </format>
    <format dxfId="456">
      <pivotArea dataOnly="0" labelOnly="1" outline="0" fieldPosition="0">
        <references count="5">
          <reference field="0" count="1" selected="0">
            <x v="154"/>
          </reference>
          <reference field="1" count="1" selected="0">
            <x v="1"/>
          </reference>
          <reference field="2" count="1" selected="0">
            <x v="0"/>
          </reference>
          <reference field="3" count="1" selected="0">
            <x v="2"/>
          </reference>
          <reference field="5" count="1">
            <x v="1"/>
          </reference>
        </references>
      </pivotArea>
    </format>
    <format dxfId="455">
      <pivotArea dataOnly="0" labelOnly="1" outline="0" fieldPosition="0">
        <references count="5">
          <reference field="0" count="1" selected="0">
            <x v="155"/>
          </reference>
          <reference field="1" count="1" selected="0">
            <x v="0"/>
          </reference>
          <reference field="2" count="1" selected="0">
            <x v="2"/>
          </reference>
          <reference field="3" count="1" selected="0">
            <x v="23"/>
          </reference>
          <reference field="5" count="1">
            <x v="7"/>
          </reference>
        </references>
      </pivotArea>
    </format>
    <format dxfId="454">
      <pivotArea dataOnly="0" labelOnly="1" outline="0" fieldPosition="0">
        <references count="5">
          <reference field="0" count="1" selected="0">
            <x v="156"/>
          </reference>
          <reference field="1" count="1" selected="0">
            <x v="1"/>
          </reference>
          <reference field="2" count="1" selected="0">
            <x v="0"/>
          </reference>
          <reference field="3" count="1" selected="0">
            <x v="0"/>
          </reference>
          <reference field="5" count="1">
            <x v="5"/>
          </reference>
        </references>
      </pivotArea>
    </format>
    <format dxfId="453">
      <pivotArea dataOnly="0" labelOnly="1" outline="0" fieldPosition="0">
        <references count="5">
          <reference field="0" count="1" selected="0">
            <x v="157"/>
          </reference>
          <reference field="1" count="1" selected="0">
            <x v="1"/>
          </reference>
          <reference field="2" count="1" selected="0">
            <x v="2"/>
          </reference>
          <reference field="3" count="1" selected="0">
            <x v="24"/>
          </reference>
          <reference field="5" count="1">
            <x v="31"/>
          </reference>
        </references>
      </pivotArea>
    </format>
    <format dxfId="452">
      <pivotArea dataOnly="0" labelOnly="1" outline="0" fieldPosition="0">
        <references count="5">
          <reference field="0" count="1" selected="0">
            <x v="158"/>
          </reference>
          <reference field="1" count="1" selected="0">
            <x v="1"/>
          </reference>
          <reference field="2" count="1" selected="0">
            <x v="0"/>
          </reference>
          <reference field="3" count="1" selected="0">
            <x v="5"/>
          </reference>
          <reference field="5" count="1">
            <x v="7"/>
          </reference>
        </references>
      </pivotArea>
    </format>
    <format dxfId="451">
      <pivotArea dataOnly="0" labelOnly="1" outline="0" fieldPosition="0">
        <references count="5">
          <reference field="0" count="1" selected="0">
            <x v="160"/>
          </reference>
          <reference field="1" count="1" selected="0">
            <x v="1"/>
          </reference>
          <reference field="2" count="1" selected="0">
            <x v="0"/>
          </reference>
          <reference field="3" count="1" selected="0">
            <x v="5"/>
          </reference>
          <reference field="5" count="1">
            <x v="21"/>
          </reference>
        </references>
      </pivotArea>
    </format>
    <format dxfId="450">
      <pivotArea dataOnly="0" labelOnly="1" outline="0" fieldPosition="0">
        <references count="5">
          <reference field="0" count="1" selected="0">
            <x v="161"/>
          </reference>
          <reference field="1" count="1" selected="0">
            <x v="1"/>
          </reference>
          <reference field="2" count="1" selected="0">
            <x v="1"/>
          </reference>
          <reference field="3" count="1" selected="0">
            <x v="1"/>
          </reference>
          <reference field="5" count="1">
            <x v="17"/>
          </reference>
        </references>
      </pivotArea>
    </format>
    <format dxfId="449">
      <pivotArea dataOnly="0" labelOnly="1" outline="0" fieldPosition="0">
        <references count="5">
          <reference field="0" count="1" selected="0">
            <x v="162"/>
          </reference>
          <reference field="1" count="1" selected="0">
            <x v="0"/>
          </reference>
          <reference field="2" count="1" selected="0">
            <x v="2"/>
          </reference>
          <reference field="3" count="1" selected="0">
            <x v="8"/>
          </reference>
          <reference field="5" count="1">
            <x v="23"/>
          </reference>
        </references>
      </pivotArea>
    </format>
    <format dxfId="448">
      <pivotArea dataOnly="0" labelOnly="1" outline="0" fieldPosition="0">
        <references count="5">
          <reference field="0" count="1" selected="0">
            <x v="163"/>
          </reference>
          <reference field="1" count="1" selected="0">
            <x v="1"/>
          </reference>
          <reference field="2" count="1" selected="0">
            <x v="0"/>
          </reference>
          <reference field="3" count="1" selected="0">
            <x v="2"/>
          </reference>
          <reference field="5" count="1">
            <x v="20"/>
          </reference>
        </references>
      </pivotArea>
    </format>
    <format dxfId="447">
      <pivotArea dataOnly="0" labelOnly="1" outline="0" fieldPosition="0">
        <references count="5">
          <reference field="0" count="1" selected="0">
            <x v="164"/>
          </reference>
          <reference field="1" count="1" selected="0">
            <x v="1"/>
          </reference>
          <reference field="2" count="1" selected="0">
            <x v="0"/>
          </reference>
          <reference field="3" count="1" selected="0">
            <x v="5"/>
          </reference>
          <reference field="5" count="1">
            <x v="11"/>
          </reference>
        </references>
      </pivotArea>
    </format>
    <format dxfId="446">
      <pivotArea dataOnly="0" labelOnly="1" outline="0" fieldPosition="0">
        <references count="5">
          <reference field="0" count="1" selected="0">
            <x v="165"/>
          </reference>
          <reference field="1" count="1" selected="0">
            <x v="0"/>
          </reference>
          <reference field="2" count="1" selected="0">
            <x v="0"/>
          </reference>
          <reference field="3" count="1" selected="0">
            <x v="0"/>
          </reference>
          <reference field="5" count="1">
            <x v="7"/>
          </reference>
        </references>
      </pivotArea>
    </format>
    <format dxfId="445">
      <pivotArea dataOnly="0" labelOnly="1" outline="0" fieldPosition="0">
        <references count="5">
          <reference field="0" count="1" selected="0">
            <x v="166"/>
          </reference>
          <reference field="1" count="1" selected="0">
            <x v="0"/>
          </reference>
          <reference field="2" count="1" selected="0">
            <x v="2"/>
          </reference>
          <reference field="3" count="1" selected="0">
            <x v="18"/>
          </reference>
          <reference field="5" count="1">
            <x v="24"/>
          </reference>
        </references>
      </pivotArea>
    </format>
    <format dxfId="444">
      <pivotArea dataOnly="0" labelOnly="1" outline="0" fieldPosition="0">
        <references count="5">
          <reference field="0" count="1" selected="0">
            <x v="167"/>
          </reference>
          <reference field="1" count="1" selected="0">
            <x v="1"/>
          </reference>
          <reference field="2" count="1" selected="0">
            <x v="0"/>
          </reference>
          <reference field="3" count="1" selected="0">
            <x v="0"/>
          </reference>
          <reference field="5" count="1">
            <x v="5"/>
          </reference>
        </references>
      </pivotArea>
    </format>
    <format dxfId="443">
      <pivotArea dataOnly="0" labelOnly="1" outline="0" fieldPosition="0">
        <references count="5">
          <reference field="0" count="1" selected="0">
            <x v="168"/>
          </reference>
          <reference field="1" count="1" selected="0">
            <x v="1"/>
          </reference>
          <reference field="2" count="1" selected="0">
            <x v="0"/>
          </reference>
          <reference field="3" count="1" selected="0">
            <x v="2"/>
          </reference>
          <reference field="5" count="1">
            <x v="3"/>
          </reference>
        </references>
      </pivotArea>
    </format>
    <format dxfId="442">
      <pivotArea dataOnly="0" labelOnly="1" outline="0" fieldPosition="0">
        <references count="5">
          <reference field="0" count="1" selected="0">
            <x v="169"/>
          </reference>
          <reference field="1" count="1" selected="0">
            <x v="0"/>
          </reference>
          <reference field="2" count="1" selected="0">
            <x v="2"/>
          </reference>
          <reference field="3" count="1" selected="0">
            <x v="12"/>
          </reference>
          <reference field="5" count="1">
            <x v="9"/>
          </reference>
        </references>
      </pivotArea>
    </format>
    <format dxfId="441">
      <pivotArea dataOnly="0" labelOnly="1" outline="0" fieldPosition="0">
        <references count="5">
          <reference field="0" count="1" selected="0">
            <x v="170"/>
          </reference>
          <reference field="1" count="1" selected="0">
            <x v="0"/>
          </reference>
          <reference field="2" count="1" selected="0">
            <x v="3"/>
          </reference>
          <reference field="3" count="1" selected="0">
            <x v="4"/>
          </reference>
          <reference field="5" count="1">
            <x v="29"/>
          </reference>
        </references>
      </pivotArea>
    </format>
    <format dxfId="440">
      <pivotArea dataOnly="0" labelOnly="1" outline="0" fieldPosition="0">
        <references count="5">
          <reference field="0" count="1" selected="0">
            <x v="171"/>
          </reference>
          <reference field="1" count="1" selected="0">
            <x v="1"/>
          </reference>
          <reference field="2" count="1" selected="0">
            <x v="0"/>
          </reference>
          <reference field="3" count="1" selected="0">
            <x v="0"/>
          </reference>
          <reference field="5" count="1">
            <x v="1"/>
          </reference>
        </references>
      </pivotArea>
    </format>
    <format dxfId="439">
      <pivotArea dataOnly="0" labelOnly="1" outline="0" fieldPosition="0">
        <references count="5">
          <reference field="0" count="1" selected="0">
            <x v="173"/>
          </reference>
          <reference field="1" count="1" selected="0">
            <x v="1"/>
          </reference>
          <reference field="2" count="1" selected="0">
            <x v="0"/>
          </reference>
          <reference field="3" count="1" selected="0">
            <x v="2"/>
          </reference>
          <reference field="5" count="1">
            <x v="30"/>
          </reference>
        </references>
      </pivotArea>
    </format>
    <format dxfId="438">
      <pivotArea dataOnly="0" labelOnly="1" outline="0" fieldPosition="0">
        <references count="5">
          <reference field="0" count="1" selected="0">
            <x v="174"/>
          </reference>
          <reference field="1" count="1" selected="0">
            <x v="1"/>
          </reference>
          <reference field="2" count="1" selected="0">
            <x v="2"/>
          </reference>
          <reference field="3" count="1" selected="0">
            <x v="3"/>
          </reference>
          <reference field="5" count="1">
            <x v="4"/>
          </reference>
        </references>
      </pivotArea>
    </format>
    <format dxfId="437">
      <pivotArea dataOnly="0" labelOnly="1" outline="0" fieldPosition="0">
        <references count="5">
          <reference field="0" count="1" selected="0">
            <x v="175"/>
          </reference>
          <reference field="1" count="1" selected="0">
            <x v="1"/>
          </reference>
          <reference field="2" count="1" selected="0">
            <x v="0"/>
          </reference>
          <reference field="3" count="1" selected="0">
            <x v="0"/>
          </reference>
          <reference field="5" count="1">
            <x v="21"/>
          </reference>
        </references>
      </pivotArea>
    </format>
    <format dxfId="436">
      <pivotArea dataOnly="0" labelOnly="1" outline="0" fieldPosition="0">
        <references count="5">
          <reference field="0" count="1" selected="0">
            <x v="176"/>
          </reference>
          <reference field="1" count="1" selected="0">
            <x v="1"/>
          </reference>
          <reference field="2" count="1" selected="0">
            <x v="0"/>
          </reference>
          <reference field="3" count="1" selected="0">
            <x v="0"/>
          </reference>
          <reference field="5" count="1">
            <x v="11"/>
          </reference>
        </references>
      </pivotArea>
    </format>
    <format dxfId="435">
      <pivotArea dataOnly="0" labelOnly="1" outline="0" fieldPosition="0">
        <references count="5">
          <reference field="0" count="1" selected="0">
            <x v="178"/>
          </reference>
          <reference field="1" count="1" selected="0">
            <x v="1"/>
          </reference>
          <reference field="2" count="1" selected="0">
            <x v="0"/>
          </reference>
          <reference field="3" count="1" selected="0">
            <x v="0"/>
          </reference>
          <reference field="5" count="1">
            <x v="19"/>
          </reference>
        </references>
      </pivotArea>
    </format>
    <format dxfId="434">
      <pivotArea dataOnly="0" labelOnly="1" outline="0" fieldPosition="0">
        <references count="5">
          <reference field="0" count="1" selected="0">
            <x v="179"/>
          </reference>
          <reference field="1" count="1" selected="0">
            <x v="1"/>
          </reference>
          <reference field="2" count="1" selected="0">
            <x v="0"/>
          </reference>
          <reference field="3" count="1" selected="0">
            <x v="0"/>
          </reference>
          <reference field="5" count="1">
            <x v="24"/>
          </reference>
        </references>
      </pivotArea>
    </format>
    <format dxfId="433">
      <pivotArea dataOnly="0" labelOnly="1" outline="0" fieldPosition="0">
        <references count="5">
          <reference field="0" count="1" selected="0">
            <x v="180"/>
          </reference>
          <reference field="1" count="1" selected="0">
            <x v="1"/>
          </reference>
          <reference field="2" count="1" selected="0">
            <x v="2"/>
          </reference>
          <reference field="3" count="1" selected="0">
            <x v="3"/>
          </reference>
          <reference field="5" count="1">
            <x v="4"/>
          </reference>
        </references>
      </pivotArea>
    </format>
    <format dxfId="432">
      <pivotArea dataOnly="0" labelOnly="1" outline="0" fieldPosition="0">
        <references count="5">
          <reference field="0" count="1" selected="0">
            <x v="181"/>
          </reference>
          <reference field="1" count="1" selected="0">
            <x v="1"/>
          </reference>
          <reference field="2" count="1" selected="0">
            <x v="0"/>
          </reference>
          <reference field="3" count="1" selected="0">
            <x v="0"/>
          </reference>
          <reference field="5" count="1">
            <x v="31"/>
          </reference>
        </references>
      </pivotArea>
    </format>
    <format dxfId="431">
      <pivotArea dataOnly="0" labelOnly="1" outline="0" fieldPosition="0">
        <references count="5">
          <reference field="0" count="1" selected="0">
            <x v="182"/>
          </reference>
          <reference field="1" count="1" selected="0">
            <x v="1"/>
          </reference>
          <reference field="2" count="1" selected="0">
            <x v="0"/>
          </reference>
          <reference field="3" count="1" selected="0">
            <x v="2"/>
          </reference>
          <reference field="5" count="1">
            <x v="17"/>
          </reference>
        </references>
      </pivotArea>
    </format>
    <format dxfId="430">
      <pivotArea dataOnly="0" labelOnly="1" outline="0" fieldPosition="0">
        <references count="5">
          <reference field="0" count="1" selected="0">
            <x v="183"/>
          </reference>
          <reference field="1" count="1" selected="0">
            <x v="1"/>
          </reference>
          <reference field="2" count="1" selected="0">
            <x v="0"/>
          </reference>
          <reference field="3" count="1" selected="0">
            <x v="0"/>
          </reference>
          <reference field="5" count="1">
            <x v="19"/>
          </reference>
        </references>
      </pivotArea>
    </format>
    <format dxfId="429">
      <pivotArea dataOnly="0" labelOnly="1" outline="0" fieldPosition="0">
        <references count="5">
          <reference field="0" count="1" selected="0">
            <x v="184"/>
          </reference>
          <reference field="1" count="1" selected="0">
            <x v="1"/>
          </reference>
          <reference field="2" count="1" selected="0">
            <x v="2"/>
          </reference>
          <reference field="3" count="1" selected="0">
            <x v="3"/>
          </reference>
          <reference field="5" count="1">
            <x v="15"/>
          </reference>
        </references>
      </pivotArea>
    </format>
    <format dxfId="428">
      <pivotArea dataOnly="0" labelOnly="1" outline="0" fieldPosition="0">
        <references count="5">
          <reference field="0" count="1" selected="0">
            <x v="185"/>
          </reference>
          <reference field="1" count="1" selected="0">
            <x v="1"/>
          </reference>
          <reference field="2" count="1" selected="0">
            <x v="0"/>
          </reference>
          <reference field="3" count="1" selected="0">
            <x v="2"/>
          </reference>
          <reference field="5" count="1">
            <x v="23"/>
          </reference>
        </references>
      </pivotArea>
    </format>
    <format dxfId="427">
      <pivotArea dataOnly="0" labelOnly="1" outline="0" fieldPosition="0">
        <references count="5">
          <reference field="0" count="1" selected="0">
            <x v="186"/>
          </reference>
          <reference field="1" count="1" selected="0">
            <x v="0"/>
          </reference>
          <reference field="2" count="1" selected="0">
            <x v="2"/>
          </reference>
          <reference field="3" count="1" selected="0">
            <x v="21"/>
          </reference>
          <reference field="5" count="1">
            <x v="1"/>
          </reference>
        </references>
      </pivotArea>
    </format>
    <format dxfId="426">
      <pivotArea dataOnly="0" labelOnly="1" outline="0" fieldPosition="0">
        <references count="5">
          <reference field="0" count="1" selected="0">
            <x v="187"/>
          </reference>
          <reference field="1" count="1" selected="0">
            <x v="1"/>
          </reference>
          <reference field="2" count="1" selected="0">
            <x v="2"/>
          </reference>
          <reference field="3" count="1" selected="0">
            <x v="18"/>
          </reference>
          <reference field="5" count="1">
            <x v="21"/>
          </reference>
        </references>
      </pivotArea>
    </format>
    <format dxfId="425">
      <pivotArea dataOnly="0" labelOnly="1" outline="0" fieldPosition="0">
        <references count="5">
          <reference field="0" count="1" selected="0">
            <x v="188"/>
          </reference>
          <reference field="1" count="1" selected="0">
            <x v="0"/>
          </reference>
          <reference field="2" count="1" selected="0">
            <x v="0"/>
          </reference>
          <reference field="3" count="1" selected="0">
            <x v="0"/>
          </reference>
          <reference field="5" count="1">
            <x v="37"/>
          </reference>
        </references>
      </pivotArea>
    </format>
    <format dxfId="424">
      <pivotArea dataOnly="0" labelOnly="1" outline="0" fieldPosition="0">
        <references count="5">
          <reference field="0" count="1" selected="0">
            <x v="189"/>
          </reference>
          <reference field="1" count="1" selected="0">
            <x v="0"/>
          </reference>
          <reference field="2" count="1" selected="0">
            <x v="1"/>
          </reference>
          <reference field="3" count="1" selected="0">
            <x v="1"/>
          </reference>
          <reference field="5" count="1">
            <x v="11"/>
          </reference>
        </references>
      </pivotArea>
    </format>
    <format dxfId="423">
      <pivotArea dataOnly="0" labelOnly="1" outline="0" fieldPosition="0">
        <references count="5">
          <reference field="0" count="1" selected="0">
            <x v="190"/>
          </reference>
          <reference field="1" count="1" selected="0">
            <x v="1"/>
          </reference>
          <reference field="2" count="1" selected="0">
            <x v="0"/>
          </reference>
          <reference field="3" count="1" selected="0">
            <x v="2"/>
          </reference>
          <reference field="5" count="1">
            <x v="9"/>
          </reference>
        </references>
      </pivotArea>
    </format>
    <format dxfId="422">
      <pivotArea dataOnly="0" labelOnly="1" outline="0" fieldPosition="0">
        <references count="5">
          <reference field="0" count="1" selected="0">
            <x v="191"/>
          </reference>
          <reference field="1" count="1" selected="0">
            <x v="1"/>
          </reference>
          <reference field="2" count="1" selected="0">
            <x v="3"/>
          </reference>
          <reference field="3" count="1" selected="0">
            <x v="15"/>
          </reference>
          <reference field="5" count="1">
            <x v="26"/>
          </reference>
        </references>
      </pivotArea>
    </format>
    <format dxfId="421">
      <pivotArea dataOnly="0" labelOnly="1" outline="0" fieldPosition="0">
        <references count="5">
          <reference field="0" count="1" selected="0">
            <x v="192"/>
          </reference>
          <reference field="1" count="1" selected="0">
            <x v="1"/>
          </reference>
          <reference field="2" count="1" selected="0">
            <x v="0"/>
          </reference>
          <reference field="3" count="1" selected="0">
            <x v="0"/>
          </reference>
          <reference field="5" count="1">
            <x v="12"/>
          </reference>
        </references>
      </pivotArea>
    </format>
    <format dxfId="420">
      <pivotArea dataOnly="0" labelOnly="1" outline="0" fieldPosition="0">
        <references count="5">
          <reference field="0" count="1" selected="0">
            <x v="193"/>
          </reference>
          <reference field="1" count="1" selected="0">
            <x v="1"/>
          </reference>
          <reference field="2" count="1" selected="0">
            <x v="0"/>
          </reference>
          <reference field="3" count="1" selected="0">
            <x v="0"/>
          </reference>
          <reference field="5" count="1">
            <x v="35"/>
          </reference>
        </references>
      </pivotArea>
    </format>
    <format dxfId="419">
      <pivotArea dataOnly="0" labelOnly="1" outline="0" fieldPosition="0">
        <references count="5">
          <reference field="0" count="1" selected="0">
            <x v="194"/>
          </reference>
          <reference field="1" count="1" selected="0">
            <x v="1"/>
          </reference>
          <reference field="2" count="1" selected="0">
            <x v="2"/>
          </reference>
          <reference field="3" count="1" selected="0">
            <x v="11"/>
          </reference>
          <reference field="5" count="1">
            <x v="12"/>
          </reference>
        </references>
      </pivotArea>
    </format>
    <format dxfId="418">
      <pivotArea dataOnly="0" labelOnly="1" outline="0" fieldPosition="0">
        <references count="5">
          <reference field="0" count="1" selected="0">
            <x v="195"/>
          </reference>
          <reference field="1" count="1" selected="0">
            <x v="0"/>
          </reference>
          <reference field="2" count="1" selected="0">
            <x v="0"/>
          </reference>
          <reference field="3" count="1" selected="0">
            <x v="2"/>
          </reference>
          <reference field="5" count="1">
            <x v="8"/>
          </reference>
        </references>
      </pivotArea>
    </format>
    <format dxfId="417">
      <pivotArea dataOnly="0" labelOnly="1" outline="0" fieldPosition="0">
        <references count="5">
          <reference field="0" count="1" selected="0">
            <x v="196"/>
          </reference>
          <reference field="1" count="1" selected="0">
            <x v="1"/>
          </reference>
          <reference field="2" count="1" selected="0">
            <x v="2"/>
          </reference>
          <reference field="3" count="1" selected="0">
            <x v="3"/>
          </reference>
          <reference field="5" count="1">
            <x v="21"/>
          </reference>
        </references>
      </pivotArea>
    </format>
    <format dxfId="416">
      <pivotArea dataOnly="0" labelOnly="1" outline="0" fieldPosition="0">
        <references count="5">
          <reference field="0" count="1" selected="0">
            <x v="197"/>
          </reference>
          <reference field="1" count="1" selected="0">
            <x v="1"/>
          </reference>
          <reference field="2" count="1" selected="0">
            <x v="0"/>
          </reference>
          <reference field="3" count="1" selected="0">
            <x v="0"/>
          </reference>
          <reference field="5" count="1">
            <x v="38"/>
          </reference>
        </references>
      </pivotArea>
    </format>
    <format dxfId="415">
      <pivotArea dataOnly="0" labelOnly="1" outline="0" fieldPosition="0">
        <references count="5">
          <reference field="0" count="1" selected="0">
            <x v="198"/>
          </reference>
          <reference field="1" count="1" selected="0">
            <x v="1"/>
          </reference>
          <reference field="2" count="1" selected="0">
            <x v="0"/>
          </reference>
          <reference field="3" count="1" selected="0">
            <x v="0"/>
          </reference>
          <reference field="5" count="1">
            <x v="21"/>
          </reference>
        </references>
      </pivotArea>
    </format>
    <format dxfId="414">
      <pivotArea dataOnly="0" labelOnly="1" outline="0" fieldPosition="0">
        <references count="5">
          <reference field="0" count="1" selected="0">
            <x v="199"/>
          </reference>
          <reference field="1" count="1" selected="0">
            <x v="0"/>
          </reference>
          <reference field="2" count="1" selected="0">
            <x v="0"/>
          </reference>
          <reference field="3" count="1" selected="0">
            <x v="0"/>
          </reference>
          <reference field="5" count="1">
            <x v="4"/>
          </reference>
        </references>
      </pivotArea>
    </format>
    <format dxfId="413">
      <pivotArea dataOnly="0" labelOnly="1" outline="0" fieldPosition="0">
        <references count="5">
          <reference field="0" count="1" selected="0">
            <x v="200"/>
          </reference>
          <reference field="1" count="1" selected="0">
            <x v="0"/>
          </reference>
          <reference field="2" count="1" selected="0">
            <x v="3"/>
          </reference>
          <reference field="3" count="1" selected="0">
            <x v="4"/>
          </reference>
          <reference field="5" count="1">
            <x v="34"/>
          </reference>
        </references>
      </pivotArea>
    </format>
    <format dxfId="412">
      <pivotArea dataOnly="0" labelOnly="1" outline="0" fieldPosition="0">
        <references count="5">
          <reference field="0" count="1" selected="0">
            <x v="201"/>
          </reference>
          <reference field="1" count="1" selected="0">
            <x v="1"/>
          </reference>
          <reference field="2" count="1" selected="0">
            <x v="0"/>
          </reference>
          <reference field="3" count="1" selected="0">
            <x v="0"/>
          </reference>
          <reference field="5" count="1">
            <x v="31"/>
          </reference>
        </references>
      </pivotArea>
    </format>
    <format dxfId="411">
      <pivotArea dataOnly="0" labelOnly="1" outline="0" fieldPosition="0">
        <references count="5">
          <reference field="0" count="1" selected="0">
            <x v="202"/>
          </reference>
          <reference field="1" count="1" selected="0">
            <x v="0"/>
          </reference>
          <reference field="2" count="1" selected="0">
            <x v="0"/>
          </reference>
          <reference field="3" count="1" selected="0">
            <x v="2"/>
          </reference>
          <reference field="5" count="1">
            <x v="17"/>
          </reference>
        </references>
      </pivotArea>
    </format>
    <format dxfId="410">
      <pivotArea dataOnly="0" labelOnly="1" outline="0" fieldPosition="0">
        <references count="5">
          <reference field="0" count="1" selected="0">
            <x v="203"/>
          </reference>
          <reference field="1" count="1" selected="0">
            <x v="0"/>
          </reference>
          <reference field="2" count="1" selected="0">
            <x v="1"/>
          </reference>
          <reference field="3" count="1" selected="0">
            <x v="25"/>
          </reference>
          <reference field="5" count="1">
            <x v="20"/>
          </reference>
        </references>
      </pivotArea>
    </format>
    <format dxfId="409">
      <pivotArea dataOnly="0" labelOnly="1" outline="0" fieldPosition="0">
        <references count="5">
          <reference field="0" count="1" selected="0">
            <x v="204"/>
          </reference>
          <reference field="1" count="1" selected="0">
            <x v="1"/>
          </reference>
          <reference field="2" count="1" selected="0">
            <x v="0"/>
          </reference>
          <reference field="3" count="1" selected="0">
            <x v="2"/>
          </reference>
          <reference field="5" count="1">
            <x v="21"/>
          </reference>
        </references>
      </pivotArea>
    </format>
    <format dxfId="408">
      <pivotArea dataOnly="0" labelOnly="1" outline="0" fieldPosition="0">
        <references count="5">
          <reference field="0" count="1" selected="0">
            <x v="205"/>
          </reference>
          <reference field="1" count="1" selected="0">
            <x v="1"/>
          </reference>
          <reference field="2" count="1" selected="0">
            <x v="0"/>
          </reference>
          <reference field="3" count="1" selected="0">
            <x v="2"/>
          </reference>
          <reference field="5" count="1">
            <x v="11"/>
          </reference>
        </references>
      </pivotArea>
    </format>
    <format dxfId="407">
      <pivotArea dataOnly="0" labelOnly="1" outline="0" fieldPosition="0">
        <references count="5">
          <reference field="0" count="1" selected="0">
            <x v="206"/>
          </reference>
          <reference field="1" count="1" selected="0">
            <x v="1"/>
          </reference>
          <reference field="2" count="1" selected="0">
            <x v="0"/>
          </reference>
          <reference field="3" count="1" selected="0">
            <x v="0"/>
          </reference>
          <reference field="5" count="1">
            <x v="0"/>
          </reference>
        </references>
      </pivotArea>
    </format>
    <format dxfId="406">
      <pivotArea dataOnly="0" labelOnly="1" outline="0" fieldPosition="0">
        <references count="5">
          <reference field="0" count="1" selected="0">
            <x v="207"/>
          </reference>
          <reference field="1" count="1" selected="0">
            <x v="1"/>
          </reference>
          <reference field="2" count="1" selected="0">
            <x v="0"/>
          </reference>
          <reference field="3" count="1" selected="0">
            <x v="0"/>
          </reference>
          <reference field="5" count="1">
            <x v="15"/>
          </reference>
        </references>
      </pivotArea>
    </format>
    <format dxfId="405">
      <pivotArea dataOnly="0" labelOnly="1" outline="0" fieldPosition="0">
        <references count="5">
          <reference field="0" count="1" selected="0">
            <x v="208"/>
          </reference>
          <reference field="1" count="1" selected="0">
            <x v="1"/>
          </reference>
          <reference field="2" count="1" selected="0">
            <x v="0"/>
          </reference>
          <reference field="3" count="1" selected="0">
            <x v="0"/>
          </reference>
          <reference field="5" count="1">
            <x v="9"/>
          </reference>
        </references>
      </pivotArea>
    </format>
    <format dxfId="404">
      <pivotArea dataOnly="0" labelOnly="1" outline="0" fieldPosition="0">
        <references count="5">
          <reference field="0" count="1" selected="0">
            <x v="209"/>
          </reference>
          <reference field="1" count="1" selected="0">
            <x v="1"/>
          </reference>
          <reference field="2" count="1" selected="0">
            <x v="4"/>
          </reference>
          <reference field="3" count="1" selected="0">
            <x v="26"/>
          </reference>
          <reference field="5" count="1">
            <x v="6"/>
          </reference>
        </references>
      </pivotArea>
    </format>
    <format dxfId="403">
      <pivotArea dataOnly="0" labelOnly="1" outline="0" fieldPosition="0">
        <references count="5">
          <reference field="0" count="1" selected="0">
            <x v="210"/>
          </reference>
          <reference field="1" count="1" selected="0">
            <x v="0"/>
          </reference>
          <reference field="2" count="1" selected="0">
            <x v="0"/>
          </reference>
          <reference field="3" count="1" selected="0">
            <x v="0"/>
          </reference>
          <reference field="5" count="1">
            <x v="23"/>
          </reference>
        </references>
      </pivotArea>
    </format>
    <format dxfId="402">
      <pivotArea dataOnly="0" labelOnly="1" outline="0" fieldPosition="0">
        <references count="5">
          <reference field="0" count="1" selected="0">
            <x v="211"/>
          </reference>
          <reference field="1" count="1" selected="0">
            <x v="0"/>
          </reference>
          <reference field="2" count="1" selected="0">
            <x v="0"/>
          </reference>
          <reference field="3" count="1" selected="0">
            <x v="5"/>
          </reference>
          <reference field="5" count="1">
            <x v="7"/>
          </reference>
        </references>
      </pivotArea>
    </format>
    <format dxfId="401">
      <pivotArea dataOnly="0" labelOnly="1" outline="0" fieldPosition="0">
        <references count="5">
          <reference field="0" count="1" selected="0">
            <x v="212"/>
          </reference>
          <reference field="1" count="1" selected="0">
            <x v="0"/>
          </reference>
          <reference field="2" count="1" selected="0">
            <x v="0"/>
          </reference>
          <reference field="3" count="1" selected="0">
            <x v="0"/>
          </reference>
          <reference field="5" count="1">
            <x v="12"/>
          </reference>
        </references>
      </pivotArea>
    </format>
    <format dxfId="400">
      <pivotArea dataOnly="0" labelOnly="1" outline="0" fieldPosition="0">
        <references count="5">
          <reference field="0" count="1" selected="0">
            <x v="213"/>
          </reference>
          <reference field="1" count="1" selected="0">
            <x v="1"/>
          </reference>
          <reference field="2" count="1" selected="0">
            <x v="3"/>
          </reference>
          <reference field="3" count="1" selected="0">
            <x v="4"/>
          </reference>
          <reference field="5" count="1">
            <x v="34"/>
          </reference>
        </references>
      </pivotArea>
    </format>
    <format dxfId="399">
      <pivotArea dataOnly="0" labelOnly="1" outline="0" fieldPosition="0">
        <references count="5">
          <reference field="0" count="1" selected="0">
            <x v="214"/>
          </reference>
          <reference field="1" count="1" selected="0">
            <x v="0"/>
          </reference>
          <reference field="2" count="1" selected="0">
            <x v="0"/>
          </reference>
          <reference field="3" count="1" selected="0">
            <x v="0"/>
          </reference>
          <reference field="5" count="1">
            <x v="0"/>
          </reference>
        </references>
      </pivotArea>
    </format>
    <format dxfId="398">
      <pivotArea dataOnly="0" labelOnly="1" outline="0" fieldPosition="0">
        <references count="5">
          <reference field="0" count="1" selected="0">
            <x v="215"/>
          </reference>
          <reference field="1" count="1" selected="0">
            <x v="0"/>
          </reference>
          <reference field="2" count="1" selected="0">
            <x v="3"/>
          </reference>
          <reference field="3" count="1" selected="0">
            <x v="4"/>
          </reference>
          <reference field="5" count="1">
            <x v="15"/>
          </reference>
        </references>
      </pivotArea>
    </format>
    <format dxfId="397">
      <pivotArea dataOnly="0" labelOnly="1" outline="0" fieldPosition="0">
        <references count="5">
          <reference field="0" count="1" selected="0">
            <x v="216"/>
          </reference>
          <reference field="1" count="1" selected="0">
            <x v="1"/>
          </reference>
          <reference field="2" count="1" selected="0">
            <x v="0"/>
          </reference>
          <reference field="3" count="1" selected="0">
            <x v="0"/>
          </reference>
          <reference field="5" count="1">
            <x v="26"/>
          </reference>
        </references>
      </pivotArea>
    </format>
    <format dxfId="396">
      <pivotArea dataOnly="0" labelOnly="1" outline="0" fieldPosition="0">
        <references count="5">
          <reference field="0" count="1" selected="0">
            <x v="217"/>
          </reference>
          <reference field="1" count="1" selected="0">
            <x v="1"/>
          </reference>
          <reference field="2" count="1" selected="0">
            <x v="0"/>
          </reference>
          <reference field="3" count="1" selected="0">
            <x v="2"/>
          </reference>
          <reference field="5" count="1">
            <x v="2"/>
          </reference>
        </references>
      </pivotArea>
    </format>
    <format dxfId="395">
      <pivotArea dataOnly="0" labelOnly="1" outline="0" fieldPosition="0">
        <references count="5">
          <reference field="0" count="1" selected="0">
            <x v="218"/>
          </reference>
          <reference field="1" count="1" selected="0">
            <x v="1"/>
          </reference>
          <reference field="2" count="1" selected="0">
            <x v="0"/>
          </reference>
          <reference field="3" count="1" selected="0">
            <x v="0"/>
          </reference>
          <reference field="5" count="1">
            <x v="14"/>
          </reference>
        </references>
      </pivotArea>
    </format>
    <format dxfId="394">
      <pivotArea dataOnly="0" labelOnly="1" outline="0" fieldPosition="0">
        <references count="5">
          <reference field="0" count="1" selected="0">
            <x v="221"/>
          </reference>
          <reference field="1" count="1" selected="0">
            <x v="1"/>
          </reference>
          <reference field="2" count="1" selected="0">
            <x v="3"/>
          </reference>
          <reference field="3" count="1" selected="0">
            <x v="4"/>
          </reference>
          <reference field="5" count="1">
            <x v="10"/>
          </reference>
        </references>
      </pivotArea>
    </format>
    <format dxfId="393">
      <pivotArea dataOnly="0" labelOnly="1" outline="0" fieldPosition="0">
        <references count="5">
          <reference field="0" count="1" selected="0">
            <x v="222"/>
          </reference>
          <reference field="1" count="1" selected="0">
            <x v="1"/>
          </reference>
          <reference field="2" count="1" selected="0">
            <x v="2"/>
          </reference>
          <reference field="3" count="1" selected="0">
            <x v="23"/>
          </reference>
          <reference field="5" count="1">
            <x v="1"/>
          </reference>
        </references>
      </pivotArea>
    </format>
    <format dxfId="392">
      <pivotArea dataOnly="0" labelOnly="1" outline="0" fieldPosition="0">
        <references count="5">
          <reference field="0" count="1" selected="0">
            <x v="223"/>
          </reference>
          <reference field="1" count="1" selected="0">
            <x v="0"/>
          </reference>
          <reference field="2" count="1" selected="0">
            <x v="0"/>
          </reference>
          <reference field="3" count="1" selected="0">
            <x v="0"/>
          </reference>
          <reference field="5" count="1">
            <x v="19"/>
          </reference>
        </references>
      </pivotArea>
    </format>
    <format dxfId="391">
      <pivotArea dataOnly="0" labelOnly="1" outline="0" fieldPosition="0">
        <references count="5">
          <reference field="0" count="1" selected="0">
            <x v="224"/>
          </reference>
          <reference field="1" count="1" selected="0">
            <x v="1"/>
          </reference>
          <reference field="2" count="1" selected="0">
            <x v="4"/>
          </reference>
          <reference field="3" count="1" selected="0">
            <x v="9"/>
          </reference>
          <reference field="5" count="1">
            <x v="4"/>
          </reference>
        </references>
      </pivotArea>
    </format>
    <format dxfId="390">
      <pivotArea dataOnly="0" labelOnly="1" outline="0" fieldPosition="0">
        <references count="5">
          <reference field="0" count="1" selected="0">
            <x v="225"/>
          </reference>
          <reference field="1" count="1" selected="0">
            <x v="0"/>
          </reference>
          <reference field="2" count="1" selected="0">
            <x v="0"/>
          </reference>
          <reference field="3" count="1" selected="0">
            <x v="2"/>
          </reference>
          <reference field="5" count="1">
            <x v="3"/>
          </reference>
        </references>
      </pivotArea>
    </format>
    <format dxfId="389">
      <pivotArea dataOnly="0" labelOnly="1" outline="0" fieldPosition="0">
        <references count="5">
          <reference field="0" count="1" selected="0">
            <x v="226"/>
          </reference>
          <reference field="1" count="1" selected="0">
            <x v="0"/>
          </reference>
          <reference field="2" count="1" selected="0">
            <x v="2"/>
          </reference>
          <reference field="3" count="1" selected="0">
            <x v="7"/>
          </reference>
          <reference field="5" count="1">
            <x v="4"/>
          </reference>
        </references>
      </pivotArea>
    </format>
    <format dxfId="388">
      <pivotArea dataOnly="0" labelOnly="1" outline="0" fieldPosition="0">
        <references count="5">
          <reference field="0" count="1" selected="0">
            <x v="227"/>
          </reference>
          <reference field="1" count="1" selected="0">
            <x v="1"/>
          </reference>
          <reference field="2" count="1" selected="0">
            <x v="0"/>
          </reference>
          <reference field="3" count="1" selected="0">
            <x v="2"/>
          </reference>
          <reference field="5" count="1">
            <x v="6"/>
          </reference>
        </references>
      </pivotArea>
    </format>
    <format dxfId="387">
      <pivotArea dataOnly="0" labelOnly="1" outline="0" fieldPosition="0">
        <references count="5">
          <reference field="0" count="1" selected="0">
            <x v="228"/>
          </reference>
          <reference field="1" count="1" selected="0">
            <x v="0"/>
          </reference>
          <reference field="2" count="1" selected="0">
            <x v="0"/>
          </reference>
          <reference field="3" count="1" selected="0">
            <x v="0"/>
          </reference>
          <reference field="5" count="1">
            <x v="10"/>
          </reference>
        </references>
      </pivotArea>
    </format>
    <format dxfId="386">
      <pivotArea dataOnly="0" labelOnly="1" outline="0" fieldPosition="0">
        <references count="5">
          <reference field="0" count="1" selected="0">
            <x v="229"/>
          </reference>
          <reference field="1" count="1" selected="0">
            <x v="1"/>
          </reference>
          <reference field="2" count="1" selected="0">
            <x v="0"/>
          </reference>
          <reference field="3" count="1" selected="0">
            <x v="0"/>
          </reference>
          <reference field="5" count="1">
            <x v="17"/>
          </reference>
        </references>
      </pivotArea>
    </format>
    <format dxfId="385">
      <pivotArea dataOnly="0" labelOnly="1" outline="0" fieldPosition="0">
        <references count="5">
          <reference field="0" count="1" selected="0">
            <x v="230"/>
          </reference>
          <reference field="1" count="1" selected="0">
            <x v="0"/>
          </reference>
          <reference field="2" count="1" selected="0">
            <x v="2"/>
          </reference>
          <reference field="3" count="1" selected="0">
            <x v="8"/>
          </reference>
          <reference field="5" count="1">
            <x v="16"/>
          </reference>
        </references>
      </pivotArea>
    </format>
    <format dxfId="384">
      <pivotArea dataOnly="0" labelOnly="1" outline="0" fieldPosition="0">
        <references count="5">
          <reference field="0" count="1" selected="0">
            <x v="231"/>
          </reference>
          <reference field="1" count="1" selected="0">
            <x v="0"/>
          </reference>
          <reference field="2" count="1" selected="0">
            <x v="3"/>
          </reference>
          <reference field="3" count="1" selected="0">
            <x v="4"/>
          </reference>
          <reference field="5" count="1">
            <x v="10"/>
          </reference>
        </references>
      </pivotArea>
    </format>
    <format dxfId="383">
      <pivotArea dataOnly="0" labelOnly="1" outline="0" fieldPosition="0">
        <references count="5">
          <reference field="0" count="1" selected="0">
            <x v="232"/>
          </reference>
          <reference field="1" count="1" selected="0">
            <x v="1"/>
          </reference>
          <reference field="2" count="1" selected="0">
            <x v="2"/>
          </reference>
          <reference field="3" count="1" selected="0">
            <x v="21"/>
          </reference>
          <reference field="5" count="1">
            <x v="1"/>
          </reference>
        </references>
      </pivotArea>
    </format>
    <format dxfId="382">
      <pivotArea dataOnly="0" labelOnly="1" outline="0" fieldPosition="0">
        <references count="5">
          <reference field="0" count="1" selected="0">
            <x v="233"/>
          </reference>
          <reference field="1" count="1" selected="0">
            <x v="0"/>
          </reference>
          <reference field="2" count="1" selected="0">
            <x v="0"/>
          </reference>
          <reference field="3" count="1" selected="0">
            <x v="0"/>
          </reference>
          <reference field="5" count="1">
            <x v="8"/>
          </reference>
        </references>
      </pivotArea>
    </format>
    <format dxfId="381">
      <pivotArea dataOnly="0" labelOnly="1" outline="0" fieldPosition="0">
        <references count="5">
          <reference field="0" count="1" selected="0">
            <x v="234"/>
          </reference>
          <reference field="1" count="1" selected="0">
            <x v="1"/>
          </reference>
          <reference field="2" count="1" selected="0">
            <x v="0"/>
          </reference>
          <reference field="3" count="1" selected="0">
            <x v="0"/>
          </reference>
          <reference field="5" count="1">
            <x v="7"/>
          </reference>
        </references>
      </pivotArea>
    </format>
    <format dxfId="380">
      <pivotArea dataOnly="0" labelOnly="1" outline="0" fieldPosition="0">
        <references count="5">
          <reference field="0" count="1" selected="0">
            <x v="235"/>
          </reference>
          <reference field="1" count="1" selected="0">
            <x v="0"/>
          </reference>
          <reference field="2" count="1" selected="0">
            <x v="0"/>
          </reference>
          <reference field="3" count="1" selected="0">
            <x v="0"/>
          </reference>
          <reference field="5" count="1">
            <x v="21"/>
          </reference>
        </references>
      </pivotArea>
    </format>
    <format dxfId="379">
      <pivotArea dataOnly="0" labelOnly="1" outline="0" fieldPosition="0">
        <references count="5">
          <reference field="0" count="1" selected="0">
            <x v="236"/>
          </reference>
          <reference field="1" count="1" selected="0">
            <x v="0"/>
          </reference>
          <reference field="2" count="1" selected="0">
            <x v="3"/>
          </reference>
          <reference field="3" count="1" selected="0">
            <x v="4"/>
          </reference>
          <reference field="5" count="1">
            <x v="8"/>
          </reference>
        </references>
      </pivotArea>
    </format>
    <format dxfId="378">
      <pivotArea dataOnly="0" labelOnly="1" outline="0" fieldPosition="0">
        <references count="5">
          <reference field="0" count="1" selected="0">
            <x v="237"/>
          </reference>
          <reference field="1" count="1" selected="0">
            <x v="0"/>
          </reference>
          <reference field="2" count="1" selected="0">
            <x v="0"/>
          </reference>
          <reference field="3" count="1" selected="0">
            <x v="2"/>
          </reference>
          <reference field="5" count="1">
            <x v="2"/>
          </reference>
        </references>
      </pivotArea>
    </format>
    <format dxfId="377">
      <pivotArea dataOnly="0" labelOnly="1" outline="0" fieldPosition="0">
        <references count="5">
          <reference field="0" count="1" selected="0">
            <x v="238"/>
          </reference>
          <reference field="1" count="1" selected="0">
            <x v="1"/>
          </reference>
          <reference field="2" count="1" selected="0">
            <x v="0"/>
          </reference>
          <reference field="3" count="1" selected="0">
            <x v="0"/>
          </reference>
          <reference field="5" count="1">
            <x v="0"/>
          </reference>
        </references>
      </pivotArea>
    </format>
    <format dxfId="376">
      <pivotArea dataOnly="0" labelOnly="1" outline="0" fieldPosition="0">
        <references count="5">
          <reference field="0" count="1" selected="0">
            <x v="239"/>
          </reference>
          <reference field="1" count="1" selected="0">
            <x v="0"/>
          </reference>
          <reference field="2" count="1" selected="0">
            <x v="2"/>
          </reference>
          <reference field="3" count="1" selected="0">
            <x v="27"/>
          </reference>
          <reference field="5" count="1">
            <x v="1"/>
          </reference>
        </references>
      </pivotArea>
    </format>
    <format dxfId="375">
      <pivotArea dataOnly="0" labelOnly="1" outline="0" fieldPosition="0">
        <references count="5">
          <reference field="0" count="1" selected="0">
            <x v="240"/>
          </reference>
          <reference field="1" count="1" selected="0">
            <x v="0"/>
          </reference>
          <reference field="2" count="1" selected="0">
            <x v="0"/>
          </reference>
          <reference field="3" count="1" selected="0">
            <x v="2"/>
          </reference>
          <reference field="5" count="1">
            <x v="31"/>
          </reference>
        </references>
      </pivotArea>
    </format>
    <format dxfId="374">
      <pivotArea dataOnly="0" labelOnly="1" outline="0" fieldPosition="0">
        <references count="5">
          <reference field="0" count="1" selected="0">
            <x v="241"/>
          </reference>
          <reference field="1" count="1" selected="0">
            <x v="0"/>
          </reference>
          <reference field="2" count="1" selected="0">
            <x v="0"/>
          </reference>
          <reference field="3" count="1" selected="0">
            <x v="2"/>
          </reference>
          <reference field="5" count="1">
            <x v="11"/>
          </reference>
        </references>
      </pivotArea>
    </format>
    <format dxfId="373">
      <pivotArea dataOnly="0" labelOnly="1" outline="0" fieldPosition="0">
        <references count="5">
          <reference field="0" count="1" selected="0">
            <x v="242"/>
          </reference>
          <reference field="1" count="1" selected="0">
            <x v="1"/>
          </reference>
          <reference field="2" count="1" selected="0">
            <x v="0"/>
          </reference>
          <reference field="3" count="1" selected="0">
            <x v="2"/>
          </reference>
          <reference field="5" count="1">
            <x v="0"/>
          </reference>
        </references>
      </pivotArea>
    </format>
    <format dxfId="372">
      <pivotArea dataOnly="0" labelOnly="1" outline="0" fieldPosition="0">
        <references count="5">
          <reference field="0" count="1" selected="0">
            <x v="243"/>
          </reference>
          <reference field="1" count="1" selected="0">
            <x v="0"/>
          </reference>
          <reference field="2" count="1" selected="0">
            <x v="0"/>
          </reference>
          <reference field="3" count="1" selected="0">
            <x v="0"/>
          </reference>
          <reference field="5" count="1">
            <x v="14"/>
          </reference>
        </references>
      </pivotArea>
    </format>
    <format dxfId="371">
      <pivotArea dataOnly="0" labelOnly="1" outline="0" fieldPosition="0">
        <references count="5">
          <reference field="0" count="1" selected="0">
            <x v="245"/>
          </reference>
          <reference field="1" count="1" selected="0">
            <x v="1"/>
          </reference>
          <reference field="2" count="1" selected="0">
            <x v="0"/>
          </reference>
          <reference field="3" count="1" selected="0">
            <x v="0"/>
          </reference>
          <reference field="5" count="1">
            <x v="5"/>
          </reference>
        </references>
      </pivotArea>
    </format>
    <format dxfId="370">
      <pivotArea dataOnly="0" labelOnly="1" outline="0" fieldPosition="0">
        <references count="5">
          <reference field="0" count="1" selected="0">
            <x v="246"/>
          </reference>
          <reference field="1" count="1" selected="0">
            <x v="0"/>
          </reference>
          <reference field="2" count="1" selected="0">
            <x v="2"/>
          </reference>
          <reference field="3" count="1" selected="0">
            <x v="18"/>
          </reference>
          <reference field="5" count="1">
            <x v="14"/>
          </reference>
        </references>
      </pivotArea>
    </format>
    <format dxfId="369">
      <pivotArea dataOnly="0" labelOnly="1" outline="0" fieldPosition="0">
        <references count="5">
          <reference field="0" count="1" selected="0">
            <x v="247"/>
          </reference>
          <reference field="1" count="1" selected="0">
            <x v="0"/>
          </reference>
          <reference field="2" count="1" selected="0">
            <x v="0"/>
          </reference>
          <reference field="3" count="1" selected="0">
            <x v="0"/>
          </reference>
          <reference field="5" count="1">
            <x v="4"/>
          </reference>
        </references>
      </pivotArea>
    </format>
    <format dxfId="368">
      <pivotArea dataOnly="0" labelOnly="1" outline="0" fieldPosition="0">
        <references count="5">
          <reference field="0" count="1" selected="0">
            <x v="248"/>
          </reference>
          <reference field="1" count="1" selected="0">
            <x v="0"/>
          </reference>
          <reference field="2" count="1" selected="0">
            <x v="0"/>
          </reference>
          <reference field="3" count="1" selected="0">
            <x v="0"/>
          </reference>
          <reference field="5" count="1">
            <x v="3"/>
          </reference>
        </references>
      </pivotArea>
    </format>
    <format dxfId="367">
      <pivotArea dataOnly="0" labelOnly="1" outline="0" fieldPosition="0">
        <references count="5">
          <reference field="0" count="1" selected="0">
            <x v="249"/>
          </reference>
          <reference field="1" count="1" selected="0">
            <x v="1"/>
          </reference>
          <reference field="2" count="1" selected="0">
            <x v="2"/>
          </reference>
          <reference field="3" count="1" selected="0">
            <x v="21"/>
          </reference>
          <reference field="5" count="1">
            <x v="1"/>
          </reference>
        </references>
      </pivotArea>
    </format>
    <format dxfId="366">
      <pivotArea dataOnly="0" labelOnly="1" outline="0" fieldPosition="0">
        <references count="5">
          <reference field="0" count="1" selected="0">
            <x v="250"/>
          </reference>
          <reference field="1" count="1" selected="0">
            <x v="0"/>
          </reference>
          <reference field="2" count="1" selected="0">
            <x v="0"/>
          </reference>
          <reference field="3" count="1" selected="0">
            <x v="0"/>
          </reference>
          <reference field="5" count="1">
            <x v="11"/>
          </reference>
        </references>
      </pivotArea>
    </format>
    <format dxfId="365">
      <pivotArea dataOnly="0" labelOnly="1" outline="0" fieldPosition="0">
        <references count="5">
          <reference field="0" count="1" selected="0">
            <x v="251"/>
          </reference>
          <reference field="1" count="1" selected="0">
            <x v="0"/>
          </reference>
          <reference field="2" count="1" selected="0">
            <x v="2"/>
          </reference>
          <reference field="3" count="1" selected="0">
            <x v="29"/>
          </reference>
          <reference field="5" count="1">
            <x v="34"/>
          </reference>
        </references>
      </pivotArea>
    </format>
    <format dxfId="364">
      <pivotArea dataOnly="0" labelOnly="1" outline="0" fieldPosition="0">
        <references count="5">
          <reference field="0" count="1" selected="0">
            <x v="252"/>
          </reference>
          <reference field="1" count="1" selected="0">
            <x v="0"/>
          </reference>
          <reference field="2" count="1" selected="0">
            <x v="0"/>
          </reference>
          <reference field="3" count="1" selected="0">
            <x v="0"/>
          </reference>
          <reference field="5" count="1">
            <x v="19"/>
          </reference>
        </references>
      </pivotArea>
    </format>
    <format dxfId="363">
      <pivotArea dataOnly="0" labelOnly="1" outline="0" fieldPosition="0">
        <references count="5">
          <reference field="0" count="1" selected="0">
            <x v="253"/>
          </reference>
          <reference field="1" count="1" selected="0">
            <x v="0"/>
          </reference>
          <reference field="2" count="1" selected="0">
            <x v="2"/>
          </reference>
          <reference field="3" count="1" selected="0">
            <x v="3"/>
          </reference>
          <reference field="5" count="1">
            <x v="3"/>
          </reference>
        </references>
      </pivotArea>
    </format>
    <format dxfId="362">
      <pivotArea dataOnly="0" labelOnly="1" outline="0" fieldPosition="0">
        <references count="5">
          <reference field="0" count="1" selected="0">
            <x v="255"/>
          </reference>
          <reference field="1" count="1" selected="0">
            <x v="1"/>
          </reference>
          <reference field="2" count="1" selected="0">
            <x v="0"/>
          </reference>
          <reference field="3" count="1" selected="0">
            <x v="2"/>
          </reference>
          <reference field="5" count="1">
            <x v="2"/>
          </reference>
        </references>
      </pivotArea>
    </format>
    <format dxfId="361">
      <pivotArea dataOnly="0" labelOnly="1" outline="0" fieldPosition="0">
        <references count="5">
          <reference field="0" count="1" selected="0">
            <x v="256"/>
          </reference>
          <reference field="1" count="1" selected="0">
            <x v="0"/>
          </reference>
          <reference field="2" count="1" selected="0">
            <x v="0"/>
          </reference>
          <reference field="3" count="1" selected="0">
            <x v="2"/>
          </reference>
          <reference field="5" count="1">
            <x v="7"/>
          </reference>
        </references>
      </pivotArea>
    </format>
    <format dxfId="360">
      <pivotArea dataOnly="0" labelOnly="1" outline="0" fieldPosition="0">
        <references count="5">
          <reference field="0" count="1" selected="0">
            <x v="257"/>
          </reference>
          <reference field="1" count="1" selected="0">
            <x v="1"/>
          </reference>
          <reference field="2" count="1" selected="0">
            <x v="0"/>
          </reference>
          <reference field="3" count="1" selected="0">
            <x v="2"/>
          </reference>
          <reference field="5" count="1">
            <x v="28"/>
          </reference>
        </references>
      </pivotArea>
    </format>
    <format dxfId="359">
      <pivotArea dataOnly="0" labelOnly="1" outline="0" fieldPosition="0">
        <references count="5">
          <reference field="0" count="1" selected="0">
            <x v="258"/>
          </reference>
          <reference field="1" count="1" selected="0">
            <x v="1"/>
          </reference>
          <reference field="2" count="1" selected="0">
            <x v="0"/>
          </reference>
          <reference field="3" count="1" selected="0">
            <x v="0"/>
          </reference>
          <reference field="5" count="1">
            <x v="26"/>
          </reference>
        </references>
      </pivotArea>
    </format>
    <format dxfId="358">
      <pivotArea dataOnly="0" labelOnly="1" outline="0" fieldPosition="0">
        <references count="5">
          <reference field="0" count="1" selected="0">
            <x v="259"/>
          </reference>
          <reference field="1" count="1" selected="0">
            <x v="0"/>
          </reference>
          <reference field="2" count="1" selected="0">
            <x v="2"/>
          </reference>
          <reference field="3" count="1" selected="0">
            <x v="29"/>
          </reference>
          <reference field="5" count="1">
            <x v="5"/>
          </reference>
        </references>
      </pivotArea>
    </format>
    <format dxfId="357">
      <pivotArea dataOnly="0" labelOnly="1" outline="0" fieldPosition="0">
        <references count="5">
          <reference field="0" count="1" selected="0">
            <x v="260"/>
          </reference>
          <reference field="1" count="1" selected="0">
            <x v="1"/>
          </reference>
          <reference field="2" count="1" selected="0">
            <x v="0"/>
          </reference>
          <reference field="3" count="1" selected="0">
            <x v="0"/>
          </reference>
          <reference field="5" count="1">
            <x v="8"/>
          </reference>
        </references>
      </pivotArea>
    </format>
    <format dxfId="356">
      <pivotArea dataOnly="0" labelOnly="1" outline="0" fieldPosition="0">
        <references count="5">
          <reference field="0" count="1" selected="0">
            <x v="261"/>
          </reference>
          <reference field="1" count="1" selected="0">
            <x v="1"/>
          </reference>
          <reference field="2" count="1" selected="0">
            <x v="0"/>
          </reference>
          <reference field="3" count="1" selected="0">
            <x v="0"/>
          </reference>
          <reference field="5" count="1">
            <x v="1"/>
          </reference>
        </references>
      </pivotArea>
    </format>
    <format dxfId="355">
      <pivotArea dataOnly="0" labelOnly="1" outline="0" fieldPosition="0">
        <references count="5">
          <reference field="0" count="1" selected="0">
            <x v="262"/>
          </reference>
          <reference field="1" count="1" selected="0">
            <x v="1"/>
          </reference>
          <reference field="2" count="1" selected="0">
            <x v="0"/>
          </reference>
          <reference field="3" count="1" selected="0">
            <x v="0"/>
          </reference>
          <reference field="5" count="1">
            <x v="29"/>
          </reference>
        </references>
      </pivotArea>
    </format>
    <format dxfId="354">
      <pivotArea dataOnly="0" labelOnly="1" outline="0" fieldPosition="0">
        <references count="5">
          <reference field="0" count="1" selected="0">
            <x v="263"/>
          </reference>
          <reference field="1" count="1" selected="0">
            <x v="0"/>
          </reference>
          <reference field="2" count="1" selected="0">
            <x v="0"/>
          </reference>
          <reference field="3" count="1" selected="0">
            <x v="0"/>
          </reference>
          <reference field="5" count="1">
            <x v="23"/>
          </reference>
        </references>
      </pivotArea>
    </format>
    <format dxfId="353">
      <pivotArea dataOnly="0" labelOnly="1" outline="0" fieldPosition="0">
        <references count="5">
          <reference field="0" count="1" selected="0">
            <x v="264"/>
          </reference>
          <reference field="1" count="1" selected="0">
            <x v="0"/>
          </reference>
          <reference field="2" count="1" selected="0">
            <x v="0"/>
          </reference>
          <reference field="3" count="1" selected="0">
            <x v="0"/>
          </reference>
          <reference field="5" count="1">
            <x v="31"/>
          </reference>
        </references>
      </pivotArea>
    </format>
    <format dxfId="352">
      <pivotArea dataOnly="0" labelOnly="1" outline="0" fieldPosition="0">
        <references count="5">
          <reference field="0" count="1" selected="0">
            <x v="265"/>
          </reference>
          <reference field="1" count="1" selected="0">
            <x v="1"/>
          </reference>
          <reference field="2" count="1" selected="0">
            <x v="1"/>
          </reference>
          <reference field="3" count="1" selected="0">
            <x v="1"/>
          </reference>
          <reference field="5" count="1">
            <x v="6"/>
          </reference>
        </references>
      </pivotArea>
    </format>
    <format dxfId="351">
      <pivotArea dataOnly="0" labelOnly="1" outline="0" fieldPosition="0">
        <references count="5">
          <reference field="0" count="1" selected="0">
            <x v="266"/>
          </reference>
          <reference field="1" count="1" selected="0">
            <x v="1"/>
          </reference>
          <reference field="2" count="1" selected="0">
            <x v="0"/>
          </reference>
          <reference field="3" count="1" selected="0">
            <x v="0"/>
          </reference>
          <reference field="5" count="1">
            <x v="1"/>
          </reference>
        </references>
      </pivotArea>
    </format>
    <format dxfId="350">
      <pivotArea dataOnly="0" labelOnly="1" outline="0" fieldPosition="0">
        <references count="5">
          <reference field="0" count="1" selected="0">
            <x v="267"/>
          </reference>
          <reference field="1" count="1" selected="0">
            <x v="1"/>
          </reference>
          <reference field="2" count="1" selected="0">
            <x v="0"/>
          </reference>
          <reference field="3" count="1" selected="0">
            <x v="2"/>
          </reference>
          <reference field="5" count="1">
            <x v="4"/>
          </reference>
        </references>
      </pivotArea>
    </format>
    <format dxfId="349">
      <pivotArea dataOnly="0" labelOnly="1" outline="0" fieldPosition="0">
        <references count="5">
          <reference field="0" count="1" selected="0">
            <x v="268"/>
          </reference>
          <reference field="1" count="1" selected="0">
            <x v="1"/>
          </reference>
          <reference field="2" count="1" selected="0">
            <x v="2"/>
          </reference>
          <reference field="3" count="1" selected="0">
            <x v="8"/>
          </reference>
          <reference field="5" count="1">
            <x v="11"/>
          </reference>
        </references>
      </pivotArea>
    </format>
    <format dxfId="348">
      <pivotArea dataOnly="0" labelOnly="1" outline="0" fieldPosition="0">
        <references count="5">
          <reference field="0" count="1" selected="0">
            <x v="269"/>
          </reference>
          <reference field="1" count="1" selected="0">
            <x v="0"/>
          </reference>
          <reference field="2" count="1" selected="0">
            <x v="0"/>
          </reference>
          <reference field="3" count="1" selected="0">
            <x v="0"/>
          </reference>
          <reference field="5" count="1">
            <x v="17"/>
          </reference>
        </references>
      </pivotArea>
    </format>
    <format dxfId="347">
      <pivotArea dataOnly="0" labelOnly="1" outline="0" fieldPosition="0">
        <references count="5">
          <reference field="0" count="1" selected="0">
            <x v="270"/>
          </reference>
          <reference field="1" count="1" selected="0">
            <x v="0"/>
          </reference>
          <reference field="2" count="1" selected="0">
            <x v="0"/>
          </reference>
          <reference field="3" count="1" selected="0">
            <x v="0"/>
          </reference>
          <reference field="5" count="1">
            <x v="6"/>
          </reference>
        </references>
      </pivotArea>
    </format>
    <format dxfId="346">
      <pivotArea dataOnly="0" labelOnly="1" outline="0" fieldPosition="0">
        <references count="5">
          <reference field="0" count="1" selected="0">
            <x v="271"/>
          </reference>
          <reference field="1" count="1" selected="0">
            <x v="0"/>
          </reference>
          <reference field="2" count="1" selected="0">
            <x v="0"/>
          </reference>
          <reference field="3" count="1" selected="0">
            <x v="0"/>
          </reference>
          <reference field="5" count="1">
            <x v="9"/>
          </reference>
        </references>
      </pivotArea>
    </format>
    <format dxfId="345">
      <pivotArea dataOnly="0" labelOnly="1" outline="0" fieldPosition="0">
        <references count="5">
          <reference field="0" count="1" selected="0">
            <x v="272"/>
          </reference>
          <reference field="1" count="1" selected="0">
            <x v="0"/>
          </reference>
          <reference field="2" count="1" selected="0">
            <x v="1"/>
          </reference>
          <reference field="3" count="1" selected="0">
            <x v="1"/>
          </reference>
          <reference field="5" count="1">
            <x v="14"/>
          </reference>
        </references>
      </pivotArea>
    </format>
    <format dxfId="344">
      <pivotArea dataOnly="0" labelOnly="1" outline="0" fieldPosition="0">
        <references count="5">
          <reference field="0" count="1" selected="0">
            <x v="273"/>
          </reference>
          <reference field="1" count="1" selected="0">
            <x v="1"/>
          </reference>
          <reference field="2" count="1" selected="0">
            <x v="0"/>
          </reference>
          <reference field="3" count="1" selected="0">
            <x v="0"/>
          </reference>
          <reference field="5" count="1">
            <x v="3"/>
          </reference>
        </references>
      </pivotArea>
    </format>
    <format dxfId="343">
      <pivotArea dataOnly="0" labelOnly="1" outline="0" fieldPosition="0">
        <references count="5">
          <reference field="0" count="1" selected="0">
            <x v="274"/>
          </reference>
          <reference field="1" count="1" selected="0">
            <x v="1"/>
          </reference>
          <reference field="2" count="1" selected="0">
            <x v="0"/>
          </reference>
          <reference field="3" count="1" selected="0">
            <x v="0"/>
          </reference>
          <reference field="5" count="1">
            <x v="1"/>
          </reference>
        </references>
      </pivotArea>
    </format>
    <format dxfId="342">
      <pivotArea dataOnly="0" labelOnly="1" outline="0" fieldPosition="0">
        <references count="5">
          <reference field="0" count="1" selected="0">
            <x v="275"/>
          </reference>
          <reference field="1" count="1" selected="0">
            <x v="1"/>
          </reference>
          <reference field="2" count="1" selected="0">
            <x v="0"/>
          </reference>
          <reference field="3" count="1" selected="0">
            <x v="0"/>
          </reference>
          <reference field="5" count="1">
            <x v="19"/>
          </reference>
        </references>
      </pivotArea>
    </format>
    <format dxfId="341">
      <pivotArea dataOnly="0" labelOnly="1" outline="0" fieldPosition="0">
        <references count="5">
          <reference field="0" count="1" selected="0">
            <x v="276"/>
          </reference>
          <reference field="1" count="1" selected="0">
            <x v="1"/>
          </reference>
          <reference field="2" count="1" selected="0">
            <x v="0"/>
          </reference>
          <reference field="3" count="1" selected="0">
            <x v="2"/>
          </reference>
          <reference field="5" count="1">
            <x v="17"/>
          </reference>
        </references>
      </pivotArea>
    </format>
    <format dxfId="340">
      <pivotArea dataOnly="0" labelOnly="1" outline="0" fieldPosition="0">
        <references count="5">
          <reference field="0" count="1" selected="0">
            <x v="277"/>
          </reference>
          <reference field="1" count="1" selected="0">
            <x v="1"/>
          </reference>
          <reference field="2" count="1" selected="0">
            <x v="0"/>
          </reference>
          <reference field="3" count="1" selected="0">
            <x v="0"/>
          </reference>
          <reference field="5" count="1">
            <x v="32"/>
          </reference>
        </references>
      </pivotArea>
    </format>
    <format dxfId="339">
      <pivotArea dataOnly="0" labelOnly="1" outline="0" fieldPosition="0">
        <references count="5">
          <reference field="0" count="1" selected="0">
            <x v="278"/>
          </reference>
          <reference field="1" count="1" selected="0">
            <x v="1"/>
          </reference>
          <reference field="2" count="1" selected="0">
            <x v="3"/>
          </reference>
          <reference field="3" count="1" selected="0">
            <x v="4"/>
          </reference>
          <reference field="5" count="1">
            <x v="16"/>
          </reference>
        </references>
      </pivotArea>
    </format>
    <format dxfId="338">
      <pivotArea dataOnly="0" labelOnly="1" outline="0" fieldPosition="0">
        <references count="5">
          <reference field="0" count="1" selected="0">
            <x v="279"/>
          </reference>
          <reference field="1" count="1" selected="0">
            <x v="1"/>
          </reference>
          <reference field="2" count="1" selected="0">
            <x v="0"/>
          </reference>
          <reference field="3" count="1" selected="0">
            <x v="0"/>
          </reference>
          <reference field="5" count="1">
            <x v="28"/>
          </reference>
        </references>
      </pivotArea>
    </format>
    <format dxfId="337">
      <pivotArea dataOnly="0" labelOnly="1" outline="0" fieldPosition="0">
        <references count="5">
          <reference field="0" count="1" selected="0">
            <x v="280"/>
          </reference>
          <reference field="1" count="1" selected="0">
            <x v="1"/>
          </reference>
          <reference field="2" count="1" selected="0">
            <x v="0"/>
          </reference>
          <reference field="3" count="1" selected="0">
            <x v="0"/>
          </reference>
          <reference field="5" count="1">
            <x v="29"/>
          </reference>
        </references>
      </pivotArea>
    </format>
    <format dxfId="336">
      <pivotArea dataOnly="0" labelOnly="1" outline="0" fieldPosition="0">
        <references count="5">
          <reference field="0" count="1" selected="0">
            <x v="281"/>
          </reference>
          <reference field="1" count="1" selected="0">
            <x v="1"/>
          </reference>
          <reference field="2" count="1" selected="0">
            <x v="0"/>
          </reference>
          <reference field="3" count="1" selected="0">
            <x v="0"/>
          </reference>
          <reference field="5" count="1">
            <x v="16"/>
          </reference>
        </references>
      </pivotArea>
    </format>
    <format dxfId="335">
      <pivotArea dataOnly="0" labelOnly="1" outline="0" fieldPosition="0">
        <references count="5">
          <reference field="0" count="1" selected="0">
            <x v="282"/>
          </reference>
          <reference field="1" count="1" selected="0">
            <x v="0"/>
          </reference>
          <reference field="2" count="1" selected="0">
            <x v="0"/>
          </reference>
          <reference field="3" count="1" selected="0">
            <x v="0"/>
          </reference>
          <reference field="5" count="1">
            <x v="17"/>
          </reference>
        </references>
      </pivotArea>
    </format>
    <format dxfId="334">
      <pivotArea dataOnly="0" labelOnly="1" outline="0" fieldPosition="0">
        <references count="5">
          <reference field="0" count="1" selected="0">
            <x v="283"/>
          </reference>
          <reference field="1" count="1" selected="0">
            <x v="1"/>
          </reference>
          <reference field="2" count="1" selected="0">
            <x v="0"/>
          </reference>
          <reference field="3" count="1" selected="0">
            <x v="0"/>
          </reference>
          <reference field="5" count="1">
            <x v="23"/>
          </reference>
        </references>
      </pivotArea>
    </format>
    <format dxfId="333">
      <pivotArea dataOnly="0" labelOnly="1" outline="0" fieldPosition="0">
        <references count="5">
          <reference field="0" count="1" selected="0">
            <x v="284"/>
          </reference>
          <reference field="1" count="1" selected="0">
            <x v="1"/>
          </reference>
          <reference field="2" count="1" selected="0">
            <x v="1"/>
          </reference>
          <reference field="3" count="1" selected="0">
            <x v="1"/>
          </reference>
          <reference field="5" count="1">
            <x v="6"/>
          </reference>
        </references>
      </pivotArea>
    </format>
    <format dxfId="332">
      <pivotArea dataOnly="0" labelOnly="1" outline="0" fieldPosition="0">
        <references count="5">
          <reference field="0" count="1" selected="0">
            <x v="286"/>
          </reference>
          <reference field="1" count="1" selected="0">
            <x v="1"/>
          </reference>
          <reference field="2" count="1" selected="0">
            <x v="0"/>
          </reference>
          <reference field="3" count="1" selected="0">
            <x v="2"/>
          </reference>
          <reference field="5" count="1">
            <x v="1"/>
          </reference>
        </references>
      </pivotArea>
    </format>
    <format dxfId="331">
      <pivotArea dataOnly="0" labelOnly="1" outline="0" fieldPosition="0">
        <references count="5">
          <reference field="0" count="1" selected="0">
            <x v="287"/>
          </reference>
          <reference field="1" count="1" selected="0">
            <x v="1"/>
          </reference>
          <reference field="2" count="1" selected="0">
            <x v="0"/>
          </reference>
          <reference field="3" count="1" selected="0">
            <x v="2"/>
          </reference>
          <reference field="5" count="1">
            <x v="2"/>
          </reference>
        </references>
      </pivotArea>
    </format>
    <format dxfId="330">
      <pivotArea dataOnly="0" labelOnly="1" outline="0" fieldPosition="0">
        <references count="5">
          <reference field="0" count="1" selected="0">
            <x v="288"/>
          </reference>
          <reference field="1" count="1" selected="0">
            <x v="1"/>
          </reference>
          <reference field="2" count="1" selected="0">
            <x v="0"/>
          </reference>
          <reference field="3" count="1" selected="0">
            <x v="2"/>
          </reference>
          <reference field="5" count="1">
            <x v="3"/>
          </reference>
        </references>
      </pivotArea>
    </format>
    <format dxfId="329">
      <pivotArea dataOnly="0" labelOnly="1" outline="0" fieldPosition="0">
        <references count="5">
          <reference field="0" count="1" selected="0">
            <x v="289"/>
          </reference>
          <reference field="1" count="1" selected="0">
            <x v="1"/>
          </reference>
          <reference field="2" count="1" selected="0">
            <x v="2"/>
          </reference>
          <reference field="3" count="1" selected="0">
            <x v="21"/>
          </reference>
          <reference field="5" count="1">
            <x v="22"/>
          </reference>
        </references>
      </pivotArea>
    </format>
    <format dxfId="328">
      <pivotArea dataOnly="0" labelOnly="1" outline="0" fieldPosition="0">
        <references count="5">
          <reference field="0" count="1" selected="0">
            <x v="290"/>
          </reference>
          <reference field="1" count="1" selected="0">
            <x v="1"/>
          </reference>
          <reference field="2" count="1" selected="0">
            <x v="0"/>
          </reference>
          <reference field="3" count="1" selected="0">
            <x v="2"/>
          </reference>
          <reference field="5" count="1">
            <x v="0"/>
          </reference>
        </references>
      </pivotArea>
    </format>
    <format dxfId="327">
      <pivotArea dataOnly="0" labelOnly="1" outline="0" fieldPosition="0">
        <references count="5">
          <reference field="0" count="1" selected="0">
            <x v="291"/>
          </reference>
          <reference field="1" count="1" selected="0">
            <x v="1"/>
          </reference>
          <reference field="2" count="1" selected="0">
            <x v="2"/>
          </reference>
          <reference field="3" count="1" selected="0">
            <x v="7"/>
          </reference>
          <reference field="5" count="1">
            <x v="17"/>
          </reference>
        </references>
      </pivotArea>
    </format>
    <format dxfId="326">
      <pivotArea dataOnly="0" labelOnly="1" outline="0" fieldPosition="0">
        <references count="5">
          <reference field="0" count="1" selected="0">
            <x v="292"/>
          </reference>
          <reference field="1" count="1" selected="0">
            <x v="1"/>
          </reference>
          <reference field="2" count="1" selected="0">
            <x v="0"/>
          </reference>
          <reference field="3" count="1" selected="0">
            <x v="2"/>
          </reference>
          <reference field="5" count="1">
            <x v="1"/>
          </reference>
        </references>
      </pivotArea>
    </format>
    <format dxfId="325">
      <pivotArea dataOnly="0" labelOnly="1" outline="0" fieldPosition="0">
        <references count="5">
          <reference field="0" count="1" selected="0">
            <x v="293"/>
          </reference>
          <reference field="1" count="1" selected="0">
            <x v="1"/>
          </reference>
          <reference field="2" count="1" selected="0">
            <x v="0"/>
          </reference>
          <reference field="3" count="1" selected="0">
            <x v="0"/>
          </reference>
          <reference field="5" count="1">
            <x v="15"/>
          </reference>
        </references>
      </pivotArea>
    </format>
    <format dxfId="324">
      <pivotArea dataOnly="0" labelOnly="1" outline="0" fieldPosition="0">
        <references count="5">
          <reference field="0" count="1" selected="0">
            <x v="294"/>
          </reference>
          <reference field="1" count="1" selected="0">
            <x v="1"/>
          </reference>
          <reference field="2" count="1" selected="0">
            <x v="2"/>
          </reference>
          <reference field="3" count="1" selected="0">
            <x v="18"/>
          </reference>
          <reference field="5" count="1">
            <x v="14"/>
          </reference>
        </references>
      </pivotArea>
    </format>
    <format dxfId="323">
      <pivotArea dataOnly="0" labelOnly="1" outline="0" fieldPosition="0">
        <references count="5">
          <reference field="0" count="1" selected="0">
            <x v="295"/>
          </reference>
          <reference field="1" count="1" selected="0">
            <x v="1"/>
          </reference>
          <reference field="2" count="1" selected="0">
            <x v="0"/>
          </reference>
          <reference field="3" count="1" selected="0">
            <x v="0"/>
          </reference>
          <reference field="5" count="1">
            <x v="12"/>
          </reference>
        </references>
      </pivotArea>
    </format>
    <format dxfId="322">
      <pivotArea dataOnly="0" labelOnly="1" outline="0" fieldPosition="0">
        <references count="5">
          <reference field="0" count="1" selected="0">
            <x v="296"/>
          </reference>
          <reference field="1" count="1" selected="0">
            <x v="0"/>
          </reference>
          <reference field="2" count="1" selected="0">
            <x v="0"/>
          </reference>
          <reference field="3" count="1" selected="0">
            <x v="0"/>
          </reference>
          <reference field="5" count="1">
            <x v="5"/>
          </reference>
        </references>
      </pivotArea>
    </format>
    <format dxfId="321">
      <pivotArea dataOnly="0" labelOnly="1" outline="0" fieldPosition="0">
        <references count="5">
          <reference field="0" count="1" selected="0">
            <x v="297"/>
          </reference>
          <reference field="1" count="1" selected="0">
            <x v="0"/>
          </reference>
          <reference field="2" count="1" selected="0">
            <x v="0"/>
          </reference>
          <reference field="3" count="1" selected="0">
            <x v="0"/>
          </reference>
          <reference field="5" count="1">
            <x v="23"/>
          </reference>
        </references>
      </pivotArea>
    </format>
    <format dxfId="320">
      <pivotArea dataOnly="0" labelOnly="1" outline="0" fieldPosition="0">
        <references count="5">
          <reference field="0" count="1" selected="0">
            <x v="299"/>
          </reference>
          <reference field="1" count="1" selected="0">
            <x v="0"/>
          </reference>
          <reference field="2" count="1" selected="0">
            <x v="2"/>
          </reference>
          <reference field="3" count="1" selected="0">
            <x v="11"/>
          </reference>
          <reference field="5" count="1">
            <x v="0"/>
          </reference>
        </references>
      </pivotArea>
    </format>
    <format dxfId="319">
      <pivotArea dataOnly="0" labelOnly="1" outline="0" fieldPosition="0">
        <references count="5">
          <reference field="0" count="1" selected="0">
            <x v="300"/>
          </reference>
          <reference field="1" count="1" selected="0">
            <x v="0"/>
          </reference>
          <reference field="2" count="1" selected="0">
            <x v="3"/>
          </reference>
          <reference field="3" count="1" selected="0">
            <x v="4"/>
          </reference>
          <reference field="5" count="1">
            <x v="23"/>
          </reference>
        </references>
      </pivotArea>
    </format>
    <format dxfId="318">
      <pivotArea dataOnly="0" labelOnly="1" outline="0" fieldPosition="0">
        <references count="5">
          <reference field="0" count="1" selected="0">
            <x v="301"/>
          </reference>
          <reference field="1" count="1" selected="0">
            <x v="1"/>
          </reference>
          <reference field="2" count="1" selected="0">
            <x v="0"/>
          </reference>
          <reference field="3" count="1" selected="0">
            <x v="2"/>
          </reference>
          <reference field="5" count="1">
            <x v="31"/>
          </reference>
        </references>
      </pivotArea>
    </format>
    <format dxfId="317">
      <pivotArea dataOnly="0" labelOnly="1" outline="0" fieldPosition="0">
        <references count="5">
          <reference field="0" count="1" selected="0">
            <x v="302"/>
          </reference>
          <reference field="1" count="1" selected="0">
            <x v="0"/>
          </reference>
          <reference field="2" count="1" selected="0">
            <x v="4"/>
          </reference>
          <reference field="3" count="1" selected="0">
            <x v="26"/>
          </reference>
          <reference field="5" count="1">
            <x v="1"/>
          </reference>
        </references>
      </pivotArea>
    </format>
    <format dxfId="316">
      <pivotArea dataOnly="0" labelOnly="1" outline="0" fieldPosition="0">
        <references count="5">
          <reference field="0" count="1" selected="0">
            <x v="303"/>
          </reference>
          <reference field="1" count="1" selected="0">
            <x v="1"/>
          </reference>
          <reference field="2" count="1" selected="0">
            <x v="3"/>
          </reference>
          <reference field="3" count="1" selected="0">
            <x v="4"/>
          </reference>
          <reference field="5" count="1">
            <x v="38"/>
          </reference>
        </references>
      </pivotArea>
    </format>
    <format dxfId="315">
      <pivotArea dataOnly="0" labelOnly="1" outline="0" fieldPosition="0">
        <references count="5">
          <reference field="0" count="1" selected="0">
            <x v="304"/>
          </reference>
          <reference field="1" count="1" selected="0">
            <x v="0"/>
          </reference>
          <reference field="2" count="1" selected="0">
            <x v="0"/>
          </reference>
          <reference field="3" count="1" selected="0">
            <x v="5"/>
          </reference>
          <reference field="5" count="1">
            <x v="15"/>
          </reference>
        </references>
      </pivotArea>
    </format>
    <format dxfId="314">
      <pivotArea dataOnly="0" labelOnly="1" outline="0" fieldPosition="0">
        <references count="5">
          <reference field="0" count="1" selected="0">
            <x v="305"/>
          </reference>
          <reference field="1" count="1" selected="0">
            <x v="0"/>
          </reference>
          <reference field="2" count="1" selected="0">
            <x v="0"/>
          </reference>
          <reference field="3" count="1" selected="0">
            <x v="30"/>
          </reference>
          <reference field="5" count="1">
            <x v="0"/>
          </reference>
        </references>
      </pivotArea>
    </format>
    <format dxfId="313">
      <pivotArea dataOnly="0" labelOnly="1" outline="0" fieldPosition="0">
        <references count="5">
          <reference field="0" count="1" selected="0">
            <x v="306"/>
          </reference>
          <reference field="1" count="1" selected="0">
            <x v="0"/>
          </reference>
          <reference field="2" count="1" selected="0">
            <x v="0"/>
          </reference>
          <reference field="3" count="1" selected="0">
            <x v="5"/>
          </reference>
          <reference field="5" count="1">
            <x v="2"/>
          </reference>
        </references>
      </pivotArea>
    </format>
    <format dxfId="312">
      <pivotArea dataOnly="0" labelOnly="1" outline="0" fieldPosition="0">
        <references count="5">
          <reference field="0" count="1" selected="0">
            <x v="307"/>
          </reference>
          <reference field="1" count="1" selected="0">
            <x v="1"/>
          </reference>
          <reference field="2" count="1" selected="0">
            <x v="3"/>
          </reference>
          <reference field="3" count="1" selected="0">
            <x v="4"/>
          </reference>
          <reference field="5" count="1">
            <x v="22"/>
          </reference>
        </references>
      </pivotArea>
    </format>
    <format dxfId="311">
      <pivotArea dataOnly="0" labelOnly="1" outline="0" fieldPosition="0">
        <references count="5">
          <reference field="0" count="1" selected="0">
            <x v="308"/>
          </reference>
          <reference field="1" count="1" selected="0">
            <x v="0"/>
          </reference>
          <reference field="2" count="1" selected="0">
            <x v="4"/>
          </reference>
          <reference field="3" count="1" selected="0">
            <x v="26"/>
          </reference>
          <reference field="5" count="1">
            <x v="14"/>
          </reference>
        </references>
      </pivotArea>
    </format>
    <format dxfId="310">
      <pivotArea dataOnly="0" labelOnly="1" outline="0" fieldPosition="0">
        <references count="5">
          <reference field="0" count="1" selected="0">
            <x v="309"/>
          </reference>
          <reference field="1" count="1" selected="0">
            <x v="1"/>
          </reference>
          <reference field="2" count="1" selected="0">
            <x v="3"/>
          </reference>
          <reference field="3" count="1" selected="0">
            <x v="4"/>
          </reference>
          <reference field="5" count="1">
            <x v="4"/>
          </reference>
        </references>
      </pivotArea>
    </format>
    <format dxfId="309">
      <pivotArea dataOnly="0" labelOnly="1" outline="0" fieldPosition="0">
        <references count="5">
          <reference field="0" count="1" selected="0">
            <x v="310"/>
          </reference>
          <reference field="1" count="1" selected="0">
            <x v="1"/>
          </reference>
          <reference field="2" count="1" selected="0">
            <x v="0"/>
          </reference>
          <reference field="3" count="1" selected="0">
            <x v="2"/>
          </reference>
          <reference field="5" count="1">
            <x v="24"/>
          </reference>
        </references>
      </pivotArea>
    </format>
    <format dxfId="308">
      <pivotArea dataOnly="0" labelOnly="1" outline="0" fieldPosition="0">
        <references count="6">
          <reference field="0" count="1" selected="0">
            <x v="0"/>
          </reference>
          <reference field="1" count="1" selected="0">
            <x v="0"/>
          </reference>
          <reference field="2" count="1" selected="0">
            <x v="0"/>
          </reference>
          <reference field="3" count="1" selected="0">
            <x v="0"/>
          </reference>
          <reference field="4" count="1">
            <x v="0"/>
          </reference>
          <reference field="5" count="1" selected="0">
            <x v="0"/>
          </reference>
        </references>
      </pivotArea>
    </format>
    <format dxfId="307">
      <pivotArea dataOnly="0" labelOnly="1" outline="0" fieldPosition="0">
        <references count="6">
          <reference field="0" count="1" selected="0">
            <x v="1"/>
          </reference>
          <reference field="1" count="1" selected="0">
            <x v="0"/>
          </reference>
          <reference field="2" count="1" selected="0">
            <x v="0"/>
          </reference>
          <reference field="3" count="1" selected="0">
            <x v="0"/>
          </reference>
          <reference field="4" count="1">
            <x v="1"/>
          </reference>
          <reference field="5" count="1" selected="0">
            <x v="1"/>
          </reference>
        </references>
      </pivotArea>
    </format>
    <format dxfId="306">
      <pivotArea dataOnly="0" labelOnly="1" outline="0" fieldPosition="0">
        <references count="6">
          <reference field="0" count="1" selected="0">
            <x v="2"/>
          </reference>
          <reference field="1" count="1" selected="0">
            <x v="0"/>
          </reference>
          <reference field="2" count="1" selected="0">
            <x v="0"/>
          </reference>
          <reference field="3" count="1" selected="0">
            <x v="0"/>
          </reference>
          <reference field="4" count="1">
            <x v="0"/>
          </reference>
          <reference field="5" count="1" selected="0">
            <x v="2"/>
          </reference>
        </references>
      </pivotArea>
    </format>
    <format dxfId="305">
      <pivotArea dataOnly="0" labelOnly="1" outline="0" fieldPosition="0">
        <references count="6">
          <reference field="0" count="1" selected="0">
            <x v="3"/>
          </reference>
          <reference field="1" count="1" selected="0">
            <x v="1"/>
          </reference>
          <reference field="2" count="1" selected="0">
            <x v="1"/>
          </reference>
          <reference field="3" count="1" selected="0">
            <x v="1"/>
          </reference>
          <reference field="4" count="1">
            <x v="0"/>
          </reference>
          <reference field="5" count="1" selected="0">
            <x v="1"/>
          </reference>
        </references>
      </pivotArea>
    </format>
    <format dxfId="304">
      <pivotArea dataOnly="0" labelOnly="1" outline="0" fieldPosition="0">
        <references count="6">
          <reference field="0" count="1" selected="0">
            <x v="4"/>
          </reference>
          <reference field="1" count="1" selected="0">
            <x v="0"/>
          </reference>
          <reference field="2" count="1" selected="0">
            <x v="0"/>
          </reference>
          <reference field="3" count="1" selected="0">
            <x v="2"/>
          </reference>
          <reference field="4" count="1">
            <x v="0"/>
          </reference>
          <reference field="5" count="1" selected="0">
            <x v="1"/>
          </reference>
        </references>
      </pivotArea>
    </format>
    <format dxfId="303">
      <pivotArea dataOnly="0" labelOnly="1" outline="0" fieldPosition="0">
        <references count="6">
          <reference field="0" count="1" selected="0">
            <x v="5"/>
          </reference>
          <reference field="1" count="1" selected="0">
            <x v="1"/>
          </reference>
          <reference field="2" count="1" selected="0">
            <x v="0"/>
          </reference>
          <reference field="3" count="1" selected="0">
            <x v="0"/>
          </reference>
          <reference field="4" count="1">
            <x v="0"/>
          </reference>
          <reference field="5" count="1" selected="0">
            <x v="4"/>
          </reference>
        </references>
      </pivotArea>
    </format>
    <format dxfId="302">
      <pivotArea dataOnly="0" labelOnly="1" outline="0" fieldPosition="0">
        <references count="6">
          <reference field="0" count="1" selected="0">
            <x v="6"/>
          </reference>
          <reference field="1" count="1" selected="0">
            <x v="0"/>
          </reference>
          <reference field="2" count="1" selected="0">
            <x v="0"/>
          </reference>
          <reference field="3" count="1" selected="0">
            <x v="0"/>
          </reference>
          <reference field="4" count="1">
            <x v="1"/>
          </reference>
          <reference field="5" count="1" selected="0">
            <x v="5"/>
          </reference>
        </references>
      </pivotArea>
    </format>
    <format dxfId="301">
      <pivotArea dataOnly="0" labelOnly="1" outline="0" fieldPosition="0">
        <references count="6">
          <reference field="0" count="1" selected="0">
            <x v="7"/>
          </reference>
          <reference field="1" count="1" selected="0">
            <x v="0"/>
          </reference>
          <reference field="2" count="1" selected="0">
            <x v="2"/>
          </reference>
          <reference field="3" count="1" selected="0">
            <x v="3"/>
          </reference>
          <reference field="4" count="1">
            <x v="0"/>
          </reference>
          <reference field="5" count="1" selected="0">
            <x v="6"/>
          </reference>
        </references>
      </pivotArea>
    </format>
    <format dxfId="300">
      <pivotArea dataOnly="0" labelOnly="1" outline="0" fieldPosition="0">
        <references count="6">
          <reference field="0" count="1" selected="0">
            <x v="8"/>
          </reference>
          <reference field="1" count="1" selected="0">
            <x v="0"/>
          </reference>
          <reference field="2" count="1" selected="0">
            <x v="3"/>
          </reference>
          <reference field="3" count="1" selected="0">
            <x v="4"/>
          </reference>
          <reference field="4" count="1">
            <x v="0"/>
          </reference>
          <reference field="5" count="1" selected="0">
            <x v="7"/>
          </reference>
        </references>
      </pivotArea>
    </format>
    <format dxfId="299">
      <pivotArea dataOnly="0" labelOnly="1" outline="0" fieldPosition="0">
        <references count="6">
          <reference field="0" count="1" selected="0">
            <x v="9"/>
          </reference>
          <reference field="1" count="1" selected="0">
            <x v="0"/>
          </reference>
          <reference field="2" count="1" selected="0">
            <x v="3"/>
          </reference>
          <reference field="3" count="1" selected="0">
            <x v="4"/>
          </reference>
          <reference field="4" count="1">
            <x v="2"/>
          </reference>
          <reference field="5" count="1" selected="0">
            <x v="7"/>
          </reference>
        </references>
      </pivotArea>
    </format>
    <format dxfId="298">
      <pivotArea dataOnly="0" labelOnly="1" outline="0" fieldPosition="0">
        <references count="6">
          <reference field="0" count="1" selected="0">
            <x v="10"/>
          </reference>
          <reference field="1" count="1" selected="0">
            <x v="0"/>
          </reference>
          <reference field="2" count="1" selected="0">
            <x v="0"/>
          </reference>
          <reference field="3" count="1" selected="0">
            <x v="0"/>
          </reference>
          <reference field="4" count="1">
            <x v="1"/>
          </reference>
          <reference field="5" count="1" selected="0">
            <x v="8"/>
          </reference>
        </references>
      </pivotArea>
    </format>
    <format dxfId="297">
      <pivotArea dataOnly="0" labelOnly="1" outline="0" fieldPosition="0">
        <references count="6">
          <reference field="0" count="1" selected="0">
            <x v="11"/>
          </reference>
          <reference field="1" count="1" selected="0">
            <x v="1"/>
          </reference>
          <reference field="2" count="1" selected="0">
            <x v="0"/>
          </reference>
          <reference field="3" count="1" selected="0">
            <x v="0"/>
          </reference>
          <reference field="4" count="1">
            <x v="1"/>
          </reference>
          <reference field="5" count="1" selected="0">
            <x v="9"/>
          </reference>
        </references>
      </pivotArea>
    </format>
    <format dxfId="296">
      <pivotArea dataOnly="0" labelOnly="1" outline="0" fieldPosition="0">
        <references count="6">
          <reference field="0" count="1" selected="0">
            <x v="12"/>
          </reference>
          <reference field="1" count="1" selected="0">
            <x v="0"/>
          </reference>
          <reference field="2" count="1" selected="0">
            <x v="3"/>
          </reference>
          <reference field="3" count="1" selected="0">
            <x v="4"/>
          </reference>
          <reference field="4" count="1">
            <x v="0"/>
          </reference>
          <reference field="5" count="1" selected="0">
            <x v="4"/>
          </reference>
        </references>
      </pivotArea>
    </format>
    <format dxfId="295">
      <pivotArea dataOnly="0" labelOnly="1" outline="0" fieldPosition="0">
        <references count="6">
          <reference field="0" count="1" selected="0">
            <x v="13"/>
          </reference>
          <reference field="1" count="1" selected="0">
            <x v="1"/>
          </reference>
          <reference field="2" count="1" selected="0">
            <x v="0"/>
          </reference>
          <reference field="3" count="1" selected="0">
            <x v="0"/>
          </reference>
          <reference field="4" count="1">
            <x v="0"/>
          </reference>
          <reference field="5" count="1" selected="0">
            <x v="7"/>
          </reference>
        </references>
      </pivotArea>
    </format>
    <format dxfId="294">
      <pivotArea dataOnly="0" labelOnly="1" outline="0" fieldPosition="0">
        <references count="6">
          <reference field="0" count="1" selected="0">
            <x v="14"/>
          </reference>
          <reference field="1" count="1" selected="0">
            <x v="0"/>
          </reference>
          <reference field="2" count="1" selected="0">
            <x v="2"/>
          </reference>
          <reference field="3" count="1" selected="0">
            <x v="3"/>
          </reference>
          <reference field="4" count="1">
            <x v="0"/>
          </reference>
          <reference field="5" count="1" selected="0">
            <x v="10"/>
          </reference>
        </references>
      </pivotArea>
    </format>
    <format dxfId="293">
      <pivotArea dataOnly="0" labelOnly="1" outline="0" fieldPosition="0">
        <references count="6">
          <reference field="0" count="1" selected="0">
            <x v="15"/>
          </reference>
          <reference field="1" count="1" selected="0">
            <x v="1"/>
          </reference>
          <reference field="2" count="1" selected="0">
            <x v="0"/>
          </reference>
          <reference field="3" count="1" selected="0">
            <x v="5"/>
          </reference>
          <reference field="4" count="1">
            <x v="0"/>
          </reference>
          <reference field="5" count="1" selected="0">
            <x v="5"/>
          </reference>
        </references>
      </pivotArea>
    </format>
    <format dxfId="292">
      <pivotArea dataOnly="0" labelOnly="1" outline="0" fieldPosition="0">
        <references count="6">
          <reference field="0" count="1" selected="0">
            <x v="16"/>
          </reference>
          <reference field="1" count="1" selected="0">
            <x v="1"/>
          </reference>
          <reference field="2" count="1" selected="0">
            <x v="0"/>
          </reference>
          <reference field="3" count="1" selected="0">
            <x v="0"/>
          </reference>
          <reference field="4" count="1">
            <x v="0"/>
          </reference>
          <reference field="5" count="1" selected="0">
            <x v="5"/>
          </reference>
        </references>
      </pivotArea>
    </format>
    <format dxfId="291">
      <pivotArea dataOnly="0" labelOnly="1" outline="0" fieldPosition="0">
        <references count="6">
          <reference field="0" count="1" selected="0">
            <x v="17"/>
          </reference>
          <reference field="1" count="1" selected="0">
            <x v="1"/>
          </reference>
          <reference field="2" count="1" selected="0">
            <x v="4"/>
          </reference>
          <reference field="3" count="1" selected="0">
            <x v="6"/>
          </reference>
          <reference field="4" count="1">
            <x v="0"/>
          </reference>
          <reference field="5" count="1" selected="0">
            <x v="17"/>
          </reference>
        </references>
      </pivotArea>
    </format>
    <format dxfId="290">
      <pivotArea dataOnly="0" labelOnly="1" outline="0" fieldPosition="0">
        <references count="6">
          <reference field="0" count="1" selected="0">
            <x v="18"/>
          </reference>
          <reference field="1" count="1" selected="0">
            <x v="0"/>
          </reference>
          <reference field="2" count="1" selected="0">
            <x v="1"/>
          </reference>
          <reference field="3" count="1" selected="0">
            <x v="1"/>
          </reference>
          <reference field="4" count="1">
            <x v="0"/>
          </reference>
          <reference field="5" count="1" selected="0">
            <x v="0"/>
          </reference>
        </references>
      </pivotArea>
    </format>
    <format dxfId="289">
      <pivotArea dataOnly="0" labelOnly="1" outline="0" fieldPosition="0">
        <references count="6">
          <reference field="0" count="1" selected="0">
            <x v="19"/>
          </reference>
          <reference field="1" count="1" selected="0">
            <x v="1"/>
          </reference>
          <reference field="2" count="1" selected="0">
            <x v="0"/>
          </reference>
          <reference field="3" count="1" selected="0">
            <x v="2"/>
          </reference>
          <reference field="4" count="1">
            <x v="0"/>
          </reference>
          <reference field="5" count="1" selected="0">
            <x v="10"/>
          </reference>
        </references>
      </pivotArea>
    </format>
    <format dxfId="288">
      <pivotArea dataOnly="0" labelOnly="1" outline="0" fieldPosition="0">
        <references count="6">
          <reference field="0" count="1" selected="0">
            <x v="20"/>
          </reference>
          <reference field="1" count="1" selected="0">
            <x v="1"/>
          </reference>
          <reference field="2" count="1" selected="0">
            <x v="2"/>
          </reference>
          <reference field="3" count="1" selected="0">
            <x v="7"/>
          </reference>
          <reference field="4" count="1">
            <x v="0"/>
          </reference>
          <reference field="5" count="1" selected="0">
            <x v="21"/>
          </reference>
        </references>
      </pivotArea>
    </format>
    <format dxfId="287">
      <pivotArea dataOnly="0" labelOnly="1" outline="0" fieldPosition="0">
        <references count="6">
          <reference field="0" count="1" selected="0">
            <x v="21"/>
          </reference>
          <reference field="1" count="1" selected="0">
            <x v="1"/>
          </reference>
          <reference field="2" count="1" selected="0">
            <x v="2"/>
          </reference>
          <reference field="3" count="1" selected="0">
            <x v="8"/>
          </reference>
          <reference field="4" count="1">
            <x v="0"/>
          </reference>
          <reference field="5" count="1" selected="0">
            <x v="35"/>
          </reference>
        </references>
      </pivotArea>
    </format>
    <format dxfId="286">
      <pivotArea dataOnly="0" labelOnly="1" outline="0" fieldPosition="0">
        <references count="6">
          <reference field="0" count="1" selected="0">
            <x v="22"/>
          </reference>
          <reference field="1" count="1" selected="0">
            <x v="1"/>
          </reference>
          <reference field="2" count="1" selected="0">
            <x v="4"/>
          </reference>
          <reference field="3" count="1" selected="0">
            <x v="9"/>
          </reference>
          <reference field="4" count="1">
            <x v="1"/>
          </reference>
          <reference field="5" count="1" selected="0">
            <x v="6"/>
          </reference>
        </references>
      </pivotArea>
    </format>
    <format dxfId="285">
      <pivotArea dataOnly="0" labelOnly="1" outline="0" fieldPosition="0">
        <references count="6">
          <reference field="0" count="1" selected="0">
            <x v="23"/>
          </reference>
          <reference field="1" count="1" selected="0">
            <x v="1"/>
          </reference>
          <reference field="2" count="1" selected="0">
            <x v="0"/>
          </reference>
          <reference field="3" count="1" selected="0">
            <x v="0"/>
          </reference>
          <reference field="4" count="1">
            <x v="0"/>
          </reference>
          <reference field="5" count="1" selected="0">
            <x v="3"/>
          </reference>
        </references>
      </pivotArea>
    </format>
    <format dxfId="284">
      <pivotArea dataOnly="0" labelOnly="1" outline="0" fieldPosition="0">
        <references count="6">
          <reference field="0" count="1" selected="0">
            <x v="24"/>
          </reference>
          <reference field="1" count="1" selected="0">
            <x v="1"/>
          </reference>
          <reference field="2" count="1" selected="0">
            <x v="0"/>
          </reference>
          <reference field="3" count="1" selected="0">
            <x v="0"/>
          </reference>
          <reference field="4" count="1">
            <x v="1"/>
          </reference>
          <reference field="5" count="1" selected="0">
            <x v="0"/>
          </reference>
        </references>
      </pivotArea>
    </format>
    <format dxfId="283">
      <pivotArea dataOnly="0" labelOnly="1" outline="0" fieldPosition="0">
        <references count="6">
          <reference field="0" count="1" selected="0">
            <x v="25"/>
          </reference>
          <reference field="1" count="1" selected="0">
            <x v="0"/>
          </reference>
          <reference field="2" count="1" selected="0">
            <x v="0"/>
          </reference>
          <reference field="3" count="1" selected="0">
            <x v="0"/>
          </reference>
          <reference field="4" count="1">
            <x v="0"/>
          </reference>
          <reference field="5" count="1" selected="0">
            <x v="0"/>
          </reference>
        </references>
      </pivotArea>
    </format>
    <format dxfId="282">
      <pivotArea dataOnly="0" labelOnly="1" outline="0" fieldPosition="0">
        <references count="6">
          <reference field="0" count="1" selected="0">
            <x v="26"/>
          </reference>
          <reference field="1" count="1" selected="0">
            <x v="0"/>
          </reference>
          <reference field="2" count="1" selected="0">
            <x v="3"/>
          </reference>
          <reference field="3" count="1" selected="0">
            <x v="4"/>
          </reference>
          <reference field="4" count="1">
            <x v="0"/>
          </reference>
          <reference field="5" count="1" selected="0">
            <x v="9"/>
          </reference>
        </references>
      </pivotArea>
    </format>
    <format dxfId="281">
      <pivotArea dataOnly="0" labelOnly="1" outline="0" fieldPosition="0">
        <references count="6">
          <reference field="0" count="1" selected="0">
            <x v="27"/>
          </reference>
          <reference field="1" count="1" selected="0">
            <x v="1"/>
          </reference>
          <reference field="2" count="1" selected="0">
            <x v="0"/>
          </reference>
          <reference field="3" count="1" selected="0">
            <x v="0"/>
          </reference>
          <reference field="4" count="1">
            <x v="2"/>
          </reference>
          <reference field="5" count="1" selected="0">
            <x v="10"/>
          </reference>
        </references>
      </pivotArea>
    </format>
    <format dxfId="280">
      <pivotArea dataOnly="0" labelOnly="1" outline="0" fieldPosition="0">
        <references count="6">
          <reference field="0" count="1" selected="0">
            <x v="28"/>
          </reference>
          <reference field="1" count="1" selected="0">
            <x v="1"/>
          </reference>
          <reference field="2" count="1" selected="0">
            <x v="0"/>
          </reference>
          <reference field="3" count="1" selected="0">
            <x v="0"/>
          </reference>
          <reference field="4" count="1">
            <x v="0"/>
          </reference>
          <reference field="5" count="1" selected="0">
            <x v="8"/>
          </reference>
        </references>
      </pivotArea>
    </format>
    <format dxfId="279">
      <pivotArea dataOnly="0" labelOnly="1" outline="0" fieldPosition="0">
        <references count="6">
          <reference field="0" count="1" selected="0">
            <x v="29"/>
          </reference>
          <reference field="1" count="1" selected="0">
            <x v="1"/>
          </reference>
          <reference field="2" count="1" selected="0">
            <x v="0"/>
          </reference>
          <reference field="3" count="1" selected="0">
            <x v="0"/>
          </reference>
          <reference field="4" count="1">
            <x v="0"/>
          </reference>
          <reference field="5" count="1" selected="0">
            <x v="0"/>
          </reference>
        </references>
      </pivotArea>
    </format>
    <format dxfId="278">
      <pivotArea dataOnly="0" labelOnly="1" outline="0" fieldPosition="0">
        <references count="6">
          <reference field="0" count="1" selected="0">
            <x v="30"/>
          </reference>
          <reference field="1" count="1" selected="0">
            <x v="1"/>
          </reference>
          <reference field="2" count="1" selected="0">
            <x v="0"/>
          </reference>
          <reference field="3" count="1" selected="0">
            <x v="0"/>
          </reference>
          <reference field="4" count="1">
            <x v="0"/>
          </reference>
          <reference field="5" count="1" selected="0">
            <x v="15"/>
          </reference>
        </references>
      </pivotArea>
    </format>
    <format dxfId="277">
      <pivotArea dataOnly="0" labelOnly="1" outline="0" fieldPosition="0">
        <references count="6">
          <reference field="0" count="1" selected="0">
            <x v="31"/>
          </reference>
          <reference field="1" count="1" selected="0">
            <x v="0"/>
          </reference>
          <reference field="2" count="1" selected="0">
            <x v="0"/>
          </reference>
          <reference field="3" count="1" selected="0">
            <x v="0"/>
          </reference>
          <reference field="4" count="1">
            <x v="1"/>
          </reference>
          <reference field="5" count="1" selected="0">
            <x v="16"/>
          </reference>
        </references>
      </pivotArea>
    </format>
    <format dxfId="276">
      <pivotArea dataOnly="0" labelOnly="1" outline="0" fieldPosition="0">
        <references count="6">
          <reference field="0" count="1" selected="0">
            <x v="32"/>
          </reference>
          <reference field="1" count="1" selected="0">
            <x v="0"/>
          </reference>
          <reference field="2" count="1" selected="0">
            <x v="3"/>
          </reference>
          <reference field="3" count="1" selected="0">
            <x v="4"/>
          </reference>
          <reference field="4" count="1">
            <x v="0"/>
          </reference>
          <reference field="5" count="1" selected="0">
            <x v="17"/>
          </reference>
        </references>
      </pivotArea>
    </format>
    <format dxfId="275">
      <pivotArea dataOnly="0" labelOnly="1" outline="0" fieldPosition="0">
        <references count="6">
          <reference field="0" count="1" selected="0">
            <x v="34"/>
          </reference>
          <reference field="1" count="1" selected="0">
            <x v="0"/>
          </reference>
          <reference field="2" count="1" selected="0">
            <x v="0"/>
          </reference>
          <reference field="3" count="1" selected="0">
            <x v="2"/>
          </reference>
          <reference field="4" count="1">
            <x v="0"/>
          </reference>
          <reference field="5" count="1" selected="0">
            <x v="19"/>
          </reference>
        </references>
      </pivotArea>
    </format>
    <format dxfId="274">
      <pivotArea dataOnly="0" labelOnly="1" outline="0" fieldPosition="0">
        <references count="6">
          <reference field="0" count="1" selected="0">
            <x v="35"/>
          </reference>
          <reference field="1" count="1" selected="0">
            <x v="1"/>
          </reference>
          <reference field="2" count="1" selected="0">
            <x v="0"/>
          </reference>
          <reference field="3" count="1" selected="0">
            <x v="2"/>
          </reference>
          <reference field="4" count="1">
            <x v="1"/>
          </reference>
          <reference field="5" count="1" selected="0">
            <x v="20"/>
          </reference>
        </references>
      </pivotArea>
    </format>
    <format dxfId="273">
      <pivotArea dataOnly="0" labelOnly="1" outline="0" fieldPosition="0">
        <references count="6">
          <reference field="0" count="1" selected="0">
            <x v="36"/>
          </reference>
          <reference field="1" count="1" selected="0">
            <x v="1"/>
          </reference>
          <reference field="2" count="1" selected="0">
            <x v="2"/>
          </reference>
          <reference field="3" count="1" selected="0">
            <x v="10"/>
          </reference>
          <reference field="4" count="1">
            <x v="1"/>
          </reference>
          <reference field="5" count="1" selected="0">
            <x v="5"/>
          </reference>
        </references>
      </pivotArea>
    </format>
    <format dxfId="272">
      <pivotArea dataOnly="0" labelOnly="1" outline="0" fieldPosition="0">
        <references count="6">
          <reference field="0" count="1" selected="0">
            <x v="37"/>
          </reference>
          <reference field="1" count="1" selected="0">
            <x v="0"/>
          </reference>
          <reference field="2" count="1" selected="0">
            <x v="2"/>
          </reference>
          <reference field="3" count="1" selected="0">
            <x v="11"/>
          </reference>
          <reference field="4" count="1">
            <x v="0"/>
          </reference>
          <reference field="5" count="1" selected="0">
            <x v="6"/>
          </reference>
        </references>
      </pivotArea>
    </format>
    <format dxfId="271">
      <pivotArea dataOnly="0" labelOnly="1" outline="0" fieldPosition="0">
        <references count="6">
          <reference field="0" count="1" selected="0">
            <x v="38"/>
          </reference>
          <reference field="1" count="1" selected="0">
            <x v="1"/>
          </reference>
          <reference field="2" count="1" selected="0">
            <x v="2"/>
          </reference>
          <reference field="3" count="1" selected="0">
            <x v="12"/>
          </reference>
          <reference field="4" count="1">
            <x v="0"/>
          </reference>
          <reference field="5" count="1" selected="0">
            <x v="6"/>
          </reference>
        </references>
      </pivotArea>
    </format>
    <format dxfId="270">
      <pivotArea dataOnly="0" labelOnly="1" outline="0" fieldPosition="0">
        <references count="6">
          <reference field="0" count="1" selected="0">
            <x v="39"/>
          </reference>
          <reference field="1" count="1" selected="0">
            <x v="0"/>
          </reference>
          <reference field="2" count="1" selected="0">
            <x v="2"/>
          </reference>
          <reference field="3" count="1" selected="0">
            <x v="7"/>
          </reference>
          <reference field="4" count="1">
            <x v="0"/>
          </reference>
          <reference field="5" count="1" selected="0">
            <x v="6"/>
          </reference>
        </references>
      </pivotArea>
    </format>
    <format dxfId="269">
      <pivotArea dataOnly="0" labelOnly="1" outline="0" fieldPosition="0">
        <references count="6">
          <reference field="0" count="1" selected="0">
            <x v="40"/>
          </reference>
          <reference field="1" count="1" selected="0">
            <x v="1"/>
          </reference>
          <reference field="2" count="1" selected="0">
            <x v="4"/>
          </reference>
          <reference field="3" count="1" selected="0">
            <x v="6"/>
          </reference>
          <reference field="4" count="1">
            <x v="0"/>
          </reference>
          <reference field="5" count="1" selected="0">
            <x v="6"/>
          </reference>
        </references>
      </pivotArea>
    </format>
    <format dxfId="268">
      <pivotArea dataOnly="0" labelOnly="1" outline="0" fieldPosition="0">
        <references count="6">
          <reference field="0" count="1" selected="0">
            <x v="41"/>
          </reference>
          <reference field="1" count="1" selected="0">
            <x v="0"/>
          </reference>
          <reference field="2" count="1" selected="0">
            <x v="0"/>
          </reference>
          <reference field="3" count="1" selected="0">
            <x v="0"/>
          </reference>
          <reference field="4" count="1">
            <x v="0"/>
          </reference>
          <reference field="5" count="1" selected="0">
            <x v="21"/>
          </reference>
        </references>
      </pivotArea>
    </format>
    <format dxfId="267">
      <pivotArea dataOnly="0" labelOnly="1" outline="0" fieldPosition="0">
        <references count="6">
          <reference field="0" count="1" selected="0">
            <x v="42"/>
          </reference>
          <reference field="1" count="1" selected="0">
            <x v="0"/>
          </reference>
          <reference field="2" count="1" selected="0">
            <x v="0"/>
          </reference>
          <reference field="3" count="1" selected="0">
            <x v="5"/>
          </reference>
          <reference field="4" count="1">
            <x v="0"/>
          </reference>
          <reference field="5" count="1" selected="0">
            <x v="21"/>
          </reference>
        </references>
      </pivotArea>
    </format>
    <format dxfId="266">
      <pivotArea dataOnly="0" labelOnly="1" outline="0" fieldPosition="0">
        <references count="6">
          <reference field="0" count="1" selected="0">
            <x v="43"/>
          </reference>
          <reference field="1" count="1" selected="0">
            <x v="0"/>
          </reference>
          <reference field="2" count="1" selected="0">
            <x v="2"/>
          </reference>
          <reference field="3" count="1" selected="0">
            <x v="13"/>
          </reference>
          <reference field="4" count="1">
            <x v="0"/>
          </reference>
          <reference field="5" count="1" selected="0">
            <x v="22"/>
          </reference>
        </references>
      </pivotArea>
    </format>
    <format dxfId="265">
      <pivotArea dataOnly="0" labelOnly="1" outline="0" fieldPosition="0">
        <references count="6">
          <reference field="0" count="1" selected="0">
            <x v="44"/>
          </reference>
          <reference field="1" count="1" selected="0">
            <x v="1"/>
          </reference>
          <reference field="2" count="1" selected="0">
            <x v="0"/>
          </reference>
          <reference field="3" count="1" selected="0">
            <x v="2"/>
          </reference>
          <reference field="4" count="1">
            <x v="0"/>
          </reference>
          <reference field="5" count="1" selected="0">
            <x v="6"/>
          </reference>
        </references>
      </pivotArea>
    </format>
    <format dxfId="264">
      <pivotArea dataOnly="0" labelOnly="1" outline="0" fieldPosition="0">
        <references count="6">
          <reference field="0" count="1" selected="0">
            <x v="46"/>
          </reference>
          <reference field="1" count="1" selected="0">
            <x v="0"/>
          </reference>
          <reference field="2" count="1" selected="0">
            <x v="0"/>
          </reference>
          <reference field="3" count="1" selected="0">
            <x v="0"/>
          </reference>
          <reference field="4" count="1">
            <x v="1"/>
          </reference>
          <reference field="5" count="1" selected="0">
            <x v="6"/>
          </reference>
        </references>
      </pivotArea>
    </format>
    <format dxfId="263">
      <pivotArea dataOnly="0" labelOnly="1" outline="0" fieldPosition="0">
        <references count="6">
          <reference field="0" count="1" selected="0">
            <x v="47"/>
          </reference>
          <reference field="1" count="1" selected="0">
            <x v="1"/>
          </reference>
          <reference field="2" count="1" selected="0">
            <x v="3"/>
          </reference>
          <reference field="3" count="1" selected="0">
            <x v="4"/>
          </reference>
          <reference field="4" count="1">
            <x v="0"/>
          </reference>
          <reference field="5" count="1" selected="0">
            <x v="10"/>
          </reference>
        </references>
      </pivotArea>
    </format>
    <format dxfId="262">
      <pivotArea dataOnly="0" labelOnly="1" outline="0" fieldPosition="0">
        <references count="6">
          <reference field="0" count="1" selected="0">
            <x v="48"/>
          </reference>
          <reference field="1" count="1" selected="0">
            <x v="0"/>
          </reference>
          <reference field="2" count="1" selected="0">
            <x v="0"/>
          </reference>
          <reference field="3" count="1" selected="0">
            <x v="5"/>
          </reference>
          <reference field="4" count="1">
            <x v="0"/>
          </reference>
          <reference field="5" count="1" selected="0">
            <x v="0"/>
          </reference>
        </references>
      </pivotArea>
    </format>
    <format dxfId="261">
      <pivotArea dataOnly="0" labelOnly="1" outline="0" fieldPosition="0">
        <references count="6">
          <reference field="0" count="1" selected="0">
            <x v="49"/>
          </reference>
          <reference field="1" count="1" selected="0">
            <x v="0"/>
          </reference>
          <reference field="2" count="1" selected="0">
            <x v="0"/>
          </reference>
          <reference field="3" count="1" selected="0">
            <x v="0"/>
          </reference>
          <reference field="4" count="1">
            <x v="0"/>
          </reference>
          <reference field="5" count="1" selected="0">
            <x v="32"/>
          </reference>
        </references>
      </pivotArea>
    </format>
    <format dxfId="260">
      <pivotArea dataOnly="0" labelOnly="1" outline="0" fieldPosition="0">
        <references count="6">
          <reference field="0" count="1" selected="0">
            <x v="50"/>
          </reference>
          <reference field="1" count="1" selected="0">
            <x v="1"/>
          </reference>
          <reference field="2" count="1" selected="0">
            <x v="0"/>
          </reference>
          <reference field="3" count="1" selected="0">
            <x v="2"/>
          </reference>
          <reference field="4" count="1">
            <x v="1"/>
          </reference>
          <reference field="5" count="1" selected="0">
            <x v="35"/>
          </reference>
        </references>
      </pivotArea>
    </format>
    <format dxfId="259">
      <pivotArea dataOnly="0" labelOnly="1" outline="0" fieldPosition="0">
        <references count="6">
          <reference field="0" count="1" selected="0">
            <x v="51"/>
          </reference>
          <reference field="1" count="1" selected="0">
            <x v="1"/>
          </reference>
          <reference field="2" count="1" selected="0">
            <x v="0"/>
          </reference>
          <reference field="3" count="1" selected="0">
            <x v="0"/>
          </reference>
          <reference field="4" count="1">
            <x v="1"/>
          </reference>
          <reference field="5" count="1" selected="0">
            <x v="10"/>
          </reference>
        </references>
      </pivotArea>
    </format>
    <format dxfId="258">
      <pivotArea dataOnly="0" labelOnly="1" outline="0" fieldPosition="0">
        <references count="6">
          <reference field="0" count="1" selected="0">
            <x v="52"/>
          </reference>
          <reference field="1" count="1" selected="0">
            <x v="1"/>
          </reference>
          <reference field="2" count="1" selected="0">
            <x v="0"/>
          </reference>
          <reference field="3" count="1" selected="0">
            <x v="0"/>
          </reference>
          <reference field="4" count="1">
            <x v="0"/>
          </reference>
          <reference field="5" count="1" selected="0">
            <x v="4"/>
          </reference>
        </references>
      </pivotArea>
    </format>
    <format dxfId="257">
      <pivotArea dataOnly="0" labelOnly="1" outline="0" fieldPosition="0">
        <references count="6">
          <reference field="0" count="1" selected="0">
            <x v="53"/>
          </reference>
          <reference field="1" count="1" selected="0">
            <x v="1"/>
          </reference>
          <reference field="2" count="1" selected="0">
            <x v="0"/>
          </reference>
          <reference field="3" count="1" selected="0">
            <x v="0"/>
          </reference>
          <reference field="4" count="1">
            <x v="1"/>
          </reference>
          <reference field="5" count="1" selected="0">
            <x v="23"/>
          </reference>
        </references>
      </pivotArea>
    </format>
    <format dxfId="256">
      <pivotArea dataOnly="0" labelOnly="1" outline="0" fieldPosition="0">
        <references count="6">
          <reference field="0" count="1" selected="0">
            <x v="54"/>
          </reference>
          <reference field="1" count="1" selected="0">
            <x v="0"/>
          </reference>
          <reference field="2" count="1" selected="0">
            <x v="0"/>
          </reference>
          <reference field="3" count="1" selected="0">
            <x v="0"/>
          </reference>
          <reference field="4" count="1">
            <x v="0"/>
          </reference>
          <reference field="5" count="1" selected="0">
            <x v="24"/>
          </reference>
        </references>
      </pivotArea>
    </format>
    <format dxfId="255">
      <pivotArea dataOnly="0" labelOnly="1" outline="0" fieldPosition="0">
        <references count="6">
          <reference field="0" count="1" selected="0">
            <x v="55"/>
          </reference>
          <reference field="1" count="1" selected="0">
            <x v="0"/>
          </reference>
          <reference field="2" count="1" selected="0">
            <x v="0"/>
          </reference>
          <reference field="3" count="1" selected="0">
            <x v="5"/>
          </reference>
          <reference field="4" count="1">
            <x v="1"/>
          </reference>
          <reference field="5" count="1" selected="0">
            <x v="9"/>
          </reference>
        </references>
      </pivotArea>
    </format>
    <format dxfId="254">
      <pivotArea dataOnly="0" labelOnly="1" outline="0" fieldPosition="0">
        <references count="6">
          <reference field="0" count="1" selected="0">
            <x v="56"/>
          </reference>
          <reference field="1" count="1" selected="0">
            <x v="0"/>
          </reference>
          <reference field="2" count="1" selected="0">
            <x v="2"/>
          </reference>
          <reference field="3" count="1" selected="0">
            <x v="12"/>
          </reference>
          <reference field="4" count="1">
            <x v="0"/>
          </reference>
          <reference field="5" count="1" selected="0">
            <x v="21"/>
          </reference>
        </references>
      </pivotArea>
    </format>
    <format dxfId="253">
      <pivotArea dataOnly="0" labelOnly="1" outline="0" fieldPosition="0">
        <references count="6">
          <reference field="0" count="1" selected="0">
            <x v="57"/>
          </reference>
          <reference field="1" count="1" selected="0">
            <x v="1"/>
          </reference>
          <reference field="2" count="1" selected="0">
            <x v="0"/>
          </reference>
          <reference field="3" count="1" selected="0">
            <x v="0"/>
          </reference>
          <reference field="4" count="1">
            <x v="2"/>
          </reference>
          <reference field="5" count="1" selected="0">
            <x v="14"/>
          </reference>
        </references>
      </pivotArea>
    </format>
    <format dxfId="252">
      <pivotArea dataOnly="0" labelOnly="1" outline="0" fieldPosition="0">
        <references count="6">
          <reference field="0" count="1" selected="0">
            <x v="58"/>
          </reference>
          <reference field="1" count="1" selected="0">
            <x v="1"/>
          </reference>
          <reference field="2" count="1" selected="0">
            <x v="0"/>
          </reference>
          <reference field="3" count="1" selected="0">
            <x v="0"/>
          </reference>
          <reference field="4" count="1">
            <x v="1"/>
          </reference>
          <reference field="5" count="1" selected="0">
            <x v="34"/>
          </reference>
        </references>
      </pivotArea>
    </format>
    <format dxfId="251">
      <pivotArea dataOnly="0" labelOnly="1" outline="0" fieldPosition="0">
        <references count="6">
          <reference field="0" count="1" selected="0">
            <x v="59"/>
          </reference>
          <reference field="1" count="1" selected="0">
            <x v="0"/>
          </reference>
          <reference field="2" count="1" selected="0">
            <x v="0"/>
          </reference>
          <reference field="3" count="1" selected="0">
            <x v="0"/>
          </reference>
          <reference field="4" count="1">
            <x v="0"/>
          </reference>
          <reference field="5" count="1" selected="0">
            <x v="17"/>
          </reference>
        </references>
      </pivotArea>
    </format>
    <format dxfId="250">
      <pivotArea dataOnly="0" labelOnly="1" outline="0" fieldPosition="0">
        <references count="6">
          <reference field="0" count="1" selected="0">
            <x v="60"/>
          </reference>
          <reference field="1" count="1" selected="0">
            <x v="1"/>
          </reference>
          <reference field="2" count="1" selected="0">
            <x v="1"/>
          </reference>
          <reference field="3" count="1" selected="0">
            <x v="1"/>
          </reference>
          <reference field="4" count="1">
            <x v="0"/>
          </reference>
          <reference field="5" count="1" selected="0">
            <x v="17"/>
          </reference>
        </references>
      </pivotArea>
    </format>
    <format dxfId="249">
      <pivotArea dataOnly="0" labelOnly="1" outline="0" fieldPosition="0">
        <references count="6">
          <reference field="0" count="1" selected="0">
            <x v="61"/>
          </reference>
          <reference field="1" count="1" selected="0">
            <x v="1"/>
          </reference>
          <reference field="2" count="1" selected="0">
            <x v="0"/>
          </reference>
          <reference field="3" count="1" selected="0">
            <x v="0"/>
          </reference>
          <reference field="4" count="1">
            <x v="2"/>
          </reference>
          <reference field="5" count="1" selected="0">
            <x v="1"/>
          </reference>
        </references>
      </pivotArea>
    </format>
    <format dxfId="248">
      <pivotArea dataOnly="0" labelOnly="1" outline="0" fieldPosition="0">
        <references count="6">
          <reference field="0" count="1" selected="0">
            <x v="62"/>
          </reference>
          <reference field="1" count="1" selected="0">
            <x v="1"/>
          </reference>
          <reference field="2" count="1" selected="0">
            <x v="0"/>
          </reference>
          <reference field="3" count="1" selected="0">
            <x v="0"/>
          </reference>
          <reference field="4" count="1">
            <x v="0"/>
          </reference>
          <reference field="5" count="1" selected="0">
            <x v="11"/>
          </reference>
        </references>
      </pivotArea>
    </format>
    <format dxfId="247">
      <pivotArea dataOnly="0" labelOnly="1" outline="0" fieldPosition="0">
        <references count="6">
          <reference field="0" count="1" selected="0">
            <x v="63"/>
          </reference>
          <reference field="1" count="1" selected="0">
            <x v="0"/>
          </reference>
          <reference field="2" count="1" selected="0">
            <x v="0"/>
          </reference>
          <reference field="3" count="1" selected="0">
            <x v="0"/>
          </reference>
          <reference field="4" count="1">
            <x v="1"/>
          </reference>
          <reference field="5" count="1" selected="0">
            <x v="10"/>
          </reference>
        </references>
      </pivotArea>
    </format>
    <format dxfId="246">
      <pivotArea dataOnly="0" labelOnly="1" outline="0" fieldPosition="0">
        <references count="6">
          <reference field="0" count="1" selected="0">
            <x v="64"/>
          </reference>
          <reference field="1" count="1" selected="0">
            <x v="1"/>
          </reference>
          <reference field="2" count="1" selected="0">
            <x v="0"/>
          </reference>
          <reference field="3" count="1" selected="0">
            <x v="2"/>
          </reference>
          <reference field="4" count="1">
            <x v="1"/>
          </reference>
          <reference field="5" count="1" selected="0">
            <x v="6"/>
          </reference>
        </references>
      </pivotArea>
    </format>
    <format dxfId="245">
      <pivotArea dataOnly="0" labelOnly="1" outline="0" fieldPosition="0">
        <references count="6">
          <reference field="0" count="1" selected="0">
            <x v="65"/>
          </reference>
          <reference field="1" count="1" selected="0">
            <x v="1"/>
          </reference>
          <reference field="2" count="1" selected="0">
            <x v="0"/>
          </reference>
          <reference field="3" count="1" selected="0">
            <x v="0"/>
          </reference>
          <reference field="4" count="1">
            <x v="0"/>
          </reference>
          <reference field="5" count="1" selected="0">
            <x v="9"/>
          </reference>
        </references>
      </pivotArea>
    </format>
    <format dxfId="244">
      <pivotArea dataOnly="0" labelOnly="1" outline="0" fieldPosition="0">
        <references count="6">
          <reference field="0" count="1" selected="0">
            <x v="66"/>
          </reference>
          <reference field="1" count="1" selected="0">
            <x v="1"/>
          </reference>
          <reference field="2" count="1" selected="0">
            <x v="0"/>
          </reference>
          <reference field="3" count="1" selected="0">
            <x v="2"/>
          </reference>
          <reference field="4" count="1">
            <x v="1"/>
          </reference>
          <reference field="5" count="1" selected="0">
            <x v="3"/>
          </reference>
        </references>
      </pivotArea>
    </format>
    <format dxfId="243">
      <pivotArea dataOnly="0" labelOnly="1" outline="0" fieldPosition="0">
        <references count="6">
          <reference field="0" count="1" selected="0">
            <x v="67"/>
          </reference>
          <reference field="1" count="1" selected="0">
            <x v="1"/>
          </reference>
          <reference field="2" count="1" selected="0">
            <x v="0"/>
          </reference>
          <reference field="3" count="1" selected="0">
            <x v="0"/>
          </reference>
          <reference field="4" count="1">
            <x v="1"/>
          </reference>
          <reference field="5" count="1" selected="0">
            <x v="11"/>
          </reference>
        </references>
      </pivotArea>
    </format>
    <format dxfId="242">
      <pivotArea dataOnly="0" labelOnly="1" outline="0" fieldPosition="0">
        <references count="6">
          <reference field="0" count="1" selected="0">
            <x v="68"/>
          </reference>
          <reference field="1" count="1" selected="0">
            <x v="0"/>
          </reference>
          <reference field="2" count="1" selected="0">
            <x v="0"/>
          </reference>
          <reference field="3" count="1" selected="0">
            <x v="2"/>
          </reference>
          <reference field="4" count="1">
            <x v="0"/>
          </reference>
          <reference field="5" count="1" selected="0">
            <x v="17"/>
          </reference>
        </references>
      </pivotArea>
    </format>
    <format dxfId="241">
      <pivotArea dataOnly="0" labelOnly="1" outline="0" fieldPosition="0">
        <references count="6">
          <reference field="0" count="1" selected="0">
            <x v="69"/>
          </reference>
          <reference field="1" count="1" selected="0">
            <x v="0"/>
          </reference>
          <reference field="2" count="1" selected="0">
            <x v="0"/>
          </reference>
          <reference field="3" count="1" selected="0">
            <x v="0"/>
          </reference>
          <reference field="4" count="1">
            <x v="0"/>
          </reference>
          <reference field="5" count="1" selected="0">
            <x v="17"/>
          </reference>
        </references>
      </pivotArea>
    </format>
    <format dxfId="240">
      <pivotArea dataOnly="0" labelOnly="1" outline="0" fieldPosition="0">
        <references count="6">
          <reference field="0" count="1" selected="0">
            <x v="70"/>
          </reference>
          <reference field="1" count="1" selected="0">
            <x v="1"/>
          </reference>
          <reference field="2" count="1" selected="0">
            <x v="0"/>
          </reference>
          <reference field="3" count="1" selected="0">
            <x v="0"/>
          </reference>
          <reference field="4" count="1">
            <x v="0"/>
          </reference>
          <reference field="5" count="1" selected="0">
            <x v="14"/>
          </reference>
        </references>
      </pivotArea>
    </format>
    <format dxfId="239">
      <pivotArea dataOnly="0" labelOnly="1" outline="0" fieldPosition="0">
        <references count="6">
          <reference field="0" count="1" selected="0">
            <x v="71"/>
          </reference>
          <reference field="1" count="1" selected="0">
            <x v="1"/>
          </reference>
          <reference field="2" count="1" selected="0">
            <x v="0"/>
          </reference>
          <reference field="3" count="1" selected="0">
            <x v="0"/>
          </reference>
          <reference field="4" count="1">
            <x v="0"/>
          </reference>
          <reference field="5" count="1" selected="0">
            <x v="8"/>
          </reference>
        </references>
      </pivotArea>
    </format>
    <format dxfId="238">
      <pivotArea dataOnly="0" labelOnly="1" outline="0" fieldPosition="0">
        <references count="6">
          <reference field="0" count="1" selected="0">
            <x v="72"/>
          </reference>
          <reference field="1" count="1" selected="0">
            <x v="1"/>
          </reference>
          <reference field="2" count="1" selected="0">
            <x v="3"/>
          </reference>
          <reference field="3" count="1" selected="0">
            <x v="14"/>
          </reference>
          <reference field="4" count="1">
            <x v="0"/>
          </reference>
          <reference field="5" count="1" selected="0">
            <x v="20"/>
          </reference>
        </references>
      </pivotArea>
    </format>
    <format dxfId="237">
      <pivotArea dataOnly="0" labelOnly="1" outline="0" fieldPosition="0">
        <references count="6">
          <reference field="0" count="1" selected="0">
            <x v="73"/>
          </reference>
          <reference field="1" count="1" selected="0">
            <x v="1"/>
          </reference>
          <reference field="2" count="1" selected="0">
            <x v="0"/>
          </reference>
          <reference field="3" count="1" selected="0">
            <x v="0"/>
          </reference>
          <reference field="4" count="1">
            <x v="1"/>
          </reference>
          <reference field="5" count="1" selected="0">
            <x v="7"/>
          </reference>
        </references>
      </pivotArea>
    </format>
    <format dxfId="236">
      <pivotArea dataOnly="0" labelOnly="1" outline="0" fieldPosition="0">
        <references count="6">
          <reference field="0" count="1" selected="0">
            <x v="74"/>
          </reference>
          <reference field="1" count="1" selected="0">
            <x v="1"/>
          </reference>
          <reference field="2" count="1" selected="0">
            <x v="3"/>
          </reference>
          <reference field="3" count="1" selected="0">
            <x v="4"/>
          </reference>
          <reference field="4" count="1">
            <x v="0"/>
          </reference>
          <reference field="5" count="1" selected="0">
            <x v="10"/>
          </reference>
        </references>
      </pivotArea>
    </format>
    <format dxfId="235">
      <pivotArea dataOnly="0" labelOnly="1" outline="0" fieldPosition="0">
        <references count="6">
          <reference field="0" count="1" selected="0">
            <x v="75"/>
          </reference>
          <reference field="1" count="1" selected="0">
            <x v="1"/>
          </reference>
          <reference field="2" count="1" selected="0">
            <x v="0"/>
          </reference>
          <reference field="3" count="1" selected="0">
            <x v="2"/>
          </reference>
          <reference field="4" count="1">
            <x v="0"/>
          </reference>
          <reference field="5" count="1" selected="0">
            <x v="26"/>
          </reference>
        </references>
      </pivotArea>
    </format>
    <format dxfId="234">
      <pivotArea dataOnly="0" labelOnly="1" outline="0" fieldPosition="0">
        <references count="6">
          <reference field="0" count="1" selected="0">
            <x v="76"/>
          </reference>
          <reference field="1" count="1" selected="0">
            <x v="1"/>
          </reference>
          <reference field="2" count="1" selected="0">
            <x v="0"/>
          </reference>
          <reference field="3" count="1" selected="0">
            <x v="0"/>
          </reference>
          <reference field="4" count="1">
            <x v="1"/>
          </reference>
          <reference field="5" count="1" selected="0">
            <x v="26"/>
          </reference>
        </references>
      </pivotArea>
    </format>
    <format dxfId="233">
      <pivotArea dataOnly="0" labelOnly="1" outline="0" fieldPosition="0">
        <references count="6">
          <reference field="0" count="1" selected="0">
            <x v="77"/>
          </reference>
          <reference field="1" count="1" selected="0">
            <x v="1"/>
          </reference>
          <reference field="2" count="1" selected="0">
            <x v="3"/>
          </reference>
          <reference field="3" count="1" selected="0">
            <x v="15"/>
          </reference>
          <reference field="4" count="1">
            <x v="1"/>
          </reference>
          <reference field="5" count="1" selected="0">
            <x v="10"/>
          </reference>
        </references>
      </pivotArea>
    </format>
    <format dxfId="232">
      <pivotArea dataOnly="0" labelOnly="1" outline="0" fieldPosition="0">
        <references count="6">
          <reference field="0" count="1" selected="0">
            <x v="78"/>
          </reference>
          <reference field="1" count="1" selected="0">
            <x v="1"/>
          </reference>
          <reference field="2" count="1" selected="0">
            <x v="0"/>
          </reference>
          <reference field="3" count="1" selected="0">
            <x v="5"/>
          </reference>
          <reference field="4" count="1">
            <x v="1"/>
          </reference>
          <reference field="5" count="1" selected="0">
            <x v="37"/>
          </reference>
        </references>
      </pivotArea>
    </format>
    <format dxfId="231">
      <pivotArea dataOnly="0" labelOnly="1" outline="0" fieldPosition="0">
        <references count="6">
          <reference field="0" count="1" selected="0">
            <x v="79"/>
          </reference>
          <reference field="1" count="1" selected="0">
            <x v="0"/>
          </reference>
          <reference field="2" count="1" selected="0">
            <x v="0"/>
          </reference>
          <reference field="3" count="1" selected="0">
            <x v="0"/>
          </reference>
          <reference field="4" count="1">
            <x v="0"/>
          </reference>
          <reference field="5" count="1" selected="0">
            <x v="0"/>
          </reference>
        </references>
      </pivotArea>
    </format>
    <format dxfId="230">
      <pivotArea dataOnly="0" labelOnly="1" outline="0" fieldPosition="0">
        <references count="6">
          <reference field="0" count="1" selected="0">
            <x v="80"/>
          </reference>
          <reference field="1" count="1" selected="0">
            <x v="0"/>
          </reference>
          <reference field="2" count="1" selected="0">
            <x v="0"/>
          </reference>
          <reference field="3" count="1" selected="0">
            <x v="2"/>
          </reference>
          <reference field="4" count="1">
            <x v="0"/>
          </reference>
          <reference field="5" count="1" selected="0">
            <x v="4"/>
          </reference>
        </references>
      </pivotArea>
    </format>
    <format dxfId="229">
      <pivotArea dataOnly="0" labelOnly="1" outline="0" fieldPosition="0">
        <references count="6">
          <reference field="0" count="1" selected="0">
            <x v="81"/>
          </reference>
          <reference field="1" count="1" selected="0">
            <x v="1"/>
          </reference>
          <reference field="2" count="1" selected="0">
            <x v="0"/>
          </reference>
          <reference field="3" count="1" selected="0">
            <x v="5"/>
          </reference>
          <reference field="4" count="1">
            <x v="1"/>
          </reference>
          <reference field="5" count="1" selected="0">
            <x v="19"/>
          </reference>
        </references>
      </pivotArea>
    </format>
    <format dxfId="228">
      <pivotArea dataOnly="0" labelOnly="1" outline="0" fieldPosition="0">
        <references count="6">
          <reference field="0" count="1" selected="0">
            <x v="82"/>
          </reference>
          <reference field="1" count="1" selected="0">
            <x v="0"/>
          </reference>
          <reference field="2" count="1" selected="0">
            <x v="1"/>
          </reference>
          <reference field="3" count="1" selected="0">
            <x v="1"/>
          </reference>
          <reference field="4" count="1">
            <x v="1"/>
          </reference>
          <reference field="5" count="1" selected="0">
            <x v="0"/>
          </reference>
        </references>
      </pivotArea>
    </format>
    <format dxfId="227">
      <pivotArea dataOnly="0" labelOnly="1" outline="0" fieldPosition="0">
        <references count="6">
          <reference field="0" count="1" selected="0">
            <x v="83"/>
          </reference>
          <reference field="1" count="1" selected="0">
            <x v="0"/>
          </reference>
          <reference field="2" count="1" selected="0">
            <x v="0"/>
          </reference>
          <reference field="3" count="1" selected="0">
            <x v="0"/>
          </reference>
          <reference field="4" count="1">
            <x v="0"/>
          </reference>
          <reference field="5" count="1" selected="0">
            <x v="14"/>
          </reference>
        </references>
      </pivotArea>
    </format>
    <format dxfId="226">
      <pivotArea dataOnly="0" labelOnly="1" outline="0" fieldPosition="0">
        <references count="6">
          <reference field="0" count="1" selected="0">
            <x v="84"/>
          </reference>
          <reference field="1" count="1" selected="0">
            <x v="0"/>
          </reference>
          <reference field="2" count="1" selected="0">
            <x v="0"/>
          </reference>
          <reference field="3" count="1" selected="0">
            <x v="5"/>
          </reference>
          <reference field="4" count="1">
            <x v="0"/>
          </reference>
          <reference field="5" count="1" selected="0">
            <x v="21"/>
          </reference>
        </references>
      </pivotArea>
    </format>
    <format dxfId="225">
      <pivotArea dataOnly="0" labelOnly="1" outline="0" fieldPosition="0">
        <references count="6">
          <reference field="0" count="1" selected="0">
            <x v="85"/>
          </reference>
          <reference field="1" count="1" selected="0">
            <x v="0"/>
          </reference>
          <reference field="2" count="1" selected="0">
            <x v="0"/>
          </reference>
          <reference field="3" count="1" selected="0">
            <x v="0"/>
          </reference>
          <reference field="4" count="1">
            <x v="0"/>
          </reference>
          <reference field="5" count="1" selected="0">
            <x v="12"/>
          </reference>
        </references>
      </pivotArea>
    </format>
    <format dxfId="224">
      <pivotArea dataOnly="0" labelOnly="1" outline="0" fieldPosition="0">
        <references count="6">
          <reference field="0" count="1" selected="0">
            <x v="86"/>
          </reference>
          <reference field="1" count="1" selected="0">
            <x v="1"/>
          </reference>
          <reference field="2" count="1" selected="0">
            <x v="0"/>
          </reference>
          <reference field="3" count="1" selected="0">
            <x v="0"/>
          </reference>
          <reference field="4" count="1">
            <x v="1"/>
          </reference>
          <reference field="5" count="1" selected="0">
            <x v="15"/>
          </reference>
        </references>
      </pivotArea>
    </format>
    <format dxfId="223">
      <pivotArea dataOnly="0" labelOnly="1" outline="0" fieldPosition="0">
        <references count="6">
          <reference field="0" count="1" selected="0">
            <x v="87"/>
          </reference>
          <reference field="1" count="1" selected="0">
            <x v="1"/>
          </reference>
          <reference field="2" count="1" selected="0">
            <x v="3"/>
          </reference>
          <reference field="3" count="1" selected="0">
            <x v="4"/>
          </reference>
          <reference field="4" count="1">
            <x v="0"/>
          </reference>
          <reference field="5" count="1" selected="0">
            <x v="4"/>
          </reference>
        </references>
      </pivotArea>
    </format>
    <format dxfId="222">
      <pivotArea dataOnly="0" labelOnly="1" outline="0" fieldPosition="0">
        <references count="6">
          <reference field="0" count="1" selected="0">
            <x v="88"/>
          </reference>
          <reference field="1" count="1" selected="0">
            <x v="1"/>
          </reference>
          <reference field="2" count="1" selected="0">
            <x v="0"/>
          </reference>
          <reference field="3" count="1" selected="0">
            <x v="0"/>
          </reference>
          <reference field="4" count="1">
            <x v="1"/>
          </reference>
          <reference field="5" count="1" selected="0">
            <x v="0"/>
          </reference>
        </references>
      </pivotArea>
    </format>
    <format dxfId="221">
      <pivotArea dataOnly="0" labelOnly="1" outline="0" fieldPosition="0">
        <references count="6">
          <reference field="0" count="1" selected="0">
            <x v="89"/>
          </reference>
          <reference field="1" count="1" selected="0">
            <x v="0"/>
          </reference>
          <reference field="2" count="1" selected="0">
            <x v="0"/>
          </reference>
          <reference field="3" count="1" selected="0">
            <x v="0"/>
          </reference>
          <reference field="4" count="1">
            <x v="0"/>
          </reference>
          <reference field="5" count="1" selected="0">
            <x v="1"/>
          </reference>
        </references>
      </pivotArea>
    </format>
    <format dxfId="220">
      <pivotArea dataOnly="0" labelOnly="1" outline="0" fieldPosition="0">
        <references count="6">
          <reference field="0" count="1" selected="0">
            <x v="90"/>
          </reference>
          <reference field="1" count="1" selected="0">
            <x v="0"/>
          </reference>
          <reference field="2" count="1" selected="0">
            <x v="0"/>
          </reference>
          <reference field="3" count="1" selected="0">
            <x v="2"/>
          </reference>
          <reference field="4" count="1">
            <x v="0"/>
          </reference>
          <reference field="5" count="1" selected="0">
            <x v="28"/>
          </reference>
        </references>
      </pivotArea>
    </format>
    <format dxfId="219">
      <pivotArea dataOnly="0" labelOnly="1" outline="0" fieldPosition="0">
        <references count="6">
          <reference field="0" count="1" selected="0">
            <x v="91"/>
          </reference>
          <reference field="1" count="1" selected="0">
            <x v="0"/>
          </reference>
          <reference field="2" count="1" selected="0">
            <x v="2"/>
          </reference>
          <reference field="3" count="1" selected="0">
            <x v="16"/>
          </reference>
          <reference field="4" count="1">
            <x v="0"/>
          </reference>
          <reference field="5" count="1" selected="0">
            <x v="9"/>
          </reference>
        </references>
      </pivotArea>
    </format>
    <format dxfId="218">
      <pivotArea dataOnly="0" labelOnly="1" outline="0" fieldPosition="0">
        <references count="6">
          <reference field="0" count="1" selected="0">
            <x v="92"/>
          </reference>
          <reference field="1" count="1" selected="0">
            <x v="1"/>
          </reference>
          <reference field="2" count="1" selected="0">
            <x v="0"/>
          </reference>
          <reference field="3" count="1" selected="0">
            <x v="2"/>
          </reference>
          <reference field="4" count="1">
            <x v="1"/>
          </reference>
          <reference field="5" count="1" selected="0">
            <x v="10"/>
          </reference>
        </references>
      </pivotArea>
    </format>
    <format dxfId="217">
      <pivotArea dataOnly="0" labelOnly="1" outline="0" fieldPosition="0">
        <references count="6">
          <reference field="0" count="1" selected="0">
            <x v="93"/>
          </reference>
          <reference field="1" count="1" selected="0">
            <x v="1"/>
          </reference>
          <reference field="2" count="1" selected="0">
            <x v="4"/>
          </reference>
          <reference field="3" count="1" selected="0">
            <x v="9"/>
          </reference>
          <reference field="4" count="1">
            <x v="2"/>
          </reference>
          <reference field="5" count="1" selected="0">
            <x v="3"/>
          </reference>
        </references>
      </pivotArea>
    </format>
    <format dxfId="216">
      <pivotArea dataOnly="0" labelOnly="1" outline="0" fieldPosition="0">
        <references count="6">
          <reference field="0" count="1" selected="0">
            <x v="94"/>
          </reference>
          <reference field="1" count="1" selected="0">
            <x v="1"/>
          </reference>
          <reference field="2" count="1" selected="0">
            <x v="0"/>
          </reference>
          <reference field="3" count="1" selected="0">
            <x v="0"/>
          </reference>
          <reference field="4" count="1">
            <x v="0"/>
          </reference>
          <reference field="5" count="1" selected="0">
            <x v="12"/>
          </reference>
        </references>
      </pivotArea>
    </format>
    <format dxfId="215">
      <pivotArea dataOnly="0" labelOnly="1" outline="0" fieldPosition="0">
        <references count="6">
          <reference field="0" count="1" selected="0">
            <x v="95"/>
          </reference>
          <reference field="1" count="1" selected="0">
            <x v="0"/>
          </reference>
          <reference field="2" count="1" selected="0">
            <x v="2"/>
          </reference>
          <reference field="3" count="1" selected="0">
            <x v="17"/>
          </reference>
          <reference field="4" count="1">
            <x v="2"/>
          </reference>
          <reference field="5" count="1" selected="0">
            <x v="29"/>
          </reference>
        </references>
      </pivotArea>
    </format>
    <format dxfId="214">
      <pivotArea dataOnly="0" labelOnly="1" outline="0" fieldPosition="0">
        <references count="6">
          <reference field="0" count="1" selected="0">
            <x v="96"/>
          </reference>
          <reference field="1" count="1" selected="0">
            <x v="0"/>
          </reference>
          <reference field="2" count="1" selected="0">
            <x v="2"/>
          </reference>
          <reference field="3" count="1" selected="0">
            <x v="18"/>
          </reference>
          <reference field="4" count="1">
            <x v="0"/>
          </reference>
          <reference field="5" count="1" selected="0">
            <x v="1"/>
          </reference>
        </references>
      </pivotArea>
    </format>
    <format dxfId="213">
      <pivotArea dataOnly="0" labelOnly="1" outline="0" fieldPosition="0">
        <references count="6">
          <reference field="0" count="1" selected="0">
            <x v="97"/>
          </reference>
          <reference field="1" count="1" selected="0">
            <x v="0"/>
          </reference>
          <reference field="2" count="1" selected="0">
            <x v="3"/>
          </reference>
          <reference field="3" count="1" selected="0">
            <x v="4"/>
          </reference>
          <reference field="4" count="1">
            <x v="0"/>
          </reference>
          <reference field="5" count="1" selected="0">
            <x v="15"/>
          </reference>
        </references>
      </pivotArea>
    </format>
    <format dxfId="212">
      <pivotArea dataOnly="0" labelOnly="1" outline="0" fieldPosition="0">
        <references count="6">
          <reference field="0" count="1" selected="0">
            <x v="98"/>
          </reference>
          <reference field="1" count="1" selected="0">
            <x v="0"/>
          </reference>
          <reference field="2" count="1" selected="0">
            <x v="0"/>
          </reference>
          <reference field="3" count="1" selected="0">
            <x v="0"/>
          </reference>
          <reference field="4" count="1">
            <x v="0"/>
          </reference>
          <reference field="5" count="1" selected="0">
            <x v="23"/>
          </reference>
        </references>
      </pivotArea>
    </format>
    <format dxfId="211">
      <pivotArea dataOnly="0" labelOnly="1" outline="0" fieldPosition="0">
        <references count="6">
          <reference field="0" count="1" selected="0">
            <x v="99"/>
          </reference>
          <reference field="1" count="1" selected="0">
            <x v="0"/>
          </reference>
          <reference field="2" count="1" selected="0">
            <x v="0"/>
          </reference>
          <reference field="3" count="1" selected="0">
            <x v="0"/>
          </reference>
          <reference field="4" count="1">
            <x v="1"/>
          </reference>
          <reference field="5" count="1" selected="0">
            <x v="30"/>
          </reference>
        </references>
      </pivotArea>
    </format>
    <format dxfId="210">
      <pivotArea dataOnly="0" labelOnly="1" outline="0" fieldPosition="0">
        <references count="6">
          <reference field="0" count="1" selected="0">
            <x v="100"/>
          </reference>
          <reference field="1" count="1" selected="0">
            <x v="0"/>
          </reference>
          <reference field="2" count="1" selected="0">
            <x v="3"/>
          </reference>
          <reference field="3" count="1" selected="0">
            <x v="4"/>
          </reference>
          <reference field="4" count="1">
            <x v="0"/>
          </reference>
          <reference field="5" count="1" selected="0">
            <x v="4"/>
          </reference>
        </references>
      </pivotArea>
    </format>
    <format dxfId="209">
      <pivotArea dataOnly="0" labelOnly="1" outline="0" fieldPosition="0">
        <references count="6">
          <reference field="0" count="1" selected="0">
            <x v="101"/>
          </reference>
          <reference field="1" count="1" selected="0">
            <x v="1"/>
          </reference>
          <reference field="2" count="1" selected="0">
            <x v="0"/>
          </reference>
          <reference field="3" count="1" selected="0">
            <x v="0"/>
          </reference>
          <reference field="4" count="1">
            <x v="0"/>
          </reference>
          <reference field="5" count="1" selected="0">
            <x v="31"/>
          </reference>
        </references>
      </pivotArea>
    </format>
    <format dxfId="208">
      <pivotArea dataOnly="0" labelOnly="1" outline="0" fieldPosition="0">
        <references count="6">
          <reference field="0" count="1" selected="0">
            <x v="102"/>
          </reference>
          <reference field="1" count="1" selected="0">
            <x v="1"/>
          </reference>
          <reference field="2" count="1" selected="0">
            <x v="0"/>
          </reference>
          <reference field="3" count="1" selected="0">
            <x v="0"/>
          </reference>
          <reference field="4" count="1">
            <x v="0"/>
          </reference>
          <reference field="5" count="1" selected="0">
            <x v="20"/>
          </reference>
        </references>
      </pivotArea>
    </format>
    <format dxfId="207">
      <pivotArea dataOnly="0" labelOnly="1" outline="0" fieldPosition="0">
        <references count="6">
          <reference field="0" count="1" selected="0">
            <x v="103"/>
          </reference>
          <reference field="1" count="1" selected="0">
            <x v="0"/>
          </reference>
          <reference field="2" count="1" selected="0">
            <x v="0"/>
          </reference>
          <reference field="3" count="1" selected="0">
            <x v="0"/>
          </reference>
          <reference field="4" count="1">
            <x v="0"/>
          </reference>
          <reference field="5" count="1" selected="0">
            <x v="23"/>
          </reference>
        </references>
      </pivotArea>
    </format>
    <format dxfId="206">
      <pivotArea dataOnly="0" labelOnly="1" outline="0" fieldPosition="0">
        <references count="6">
          <reference field="0" count="1" selected="0">
            <x v="104"/>
          </reference>
          <reference field="1" count="1" selected="0">
            <x v="0"/>
          </reference>
          <reference field="2" count="1" selected="0">
            <x v="2"/>
          </reference>
          <reference field="3" count="1" selected="0">
            <x v="11"/>
          </reference>
          <reference field="4" count="1">
            <x v="0"/>
          </reference>
          <reference field="5" count="1" selected="0">
            <x v="10"/>
          </reference>
        </references>
      </pivotArea>
    </format>
    <format dxfId="205">
      <pivotArea dataOnly="0" labelOnly="1" outline="0" fieldPosition="0">
        <references count="6">
          <reference field="0" count="1" selected="0">
            <x v="105"/>
          </reference>
          <reference field="1" count="1" selected="0">
            <x v="0"/>
          </reference>
          <reference field="2" count="1" selected="0">
            <x v="0"/>
          </reference>
          <reference field="3" count="1" selected="0">
            <x v="5"/>
          </reference>
          <reference field="4" count="1">
            <x v="2"/>
          </reference>
          <reference field="5" count="1" selected="0">
            <x v="31"/>
          </reference>
        </references>
      </pivotArea>
    </format>
    <format dxfId="204">
      <pivotArea dataOnly="0" labelOnly="1" outline="0" fieldPosition="0">
        <references count="6">
          <reference field="0" count="1" selected="0">
            <x v="106"/>
          </reference>
          <reference field="1" count="1" selected="0">
            <x v="0"/>
          </reference>
          <reference field="2" count="1" selected="0">
            <x v="2"/>
          </reference>
          <reference field="3" count="1" selected="0">
            <x v="18"/>
          </reference>
          <reference field="4" count="1">
            <x v="0"/>
          </reference>
          <reference field="5" count="1" selected="0">
            <x v="4"/>
          </reference>
        </references>
      </pivotArea>
    </format>
    <format dxfId="203">
      <pivotArea dataOnly="0" labelOnly="1" outline="0" fieldPosition="0">
        <references count="6">
          <reference field="0" count="1" selected="0">
            <x v="107"/>
          </reference>
          <reference field="1" count="1" selected="0">
            <x v="1"/>
          </reference>
          <reference field="2" count="1" selected="0">
            <x v="0"/>
          </reference>
          <reference field="3" count="1" selected="0">
            <x v="0"/>
          </reference>
          <reference field="4" count="1">
            <x v="0"/>
          </reference>
          <reference field="5" count="1" selected="0">
            <x v="10"/>
          </reference>
        </references>
      </pivotArea>
    </format>
    <format dxfId="202">
      <pivotArea dataOnly="0" labelOnly="1" outline="0" fieldPosition="0">
        <references count="6">
          <reference field="0" count="1" selected="0">
            <x v="108"/>
          </reference>
          <reference field="1" count="1" selected="0">
            <x v="0"/>
          </reference>
          <reference field="2" count="1" selected="0">
            <x v="0"/>
          </reference>
          <reference field="3" count="1" selected="0">
            <x v="0"/>
          </reference>
          <reference field="4" count="1">
            <x v="1"/>
          </reference>
          <reference field="5" count="1" selected="0">
            <x v="6"/>
          </reference>
        </references>
      </pivotArea>
    </format>
    <format dxfId="201">
      <pivotArea dataOnly="0" labelOnly="1" outline="0" fieldPosition="0">
        <references count="6">
          <reference field="0" count="1" selected="0">
            <x v="109"/>
          </reference>
          <reference field="1" count="1" selected="0">
            <x v="0"/>
          </reference>
          <reference field="2" count="1" selected="0">
            <x v="0"/>
          </reference>
          <reference field="3" count="1" selected="0">
            <x v="0"/>
          </reference>
          <reference field="4" count="1">
            <x v="1"/>
          </reference>
          <reference field="5" count="1" selected="0">
            <x v="0"/>
          </reference>
        </references>
      </pivotArea>
    </format>
    <format dxfId="200">
      <pivotArea dataOnly="0" labelOnly="1" outline="0" fieldPosition="0">
        <references count="6">
          <reference field="0" count="1" selected="0">
            <x v="110"/>
          </reference>
          <reference field="1" count="1" selected="0">
            <x v="1"/>
          </reference>
          <reference field="2" count="1" selected="0">
            <x v="0"/>
          </reference>
          <reference field="3" count="1" selected="0">
            <x v="2"/>
          </reference>
          <reference field="4" count="1">
            <x v="1"/>
          </reference>
          <reference field="5" count="1" selected="0">
            <x v="0"/>
          </reference>
        </references>
      </pivotArea>
    </format>
    <format dxfId="199">
      <pivotArea dataOnly="0" labelOnly="1" outline="0" fieldPosition="0">
        <references count="6">
          <reference field="0" count="1" selected="0">
            <x v="111"/>
          </reference>
          <reference field="1" count="1" selected="0">
            <x v="0"/>
          </reference>
          <reference field="2" count="1" selected="0">
            <x v="0"/>
          </reference>
          <reference field="3" count="1" selected="0">
            <x v="0"/>
          </reference>
          <reference field="4" count="1">
            <x v="0"/>
          </reference>
          <reference field="5" count="1" selected="0">
            <x v="19"/>
          </reference>
        </references>
      </pivotArea>
    </format>
    <format dxfId="198">
      <pivotArea dataOnly="0" labelOnly="1" outline="0" fieldPosition="0">
        <references count="6">
          <reference field="0" count="1" selected="0">
            <x v="112"/>
          </reference>
          <reference field="1" count="1" selected="0">
            <x v="0"/>
          </reference>
          <reference field="2" count="1" selected="0">
            <x v="0"/>
          </reference>
          <reference field="3" count="1" selected="0">
            <x v="2"/>
          </reference>
          <reference field="4" count="1">
            <x v="1"/>
          </reference>
          <reference field="5" count="1" selected="0">
            <x v="21"/>
          </reference>
        </references>
      </pivotArea>
    </format>
    <format dxfId="197">
      <pivotArea dataOnly="0" labelOnly="1" outline="0" fieldPosition="0">
        <references count="6">
          <reference field="0" count="1" selected="0">
            <x v="113"/>
          </reference>
          <reference field="1" count="1" selected="0">
            <x v="0"/>
          </reference>
          <reference field="2" count="1" selected="0">
            <x v="3"/>
          </reference>
          <reference field="3" count="1" selected="0">
            <x v="4"/>
          </reference>
          <reference field="4" count="1">
            <x v="0"/>
          </reference>
          <reference field="5" count="1" selected="0">
            <x v="14"/>
          </reference>
        </references>
      </pivotArea>
    </format>
    <format dxfId="196">
      <pivotArea dataOnly="0" labelOnly="1" outline="0" fieldPosition="0">
        <references count="6">
          <reference field="0" count="1" selected="0">
            <x v="114"/>
          </reference>
          <reference field="1" count="1" selected="0">
            <x v="0"/>
          </reference>
          <reference field="2" count="1" selected="0">
            <x v="3"/>
          </reference>
          <reference field="3" count="1" selected="0">
            <x v="4"/>
          </reference>
          <reference field="4" count="1">
            <x v="0"/>
          </reference>
          <reference field="5" count="1" selected="0">
            <x v="32"/>
          </reference>
        </references>
      </pivotArea>
    </format>
    <format dxfId="195">
      <pivotArea dataOnly="0" labelOnly="1" outline="0" fieldPosition="0">
        <references count="6">
          <reference field="0" count="1" selected="0">
            <x v="115"/>
          </reference>
          <reference field="1" count="1" selected="0">
            <x v="1"/>
          </reference>
          <reference field="2" count="1" selected="0">
            <x v="0"/>
          </reference>
          <reference field="3" count="1" selected="0">
            <x v="0"/>
          </reference>
          <reference field="4" count="1">
            <x v="1"/>
          </reference>
          <reference field="5" count="1" selected="0">
            <x v="24"/>
          </reference>
        </references>
      </pivotArea>
    </format>
    <format dxfId="194">
      <pivotArea dataOnly="0" labelOnly="1" outline="0" fieldPosition="0">
        <references count="6">
          <reference field="0" count="1" selected="0">
            <x v="116"/>
          </reference>
          <reference field="1" count="1" selected="0">
            <x v="0"/>
          </reference>
          <reference field="2" count="1" selected="0">
            <x v="0"/>
          </reference>
          <reference field="3" count="1" selected="0">
            <x v="0"/>
          </reference>
          <reference field="4" count="1">
            <x v="0"/>
          </reference>
          <reference field="5" count="1" selected="0">
            <x v="19"/>
          </reference>
        </references>
      </pivotArea>
    </format>
    <format dxfId="193">
      <pivotArea dataOnly="0" labelOnly="1" outline="0" fieldPosition="0">
        <references count="6">
          <reference field="0" count="1" selected="0">
            <x v="117"/>
          </reference>
          <reference field="1" count="1" selected="0">
            <x v="0"/>
          </reference>
          <reference field="2" count="1" selected="0">
            <x v="0"/>
          </reference>
          <reference field="3" count="1" selected="0">
            <x v="0"/>
          </reference>
          <reference field="4" count="1">
            <x v="1"/>
          </reference>
          <reference field="5" count="1" selected="0">
            <x v="19"/>
          </reference>
        </references>
      </pivotArea>
    </format>
    <format dxfId="192">
      <pivotArea dataOnly="0" labelOnly="1" outline="0" fieldPosition="0">
        <references count="6">
          <reference field="0" count="1" selected="0">
            <x v="118"/>
          </reference>
          <reference field="1" count="1" selected="0">
            <x v="1"/>
          </reference>
          <reference field="2" count="1" selected="0">
            <x v="0"/>
          </reference>
          <reference field="3" count="1" selected="0">
            <x v="0"/>
          </reference>
          <reference field="4" count="1">
            <x v="0"/>
          </reference>
          <reference field="5" count="1" selected="0">
            <x v="1"/>
          </reference>
        </references>
      </pivotArea>
    </format>
    <format dxfId="191">
      <pivotArea dataOnly="0" labelOnly="1" outline="0" fieldPosition="0">
        <references count="6">
          <reference field="0" count="1" selected="0">
            <x v="119"/>
          </reference>
          <reference field="1" count="1" selected="0">
            <x v="1"/>
          </reference>
          <reference field="2" count="1" selected="0">
            <x v="5"/>
          </reference>
          <reference field="3" count="1" selected="0">
            <x v="19"/>
          </reference>
          <reference field="4" count="1">
            <x v="0"/>
          </reference>
          <reference field="5" count="1" selected="0">
            <x v="29"/>
          </reference>
        </references>
      </pivotArea>
    </format>
    <format dxfId="190">
      <pivotArea dataOnly="0" labelOnly="1" outline="0" fieldPosition="0">
        <references count="6">
          <reference field="0" count="1" selected="0">
            <x v="120"/>
          </reference>
          <reference field="1" count="1" selected="0">
            <x v="1"/>
          </reference>
          <reference field="2" count="1" selected="0">
            <x v="0"/>
          </reference>
          <reference field="3" count="1" selected="0">
            <x v="0"/>
          </reference>
          <reference field="4" count="1">
            <x v="1"/>
          </reference>
          <reference field="5" count="1" selected="0">
            <x v="9"/>
          </reference>
        </references>
      </pivotArea>
    </format>
    <format dxfId="189">
      <pivotArea dataOnly="0" labelOnly="1" outline="0" fieldPosition="0">
        <references count="6">
          <reference field="0" count="1" selected="0">
            <x v="121"/>
          </reference>
          <reference field="1" count="1" selected="0">
            <x v="1"/>
          </reference>
          <reference field="2" count="1" selected="0">
            <x v="3"/>
          </reference>
          <reference field="3" count="1" selected="0">
            <x v="4"/>
          </reference>
          <reference field="4" count="1">
            <x v="0"/>
          </reference>
          <reference field="5" count="1" selected="0">
            <x v="26"/>
          </reference>
        </references>
      </pivotArea>
    </format>
    <format dxfId="188">
      <pivotArea dataOnly="0" labelOnly="1" outline="0" fieldPosition="0">
        <references count="6">
          <reference field="0" count="1" selected="0">
            <x v="122"/>
          </reference>
          <reference field="1" count="1" selected="0">
            <x v="0"/>
          </reference>
          <reference field="2" count="1" selected="0">
            <x v="2"/>
          </reference>
          <reference field="3" count="1" selected="0">
            <x v="20"/>
          </reference>
          <reference field="4" count="1">
            <x v="0"/>
          </reference>
          <reference field="5" count="1" selected="0">
            <x v="12"/>
          </reference>
        </references>
      </pivotArea>
    </format>
    <format dxfId="187">
      <pivotArea dataOnly="0" labelOnly="1" outline="0" fieldPosition="0">
        <references count="6">
          <reference field="0" count="1" selected="0">
            <x v="123"/>
          </reference>
          <reference field="1" count="1" selected="0">
            <x v="0"/>
          </reference>
          <reference field="2" count="1" selected="0">
            <x v="2"/>
          </reference>
          <reference field="3" count="1" selected="0">
            <x v="18"/>
          </reference>
          <reference field="4" count="1">
            <x v="1"/>
          </reference>
          <reference field="5" count="1" selected="0">
            <x v="6"/>
          </reference>
        </references>
      </pivotArea>
    </format>
    <format dxfId="186">
      <pivotArea dataOnly="0" labelOnly="1" outline="0" fieldPosition="0">
        <references count="6">
          <reference field="0" count="1" selected="0">
            <x v="124"/>
          </reference>
          <reference field="1" count="1" selected="0">
            <x v="0"/>
          </reference>
          <reference field="2" count="1" selected="0">
            <x v="0"/>
          </reference>
          <reference field="3" count="1" selected="0">
            <x v="2"/>
          </reference>
          <reference field="4" count="1">
            <x v="0"/>
          </reference>
          <reference field="5" count="1" selected="0">
            <x v="3"/>
          </reference>
        </references>
      </pivotArea>
    </format>
    <format dxfId="185">
      <pivotArea dataOnly="0" labelOnly="1" outline="0" fieldPosition="0">
        <references count="6">
          <reference field="0" count="1" selected="0">
            <x v="125"/>
          </reference>
          <reference field="1" count="1" selected="0">
            <x v="1"/>
          </reference>
          <reference field="2" count="1" selected="0">
            <x v="2"/>
          </reference>
          <reference field="3" count="1" selected="0">
            <x v="21"/>
          </reference>
          <reference field="4" count="1">
            <x v="0"/>
          </reference>
          <reference field="5" count="1" selected="0">
            <x v="0"/>
          </reference>
        </references>
      </pivotArea>
    </format>
    <format dxfId="184">
      <pivotArea dataOnly="0" labelOnly="1" outline="0" fieldPosition="0">
        <references count="6">
          <reference field="0" count="1" selected="0">
            <x v="126"/>
          </reference>
          <reference field="1" count="1" selected="0">
            <x v="1"/>
          </reference>
          <reference field="2" count="1" selected="0">
            <x v="0"/>
          </reference>
          <reference field="3" count="1" selected="0">
            <x v="0"/>
          </reference>
          <reference field="4" count="1">
            <x v="0"/>
          </reference>
          <reference field="5" count="1" selected="0">
            <x v="6"/>
          </reference>
        </references>
      </pivotArea>
    </format>
    <format dxfId="183">
      <pivotArea dataOnly="0" labelOnly="1" outline="0" fieldPosition="0">
        <references count="6">
          <reference field="0" count="1" selected="0">
            <x v="127"/>
          </reference>
          <reference field="1" count="1" selected="0">
            <x v="0"/>
          </reference>
          <reference field="2" count="1" selected="0">
            <x v="0"/>
          </reference>
          <reference field="3" count="1" selected="0">
            <x v="0"/>
          </reference>
          <reference field="4" count="1">
            <x v="0"/>
          </reference>
          <reference field="5" count="1" selected="0">
            <x v="8"/>
          </reference>
        </references>
      </pivotArea>
    </format>
    <format dxfId="182">
      <pivotArea dataOnly="0" labelOnly="1" outline="0" fieldPosition="0">
        <references count="6">
          <reference field="0" count="1" selected="0">
            <x v="128"/>
          </reference>
          <reference field="1" count="1" selected="0">
            <x v="1"/>
          </reference>
          <reference field="2" count="1" selected="0">
            <x v="0"/>
          </reference>
          <reference field="3" count="1" selected="0">
            <x v="0"/>
          </reference>
          <reference field="4" count="1">
            <x v="0"/>
          </reference>
          <reference field="5" count="1" selected="0">
            <x v="32"/>
          </reference>
        </references>
      </pivotArea>
    </format>
    <format dxfId="181">
      <pivotArea dataOnly="0" labelOnly="1" outline="0" fieldPosition="0">
        <references count="6">
          <reference field="0" count="1" selected="0">
            <x v="129"/>
          </reference>
          <reference field="1" count="1" selected="0">
            <x v="1"/>
          </reference>
          <reference field="2" count="1" selected="0">
            <x v="0"/>
          </reference>
          <reference field="3" count="1" selected="0">
            <x v="0"/>
          </reference>
          <reference field="4" count="1">
            <x v="0"/>
          </reference>
          <reference field="5" count="1" selected="0">
            <x v="11"/>
          </reference>
        </references>
      </pivotArea>
    </format>
    <format dxfId="180">
      <pivotArea dataOnly="0" labelOnly="1" outline="0" fieldPosition="0">
        <references count="6">
          <reference field="0" count="1" selected="0">
            <x v="130"/>
          </reference>
          <reference field="1" count="1" selected="0">
            <x v="1"/>
          </reference>
          <reference field="2" count="1" selected="0">
            <x v="3"/>
          </reference>
          <reference field="3" count="1" selected="0">
            <x v="4"/>
          </reference>
          <reference field="4" count="1">
            <x v="0"/>
          </reference>
          <reference field="5" count="1" selected="0">
            <x v="6"/>
          </reference>
        </references>
      </pivotArea>
    </format>
    <format dxfId="179">
      <pivotArea dataOnly="0" labelOnly="1" outline="0" fieldPosition="0">
        <references count="6">
          <reference field="0" count="1" selected="0">
            <x v="131"/>
          </reference>
          <reference field="1" count="1" selected="0">
            <x v="1"/>
          </reference>
          <reference field="2" count="1" selected="0">
            <x v="0"/>
          </reference>
          <reference field="3" count="1" selected="0">
            <x v="2"/>
          </reference>
          <reference field="4" count="1">
            <x v="1"/>
          </reference>
          <reference field="5" count="1" selected="0">
            <x v="21"/>
          </reference>
        </references>
      </pivotArea>
    </format>
    <format dxfId="178">
      <pivotArea dataOnly="0" labelOnly="1" outline="0" fieldPosition="0">
        <references count="6">
          <reference field="0" count="1" selected="0">
            <x v="132"/>
          </reference>
          <reference field="1" count="1" selected="0">
            <x v="1"/>
          </reference>
          <reference field="2" count="1" selected="0">
            <x v="0"/>
          </reference>
          <reference field="3" count="1" selected="0">
            <x v="0"/>
          </reference>
          <reference field="4" count="1">
            <x v="0"/>
          </reference>
          <reference field="5" count="1" selected="0">
            <x v="2"/>
          </reference>
        </references>
      </pivotArea>
    </format>
    <format dxfId="177">
      <pivotArea dataOnly="0" labelOnly="1" outline="0" fieldPosition="0">
        <references count="6">
          <reference field="0" count="1" selected="0">
            <x v="133"/>
          </reference>
          <reference field="1" count="1" selected="0">
            <x v="1"/>
          </reference>
          <reference field="2" count="1" selected="0">
            <x v="2"/>
          </reference>
          <reference field="3" count="1" selected="0">
            <x v="22"/>
          </reference>
          <reference field="4" count="1">
            <x v="0"/>
          </reference>
          <reference field="5" count="1" selected="0">
            <x v="17"/>
          </reference>
        </references>
      </pivotArea>
    </format>
    <format dxfId="176">
      <pivotArea dataOnly="0" labelOnly="1" outline="0" fieldPosition="0">
        <references count="6">
          <reference field="0" count="1" selected="0">
            <x v="134"/>
          </reference>
          <reference field="1" count="1" selected="0">
            <x v="1"/>
          </reference>
          <reference field="2" count="1" selected="0">
            <x v="3"/>
          </reference>
          <reference field="3" count="1" selected="0">
            <x v="4"/>
          </reference>
          <reference field="4" count="1">
            <x v="1"/>
          </reference>
          <reference field="5" count="1" selected="0">
            <x v="29"/>
          </reference>
        </references>
      </pivotArea>
    </format>
    <format dxfId="175">
      <pivotArea dataOnly="0" labelOnly="1" outline="0" fieldPosition="0">
        <references count="6">
          <reference field="0" count="1" selected="0">
            <x v="135"/>
          </reference>
          <reference field="1" count="1" selected="0">
            <x v="1"/>
          </reference>
          <reference field="2" count="1" selected="0">
            <x v="0"/>
          </reference>
          <reference field="3" count="1" selected="0">
            <x v="0"/>
          </reference>
          <reference field="4" count="1">
            <x v="0"/>
          </reference>
          <reference field="5" count="1" selected="0">
            <x v="19"/>
          </reference>
        </references>
      </pivotArea>
    </format>
    <format dxfId="174">
      <pivotArea dataOnly="0" labelOnly="1" outline="0" fieldPosition="0">
        <references count="6">
          <reference field="0" count="1" selected="0">
            <x v="136"/>
          </reference>
          <reference field="1" count="1" selected="0">
            <x v="0"/>
          </reference>
          <reference field="2" count="1" selected="0">
            <x v="0"/>
          </reference>
          <reference field="3" count="1" selected="0">
            <x v="2"/>
          </reference>
          <reference field="4" count="1">
            <x v="0"/>
          </reference>
          <reference field="5" count="1" selected="0">
            <x v="34"/>
          </reference>
        </references>
      </pivotArea>
    </format>
    <format dxfId="173">
      <pivotArea dataOnly="0" labelOnly="1" outline="0" fieldPosition="0">
        <references count="6">
          <reference field="0" count="1" selected="0">
            <x v="137"/>
          </reference>
          <reference field="1" count="1" selected="0">
            <x v="1"/>
          </reference>
          <reference field="2" count="1" selected="0">
            <x v="0"/>
          </reference>
          <reference field="3" count="1" selected="0">
            <x v="2"/>
          </reference>
          <reference field="4" count="1">
            <x v="0"/>
          </reference>
          <reference field="5" count="1" selected="0">
            <x v="17"/>
          </reference>
        </references>
      </pivotArea>
    </format>
    <format dxfId="172">
      <pivotArea dataOnly="0" labelOnly="1" outline="0" fieldPosition="0">
        <references count="6">
          <reference field="0" count="1" selected="0">
            <x v="138"/>
          </reference>
          <reference field="1" count="1" selected="0">
            <x v="0"/>
          </reference>
          <reference field="2" count="1" selected="0">
            <x v="0"/>
          </reference>
          <reference field="3" count="1" selected="0">
            <x v="0"/>
          </reference>
          <reference field="4" count="1">
            <x v="0"/>
          </reference>
          <reference field="5" count="1" selected="0">
            <x v="17"/>
          </reference>
        </references>
      </pivotArea>
    </format>
    <format dxfId="171">
      <pivotArea dataOnly="0" labelOnly="1" outline="0" fieldPosition="0">
        <references count="6">
          <reference field="0" count="1" selected="0">
            <x v="139"/>
          </reference>
          <reference field="1" count="1" selected="0">
            <x v="0"/>
          </reference>
          <reference field="2" count="1" selected="0">
            <x v="3"/>
          </reference>
          <reference field="3" count="1" selected="0">
            <x v="15"/>
          </reference>
          <reference field="4" count="1">
            <x v="0"/>
          </reference>
          <reference field="5" count="1" selected="0">
            <x v="14"/>
          </reference>
        </references>
      </pivotArea>
    </format>
    <format dxfId="170">
      <pivotArea dataOnly="0" labelOnly="1" outline="0" fieldPosition="0">
        <references count="6">
          <reference field="0" count="1" selected="0">
            <x v="140"/>
          </reference>
          <reference field="1" count="1" selected="0">
            <x v="0"/>
          </reference>
          <reference field="2" count="1" selected="0">
            <x v="0"/>
          </reference>
          <reference field="3" count="1" selected="0">
            <x v="2"/>
          </reference>
          <reference field="4" count="1">
            <x v="1"/>
          </reference>
          <reference field="5" count="1" selected="0">
            <x v="35"/>
          </reference>
        </references>
      </pivotArea>
    </format>
    <format dxfId="169">
      <pivotArea dataOnly="0" labelOnly="1" outline="0" fieldPosition="0">
        <references count="6">
          <reference field="0" count="1" selected="0">
            <x v="141"/>
          </reference>
          <reference field="1" count="1" selected="0">
            <x v="0"/>
          </reference>
          <reference field="2" count="1" selected="0">
            <x v="0"/>
          </reference>
          <reference field="3" count="1" selected="0">
            <x v="2"/>
          </reference>
          <reference field="4" count="1">
            <x v="0"/>
          </reference>
          <reference field="5" count="1" selected="0">
            <x v="0"/>
          </reference>
        </references>
      </pivotArea>
    </format>
    <format dxfId="168">
      <pivotArea dataOnly="0" labelOnly="1" outline="0" fieldPosition="0">
        <references count="6">
          <reference field="0" count="1" selected="0">
            <x v="142"/>
          </reference>
          <reference field="1" count="1" selected="0">
            <x v="1"/>
          </reference>
          <reference field="2" count="1" selected="0">
            <x v="0"/>
          </reference>
          <reference field="3" count="1" selected="0">
            <x v="0"/>
          </reference>
          <reference field="4" count="1">
            <x v="0"/>
          </reference>
          <reference field="5" count="1" selected="0">
            <x v="24"/>
          </reference>
        </references>
      </pivotArea>
    </format>
    <format dxfId="167">
      <pivotArea dataOnly="0" labelOnly="1" outline="0" fieldPosition="0">
        <references count="6">
          <reference field="0" count="1" selected="0">
            <x v="143"/>
          </reference>
          <reference field="1" count="1" selected="0">
            <x v="0"/>
          </reference>
          <reference field="2" count="1" selected="0">
            <x v="0"/>
          </reference>
          <reference field="3" count="1" selected="0">
            <x v="2"/>
          </reference>
          <reference field="4" count="1">
            <x v="1"/>
          </reference>
          <reference field="5" count="1" selected="0">
            <x v="29"/>
          </reference>
        </references>
      </pivotArea>
    </format>
    <format dxfId="166">
      <pivotArea dataOnly="0" labelOnly="1" outline="0" fieldPosition="0">
        <references count="6">
          <reference field="0" count="1" selected="0">
            <x v="144"/>
          </reference>
          <reference field="1" count="1" selected="0">
            <x v="1"/>
          </reference>
          <reference field="2" count="1" selected="0">
            <x v="1"/>
          </reference>
          <reference field="3" count="1" selected="0">
            <x v="1"/>
          </reference>
          <reference field="4" count="1">
            <x v="0"/>
          </reference>
          <reference field="5" count="1" selected="0">
            <x v="6"/>
          </reference>
        </references>
      </pivotArea>
    </format>
    <format dxfId="165">
      <pivotArea dataOnly="0" labelOnly="1" outline="0" fieldPosition="0">
        <references count="6">
          <reference field="0" count="1" selected="0">
            <x v="145"/>
          </reference>
          <reference field="1" count="1" selected="0">
            <x v="1"/>
          </reference>
          <reference field="2" count="1" selected="0">
            <x v="0"/>
          </reference>
          <reference field="3" count="1" selected="0">
            <x v="0"/>
          </reference>
          <reference field="4" count="1">
            <x v="1"/>
          </reference>
          <reference field="5" count="1" selected="0">
            <x v="1"/>
          </reference>
        </references>
      </pivotArea>
    </format>
    <format dxfId="164">
      <pivotArea dataOnly="0" labelOnly="1" outline="0" fieldPosition="0">
        <references count="6">
          <reference field="0" count="1" selected="0">
            <x v="146"/>
          </reference>
          <reference field="1" count="1" selected="0">
            <x v="1"/>
          </reference>
          <reference field="2" count="1" selected="0">
            <x v="2"/>
          </reference>
          <reference field="3" count="1" selected="0">
            <x v="3"/>
          </reference>
          <reference field="4" count="1">
            <x v="0"/>
          </reference>
          <reference field="5" count="1" selected="0">
            <x v="5"/>
          </reference>
        </references>
      </pivotArea>
    </format>
    <format dxfId="163">
      <pivotArea dataOnly="0" labelOnly="1" outline="0" fieldPosition="0">
        <references count="6">
          <reference field="0" count="1" selected="0">
            <x v="147"/>
          </reference>
          <reference field="1" count="1" selected="0">
            <x v="1"/>
          </reference>
          <reference field="2" count="1" selected="0">
            <x v="2"/>
          </reference>
          <reference field="3" count="1" selected="0">
            <x v="18"/>
          </reference>
          <reference field="4" count="1">
            <x v="0"/>
          </reference>
          <reference field="5" count="1" selected="0">
            <x v="11"/>
          </reference>
        </references>
      </pivotArea>
    </format>
    <format dxfId="162">
      <pivotArea dataOnly="0" labelOnly="1" outline="0" fieldPosition="0">
        <references count="6">
          <reference field="0" count="1" selected="0">
            <x v="148"/>
          </reference>
          <reference field="1" count="1" selected="0">
            <x v="1"/>
          </reference>
          <reference field="2" count="1" selected="0">
            <x v="0"/>
          </reference>
          <reference field="3" count="1" selected="0">
            <x v="2"/>
          </reference>
          <reference field="4" count="1">
            <x v="0"/>
          </reference>
          <reference field="5" count="1" selected="0">
            <x v="14"/>
          </reference>
        </references>
      </pivotArea>
    </format>
    <format dxfId="161">
      <pivotArea dataOnly="0" labelOnly="1" outline="0" fieldPosition="0">
        <references count="6">
          <reference field="0" count="1" selected="0">
            <x v="149"/>
          </reference>
          <reference field="1" count="1" selected="0">
            <x v="0"/>
          </reference>
          <reference field="2" count="1" selected="0">
            <x v="2"/>
          </reference>
          <reference field="3" count="1" selected="0">
            <x v="7"/>
          </reference>
          <reference field="4" count="1">
            <x v="0"/>
          </reference>
          <reference field="5" count="1" selected="0">
            <x v="24"/>
          </reference>
        </references>
      </pivotArea>
    </format>
    <format dxfId="160">
      <pivotArea dataOnly="0" labelOnly="1" outline="0" fieldPosition="0">
        <references count="6">
          <reference field="0" count="1" selected="0">
            <x v="150"/>
          </reference>
          <reference field="1" count="1" selected="0">
            <x v="0"/>
          </reference>
          <reference field="2" count="1" selected="0">
            <x v="2"/>
          </reference>
          <reference field="3" count="1" selected="0">
            <x v="8"/>
          </reference>
          <reference field="4" count="1">
            <x v="0"/>
          </reference>
          <reference field="5" count="1" selected="0">
            <x v="1"/>
          </reference>
        </references>
      </pivotArea>
    </format>
    <format dxfId="159">
      <pivotArea dataOnly="0" labelOnly="1" outline="0" fieldPosition="0">
        <references count="6">
          <reference field="0" count="1" selected="0">
            <x v="151"/>
          </reference>
          <reference field="1" count="1" selected="0">
            <x v="0"/>
          </reference>
          <reference field="2" count="1" selected="0">
            <x v="0"/>
          </reference>
          <reference field="3" count="1" selected="0">
            <x v="0"/>
          </reference>
          <reference field="4" count="1">
            <x v="0"/>
          </reference>
          <reference field="5" count="1" selected="0">
            <x v="0"/>
          </reference>
        </references>
      </pivotArea>
    </format>
    <format dxfId="158">
      <pivotArea dataOnly="0" labelOnly="1" outline="0" fieldPosition="0">
        <references count="6">
          <reference field="0" count="1" selected="0">
            <x v="152"/>
          </reference>
          <reference field="1" count="1" selected="0">
            <x v="1"/>
          </reference>
          <reference field="2" count="1" selected="0">
            <x v="0"/>
          </reference>
          <reference field="3" count="1" selected="0">
            <x v="0"/>
          </reference>
          <reference field="4" count="1">
            <x v="0"/>
          </reference>
          <reference field="5" count="1" selected="0">
            <x v="4"/>
          </reference>
        </references>
      </pivotArea>
    </format>
    <format dxfId="157">
      <pivotArea dataOnly="0" labelOnly="1" outline="0" fieldPosition="0">
        <references count="6">
          <reference field="0" count="1" selected="0">
            <x v="153"/>
          </reference>
          <reference field="1" count="1" selected="0">
            <x v="1"/>
          </reference>
          <reference field="2" count="1" selected="0">
            <x v="0"/>
          </reference>
          <reference field="3" count="1" selected="0">
            <x v="0"/>
          </reference>
          <reference field="4" count="1">
            <x v="0"/>
          </reference>
          <reference field="5" count="1" selected="0">
            <x v="8"/>
          </reference>
        </references>
      </pivotArea>
    </format>
    <format dxfId="156">
      <pivotArea dataOnly="0" labelOnly="1" outline="0" fieldPosition="0">
        <references count="6">
          <reference field="0" count="1" selected="0">
            <x v="154"/>
          </reference>
          <reference field="1" count="1" selected="0">
            <x v="1"/>
          </reference>
          <reference field="2" count="1" selected="0">
            <x v="0"/>
          </reference>
          <reference field="3" count="1" selected="0">
            <x v="2"/>
          </reference>
          <reference field="4" count="1">
            <x v="1"/>
          </reference>
          <reference field="5" count="1" selected="0">
            <x v="1"/>
          </reference>
        </references>
      </pivotArea>
    </format>
    <format dxfId="155">
      <pivotArea dataOnly="0" labelOnly="1" outline="0" fieldPosition="0">
        <references count="6">
          <reference field="0" count="1" selected="0">
            <x v="155"/>
          </reference>
          <reference field="1" count="1" selected="0">
            <x v="0"/>
          </reference>
          <reference field="2" count="1" selected="0">
            <x v="2"/>
          </reference>
          <reference field="3" count="1" selected="0">
            <x v="23"/>
          </reference>
          <reference field="4" count="1">
            <x v="1"/>
          </reference>
          <reference field="5" count="1" selected="0">
            <x v="7"/>
          </reference>
        </references>
      </pivotArea>
    </format>
    <format dxfId="154">
      <pivotArea dataOnly="0" labelOnly="1" outline="0" fieldPosition="0">
        <references count="6">
          <reference field="0" count="1" selected="0">
            <x v="156"/>
          </reference>
          <reference field="1" count="1" selected="0">
            <x v="1"/>
          </reference>
          <reference field="2" count="1" selected="0">
            <x v="0"/>
          </reference>
          <reference field="3" count="1" selected="0">
            <x v="0"/>
          </reference>
          <reference field="4" count="1">
            <x v="1"/>
          </reference>
          <reference field="5" count="1" selected="0">
            <x v="5"/>
          </reference>
        </references>
      </pivotArea>
    </format>
    <format dxfId="153">
      <pivotArea dataOnly="0" labelOnly="1" outline="0" fieldPosition="0">
        <references count="6">
          <reference field="0" count="1" selected="0">
            <x v="157"/>
          </reference>
          <reference field="1" count="1" selected="0">
            <x v="1"/>
          </reference>
          <reference field="2" count="1" selected="0">
            <x v="2"/>
          </reference>
          <reference field="3" count="1" selected="0">
            <x v="24"/>
          </reference>
          <reference field="4" count="1">
            <x v="0"/>
          </reference>
          <reference field="5" count="1" selected="0">
            <x v="31"/>
          </reference>
        </references>
      </pivotArea>
    </format>
    <format dxfId="152">
      <pivotArea dataOnly="0" labelOnly="1" outline="0" fieldPosition="0">
        <references count="6">
          <reference field="0" count="1" selected="0">
            <x v="158"/>
          </reference>
          <reference field="1" count="1" selected="0">
            <x v="1"/>
          </reference>
          <reference field="2" count="1" selected="0">
            <x v="0"/>
          </reference>
          <reference field="3" count="1" selected="0">
            <x v="5"/>
          </reference>
          <reference field="4" count="1">
            <x v="0"/>
          </reference>
          <reference field="5" count="1" selected="0">
            <x v="7"/>
          </reference>
        </references>
      </pivotArea>
    </format>
    <format dxfId="151">
      <pivotArea dataOnly="0" labelOnly="1" outline="0" fieldPosition="0">
        <references count="6">
          <reference field="0" count="1" selected="0">
            <x v="159"/>
          </reference>
          <reference field="1" count="1" selected="0">
            <x v="0"/>
          </reference>
          <reference field="2" count="1" selected="0">
            <x v="0"/>
          </reference>
          <reference field="3" count="1" selected="0">
            <x v="2"/>
          </reference>
          <reference field="4" count="1">
            <x v="1"/>
          </reference>
          <reference field="5" count="1" selected="0">
            <x v="7"/>
          </reference>
        </references>
      </pivotArea>
    </format>
    <format dxfId="150">
      <pivotArea dataOnly="0" labelOnly="1" outline="0" fieldPosition="0">
        <references count="6">
          <reference field="0" count="1" selected="0">
            <x v="160"/>
          </reference>
          <reference field="1" count="1" selected="0">
            <x v="1"/>
          </reference>
          <reference field="2" count="1" selected="0">
            <x v="0"/>
          </reference>
          <reference field="3" count="1" selected="0">
            <x v="5"/>
          </reference>
          <reference field="4" count="1">
            <x v="0"/>
          </reference>
          <reference field="5" count="1" selected="0">
            <x v="21"/>
          </reference>
        </references>
      </pivotArea>
    </format>
    <format dxfId="149">
      <pivotArea dataOnly="0" labelOnly="1" outline="0" fieldPosition="0">
        <references count="6">
          <reference field="0" count="1" selected="0">
            <x v="161"/>
          </reference>
          <reference field="1" count="1" selected="0">
            <x v="1"/>
          </reference>
          <reference field="2" count="1" selected="0">
            <x v="1"/>
          </reference>
          <reference field="3" count="1" selected="0">
            <x v="1"/>
          </reference>
          <reference field="4" count="1">
            <x v="0"/>
          </reference>
          <reference field="5" count="1" selected="0">
            <x v="17"/>
          </reference>
        </references>
      </pivotArea>
    </format>
    <format dxfId="148">
      <pivotArea dataOnly="0" labelOnly="1" outline="0" fieldPosition="0">
        <references count="6">
          <reference field="0" count="1" selected="0">
            <x v="162"/>
          </reference>
          <reference field="1" count="1" selected="0">
            <x v="0"/>
          </reference>
          <reference field="2" count="1" selected="0">
            <x v="2"/>
          </reference>
          <reference field="3" count="1" selected="0">
            <x v="8"/>
          </reference>
          <reference field="4" count="1">
            <x v="0"/>
          </reference>
          <reference field="5" count="1" selected="0">
            <x v="23"/>
          </reference>
        </references>
      </pivotArea>
    </format>
    <format dxfId="147">
      <pivotArea dataOnly="0" labelOnly="1" outline="0" fieldPosition="0">
        <references count="6">
          <reference field="0" count="1" selected="0">
            <x v="163"/>
          </reference>
          <reference field="1" count="1" selected="0">
            <x v="1"/>
          </reference>
          <reference field="2" count="1" selected="0">
            <x v="0"/>
          </reference>
          <reference field="3" count="1" selected="0">
            <x v="2"/>
          </reference>
          <reference field="4" count="1">
            <x v="0"/>
          </reference>
          <reference field="5" count="1" selected="0">
            <x v="20"/>
          </reference>
        </references>
      </pivotArea>
    </format>
    <format dxfId="146">
      <pivotArea dataOnly="0" labelOnly="1" outline="0" fieldPosition="0">
        <references count="6">
          <reference field="0" count="1" selected="0">
            <x v="164"/>
          </reference>
          <reference field="1" count="1" selected="0">
            <x v="1"/>
          </reference>
          <reference field="2" count="1" selected="0">
            <x v="0"/>
          </reference>
          <reference field="3" count="1" selected="0">
            <x v="5"/>
          </reference>
          <reference field="4" count="1">
            <x v="0"/>
          </reference>
          <reference field="5" count="1" selected="0">
            <x v="11"/>
          </reference>
        </references>
      </pivotArea>
    </format>
    <format dxfId="145">
      <pivotArea dataOnly="0" labelOnly="1" outline="0" fieldPosition="0">
        <references count="6">
          <reference field="0" count="1" selected="0">
            <x v="165"/>
          </reference>
          <reference field="1" count="1" selected="0">
            <x v="0"/>
          </reference>
          <reference field="2" count="1" selected="0">
            <x v="0"/>
          </reference>
          <reference field="3" count="1" selected="0">
            <x v="0"/>
          </reference>
          <reference field="4" count="1">
            <x v="0"/>
          </reference>
          <reference field="5" count="1" selected="0">
            <x v="7"/>
          </reference>
        </references>
      </pivotArea>
    </format>
    <format dxfId="144">
      <pivotArea dataOnly="0" labelOnly="1" outline="0" fieldPosition="0">
        <references count="6">
          <reference field="0" count="1" selected="0">
            <x v="166"/>
          </reference>
          <reference field="1" count="1" selected="0">
            <x v="0"/>
          </reference>
          <reference field="2" count="1" selected="0">
            <x v="2"/>
          </reference>
          <reference field="3" count="1" selected="0">
            <x v="18"/>
          </reference>
          <reference field="4" count="1">
            <x v="0"/>
          </reference>
          <reference field="5" count="1" selected="0">
            <x v="24"/>
          </reference>
        </references>
      </pivotArea>
    </format>
    <format dxfId="143">
      <pivotArea dataOnly="0" labelOnly="1" outline="0" fieldPosition="0">
        <references count="6">
          <reference field="0" count="1" selected="0">
            <x v="167"/>
          </reference>
          <reference field="1" count="1" selected="0">
            <x v="1"/>
          </reference>
          <reference field="2" count="1" selected="0">
            <x v="0"/>
          </reference>
          <reference field="3" count="1" selected="0">
            <x v="0"/>
          </reference>
          <reference field="4" count="1">
            <x v="1"/>
          </reference>
          <reference field="5" count="1" selected="0">
            <x v="5"/>
          </reference>
        </references>
      </pivotArea>
    </format>
    <format dxfId="142">
      <pivotArea dataOnly="0" labelOnly="1" outline="0" fieldPosition="0">
        <references count="6">
          <reference field="0" count="1" selected="0">
            <x v="168"/>
          </reference>
          <reference field="1" count="1" selected="0">
            <x v="1"/>
          </reference>
          <reference field="2" count="1" selected="0">
            <x v="0"/>
          </reference>
          <reference field="3" count="1" selected="0">
            <x v="2"/>
          </reference>
          <reference field="4" count="1">
            <x v="0"/>
          </reference>
          <reference field="5" count="1" selected="0">
            <x v="3"/>
          </reference>
        </references>
      </pivotArea>
    </format>
    <format dxfId="141">
      <pivotArea dataOnly="0" labelOnly="1" outline="0" fieldPosition="0">
        <references count="6">
          <reference field="0" count="1" selected="0">
            <x v="169"/>
          </reference>
          <reference field="1" count="1" selected="0">
            <x v="0"/>
          </reference>
          <reference field="2" count="1" selected="0">
            <x v="2"/>
          </reference>
          <reference field="3" count="1" selected="0">
            <x v="12"/>
          </reference>
          <reference field="4" count="1">
            <x v="0"/>
          </reference>
          <reference field="5" count="1" selected="0">
            <x v="9"/>
          </reference>
        </references>
      </pivotArea>
    </format>
    <format dxfId="140">
      <pivotArea dataOnly="0" labelOnly="1" outline="0" fieldPosition="0">
        <references count="6">
          <reference field="0" count="1" selected="0">
            <x v="170"/>
          </reference>
          <reference field="1" count="1" selected="0">
            <x v="0"/>
          </reference>
          <reference field="2" count="1" selected="0">
            <x v="3"/>
          </reference>
          <reference field="3" count="1" selected="0">
            <x v="4"/>
          </reference>
          <reference field="4" count="1">
            <x v="0"/>
          </reference>
          <reference field="5" count="1" selected="0">
            <x v="29"/>
          </reference>
        </references>
      </pivotArea>
    </format>
    <format dxfId="139">
      <pivotArea dataOnly="0" labelOnly="1" outline="0" fieldPosition="0">
        <references count="6">
          <reference field="0" count="1" selected="0">
            <x v="171"/>
          </reference>
          <reference field="1" count="1" selected="0">
            <x v="1"/>
          </reference>
          <reference field="2" count="1" selected="0">
            <x v="0"/>
          </reference>
          <reference field="3" count="1" selected="0">
            <x v="0"/>
          </reference>
          <reference field="4" count="1">
            <x v="0"/>
          </reference>
          <reference field="5" count="1" selected="0">
            <x v="1"/>
          </reference>
        </references>
      </pivotArea>
    </format>
    <format dxfId="138">
      <pivotArea dataOnly="0" labelOnly="1" outline="0" fieldPosition="0">
        <references count="6">
          <reference field="0" count="1" selected="0">
            <x v="172"/>
          </reference>
          <reference field="1" count="1" selected="0">
            <x v="1"/>
          </reference>
          <reference field="2" count="1" selected="0">
            <x v="0"/>
          </reference>
          <reference field="3" count="1" selected="0">
            <x v="2"/>
          </reference>
          <reference field="4" count="1">
            <x v="1"/>
          </reference>
          <reference field="5" count="1" selected="0">
            <x v="1"/>
          </reference>
        </references>
      </pivotArea>
    </format>
    <format dxfId="137">
      <pivotArea dataOnly="0" labelOnly="1" outline="0" fieldPosition="0">
        <references count="6">
          <reference field="0" count="1" selected="0">
            <x v="173"/>
          </reference>
          <reference field="1" count="1" selected="0">
            <x v="1"/>
          </reference>
          <reference field="2" count="1" selected="0">
            <x v="0"/>
          </reference>
          <reference field="3" count="1" selected="0">
            <x v="2"/>
          </reference>
          <reference field="4" count="1">
            <x v="1"/>
          </reference>
          <reference field="5" count="1" selected="0">
            <x v="30"/>
          </reference>
        </references>
      </pivotArea>
    </format>
    <format dxfId="136">
      <pivotArea dataOnly="0" labelOnly="1" outline="0" fieldPosition="0">
        <references count="6">
          <reference field="0" count="1" selected="0">
            <x v="174"/>
          </reference>
          <reference field="1" count="1" selected="0">
            <x v="1"/>
          </reference>
          <reference field="2" count="1" selected="0">
            <x v="2"/>
          </reference>
          <reference field="3" count="1" selected="0">
            <x v="3"/>
          </reference>
          <reference field="4" count="1">
            <x v="0"/>
          </reference>
          <reference field="5" count="1" selected="0">
            <x v="4"/>
          </reference>
        </references>
      </pivotArea>
    </format>
    <format dxfId="135">
      <pivotArea dataOnly="0" labelOnly="1" outline="0" fieldPosition="0">
        <references count="6">
          <reference field="0" count="1" selected="0">
            <x v="175"/>
          </reference>
          <reference field="1" count="1" selected="0">
            <x v="1"/>
          </reference>
          <reference field="2" count="1" selected="0">
            <x v="0"/>
          </reference>
          <reference field="3" count="1" selected="0">
            <x v="0"/>
          </reference>
          <reference field="4" count="1">
            <x v="0"/>
          </reference>
          <reference field="5" count="1" selected="0">
            <x v="21"/>
          </reference>
        </references>
      </pivotArea>
    </format>
    <format dxfId="134">
      <pivotArea dataOnly="0" labelOnly="1" outline="0" fieldPosition="0">
        <references count="6">
          <reference field="0" count="1" selected="0">
            <x v="176"/>
          </reference>
          <reference field="1" count="1" selected="0">
            <x v="1"/>
          </reference>
          <reference field="2" count="1" selected="0">
            <x v="0"/>
          </reference>
          <reference field="3" count="1" selected="0">
            <x v="0"/>
          </reference>
          <reference field="4" count="1">
            <x v="0"/>
          </reference>
          <reference field="5" count="1" selected="0">
            <x v="11"/>
          </reference>
        </references>
      </pivotArea>
    </format>
    <format dxfId="133">
      <pivotArea dataOnly="0" labelOnly="1" outline="0" fieldPosition="0">
        <references count="6">
          <reference field="0" count="1" selected="0">
            <x v="177"/>
          </reference>
          <reference field="1" count="1" selected="0">
            <x v="1"/>
          </reference>
          <reference field="2" count="1" selected="0">
            <x v="0"/>
          </reference>
          <reference field="3" count="1" selected="0">
            <x v="0"/>
          </reference>
          <reference field="4" count="1">
            <x v="0"/>
          </reference>
          <reference field="5" count="1" selected="0">
            <x v="11"/>
          </reference>
        </references>
      </pivotArea>
    </format>
    <format dxfId="132">
      <pivotArea dataOnly="0" labelOnly="1" outline="0" fieldPosition="0">
        <references count="6">
          <reference field="0" count="1" selected="0">
            <x v="178"/>
          </reference>
          <reference field="1" count="1" selected="0">
            <x v="1"/>
          </reference>
          <reference field="2" count="1" selected="0">
            <x v="0"/>
          </reference>
          <reference field="3" count="1" selected="0">
            <x v="0"/>
          </reference>
          <reference field="4" count="1">
            <x v="0"/>
          </reference>
          <reference field="5" count="1" selected="0">
            <x v="19"/>
          </reference>
        </references>
      </pivotArea>
    </format>
    <format dxfId="131">
      <pivotArea dataOnly="0" labelOnly="1" outline="0" fieldPosition="0">
        <references count="6">
          <reference field="0" count="1" selected="0">
            <x v="179"/>
          </reference>
          <reference field="1" count="1" selected="0">
            <x v="1"/>
          </reference>
          <reference field="2" count="1" selected="0">
            <x v="0"/>
          </reference>
          <reference field="3" count="1" selected="0">
            <x v="0"/>
          </reference>
          <reference field="4" count="1">
            <x v="0"/>
          </reference>
          <reference field="5" count="1" selected="0">
            <x v="24"/>
          </reference>
        </references>
      </pivotArea>
    </format>
    <format dxfId="130">
      <pivotArea dataOnly="0" labelOnly="1" outline="0" fieldPosition="0">
        <references count="6">
          <reference field="0" count="1" selected="0">
            <x v="180"/>
          </reference>
          <reference field="1" count="1" selected="0">
            <x v="1"/>
          </reference>
          <reference field="2" count="1" selected="0">
            <x v="2"/>
          </reference>
          <reference field="3" count="1" selected="0">
            <x v="3"/>
          </reference>
          <reference field="4" count="1">
            <x v="0"/>
          </reference>
          <reference field="5" count="1" selected="0">
            <x v="4"/>
          </reference>
        </references>
      </pivotArea>
    </format>
    <format dxfId="129">
      <pivotArea dataOnly="0" labelOnly="1" outline="0" fieldPosition="0">
        <references count="6">
          <reference field="0" count="1" selected="0">
            <x v="181"/>
          </reference>
          <reference field="1" count="1" selected="0">
            <x v="1"/>
          </reference>
          <reference field="2" count="1" selected="0">
            <x v="0"/>
          </reference>
          <reference field="3" count="1" selected="0">
            <x v="0"/>
          </reference>
          <reference field="4" count="1">
            <x v="1"/>
          </reference>
          <reference field="5" count="1" selected="0">
            <x v="31"/>
          </reference>
        </references>
      </pivotArea>
    </format>
    <format dxfId="128">
      <pivotArea dataOnly="0" labelOnly="1" outline="0" fieldPosition="0">
        <references count="6">
          <reference field="0" count="1" selected="0">
            <x v="182"/>
          </reference>
          <reference field="1" count="1" selected="0">
            <x v="1"/>
          </reference>
          <reference field="2" count="1" selected="0">
            <x v="0"/>
          </reference>
          <reference field="3" count="1" selected="0">
            <x v="2"/>
          </reference>
          <reference field="4" count="1">
            <x v="1"/>
          </reference>
          <reference field="5" count="1" selected="0">
            <x v="17"/>
          </reference>
        </references>
      </pivotArea>
    </format>
    <format dxfId="127">
      <pivotArea dataOnly="0" labelOnly="1" outline="0" fieldPosition="0">
        <references count="6">
          <reference field="0" count="1" selected="0">
            <x v="183"/>
          </reference>
          <reference field="1" count="1" selected="0">
            <x v="1"/>
          </reference>
          <reference field="2" count="1" selected="0">
            <x v="0"/>
          </reference>
          <reference field="3" count="1" selected="0">
            <x v="0"/>
          </reference>
          <reference field="4" count="1">
            <x v="0"/>
          </reference>
          <reference field="5" count="1" selected="0">
            <x v="19"/>
          </reference>
        </references>
      </pivotArea>
    </format>
    <format dxfId="126">
      <pivotArea dataOnly="0" labelOnly="1" outline="0" fieldPosition="0">
        <references count="6">
          <reference field="0" count="1" selected="0">
            <x v="184"/>
          </reference>
          <reference field="1" count="1" selected="0">
            <x v="1"/>
          </reference>
          <reference field="2" count="1" selected="0">
            <x v="2"/>
          </reference>
          <reference field="3" count="1" selected="0">
            <x v="3"/>
          </reference>
          <reference field="4" count="1">
            <x v="0"/>
          </reference>
          <reference field="5" count="1" selected="0">
            <x v="15"/>
          </reference>
        </references>
      </pivotArea>
    </format>
    <format dxfId="125">
      <pivotArea dataOnly="0" labelOnly="1" outline="0" fieldPosition="0">
        <references count="6">
          <reference field="0" count="1" selected="0">
            <x v="185"/>
          </reference>
          <reference field="1" count="1" selected="0">
            <x v="1"/>
          </reference>
          <reference field="2" count="1" selected="0">
            <x v="0"/>
          </reference>
          <reference field="3" count="1" selected="0">
            <x v="2"/>
          </reference>
          <reference field="4" count="1">
            <x v="0"/>
          </reference>
          <reference field="5" count="1" selected="0">
            <x v="23"/>
          </reference>
        </references>
      </pivotArea>
    </format>
    <format dxfId="124">
      <pivotArea dataOnly="0" labelOnly="1" outline="0" fieldPosition="0">
        <references count="6">
          <reference field="0" count="1" selected="0">
            <x v="186"/>
          </reference>
          <reference field="1" count="1" selected="0">
            <x v="0"/>
          </reference>
          <reference field="2" count="1" selected="0">
            <x v="2"/>
          </reference>
          <reference field="3" count="1" selected="0">
            <x v="21"/>
          </reference>
          <reference field="4" count="1">
            <x v="2"/>
          </reference>
          <reference field="5" count="1" selected="0">
            <x v="1"/>
          </reference>
        </references>
      </pivotArea>
    </format>
    <format dxfId="123">
      <pivotArea dataOnly="0" labelOnly="1" outline="0" fieldPosition="0">
        <references count="6">
          <reference field="0" count="1" selected="0">
            <x v="187"/>
          </reference>
          <reference field="1" count="1" selected="0">
            <x v="1"/>
          </reference>
          <reference field="2" count="1" selected="0">
            <x v="2"/>
          </reference>
          <reference field="3" count="1" selected="0">
            <x v="18"/>
          </reference>
          <reference field="4" count="1">
            <x v="0"/>
          </reference>
          <reference field="5" count="1" selected="0">
            <x v="21"/>
          </reference>
        </references>
      </pivotArea>
    </format>
    <format dxfId="122">
      <pivotArea dataOnly="0" labelOnly="1" outline="0" fieldPosition="0">
        <references count="6">
          <reference field="0" count="1" selected="0">
            <x v="188"/>
          </reference>
          <reference field="1" count="1" selected="0">
            <x v="0"/>
          </reference>
          <reference field="2" count="1" selected="0">
            <x v="0"/>
          </reference>
          <reference field="3" count="1" selected="0">
            <x v="0"/>
          </reference>
          <reference field="4" count="1">
            <x v="0"/>
          </reference>
          <reference field="5" count="1" selected="0">
            <x v="37"/>
          </reference>
        </references>
      </pivotArea>
    </format>
    <format dxfId="121">
      <pivotArea dataOnly="0" labelOnly="1" outline="0" fieldPosition="0">
        <references count="6">
          <reference field="0" count="1" selected="0">
            <x v="189"/>
          </reference>
          <reference field="1" count="1" selected="0">
            <x v="0"/>
          </reference>
          <reference field="2" count="1" selected="0">
            <x v="1"/>
          </reference>
          <reference field="3" count="1" selected="0">
            <x v="1"/>
          </reference>
          <reference field="4" count="1">
            <x v="1"/>
          </reference>
          <reference field="5" count="1" selected="0">
            <x v="11"/>
          </reference>
        </references>
      </pivotArea>
    </format>
    <format dxfId="120">
      <pivotArea dataOnly="0" labelOnly="1" outline="0" fieldPosition="0">
        <references count="6">
          <reference field="0" count="1" selected="0">
            <x v="190"/>
          </reference>
          <reference field="1" count="1" selected="0">
            <x v="1"/>
          </reference>
          <reference field="2" count="1" selected="0">
            <x v="0"/>
          </reference>
          <reference field="3" count="1" selected="0">
            <x v="2"/>
          </reference>
          <reference field="4" count="1">
            <x v="0"/>
          </reference>
          <reference field="5" count="1" selected="0">
            <x v="9"/>
          </reference>
        </references>
      </pivotArea>
    </format>
    <format dxfId="119">
      <pivotArea dataOnly="0" labelOnly="1" outline="0" fieldPosition="0">
        <references count="6">
          <reference field="0" count="1" selected="0">
            <x v="191"/>
          </reference>
          <reference field="1" count="1" selected="0">
            <x v="1"/>
          </reference>
          <reference field="2" count="1" selected="0">
            <x v="3"/>
          </reference>
          <reference field="3" count="1" selected="0">
            <x v="15"/>
          </reference>
          <reference field="4" count="1">
            <x v="0"/>
          </reference>
          <reference field="5" count="1" selected="0">
            <x v="26"/>
          </reference>
        </references>
      </pivotArea>
    </format>
    <format dxfId="118">
      <pivotArea dataOnly="0" labelOnly="1" outline="0" fieldPosition="0">
        <references count="6">
          <reference field="0" count="1" selected="0">
            <x v="192"/>
          </reference>
          <reference field="1" count="1" selected="0">
            <x v="1"/>
          </reference>
          <reference field="2" count="1" selected="0">
            <x v="0"/>
          </reference>
          <reference field="3" count="1" selected="0">
            <x v="0"/>
          </reference>
          <reference field="4" count="1">
            <x v="2"/>
          </reference>
          <reference field="5" count="1" selected="0">
            <x v="12"/>
          </reference>
        </references>
      </pivotArea>
    </format>
    <format dxfId="117">
      <pivotArea dataOnly="0" labelOnly="1" outline="0" fieldPosition="0">
        <references count="6">
          <reference field="0" count="1" selected="0">
            <x v="193"/>
          </reference>
          <reference field="1" count="1" selected="0">
            <x v="1"/>
          </reference>
          <reference field="2" count="1" selected="0">
            <x v="0"/>
          </reference>
          <reference field="3" count="1" selected="0">
            <x v="0"/>
          </reference>
          <reference field="4" count="1">
            <x v="0"/>
          </reference>
          <reference field="5" count="1" selected="0">
            <x v="35"/>
          </reference>
        </references>
      </pivotArea>
    </format>
    <format dxfId="116">
      <pivotArea dataOnly="0" labelOnly="1" outline="0" fieldPosition="0">
        <references count="6">
          <reference field="0" count="1" selected="0">
            <x v="194"/>
          </reference>
          <reference field="1" count="1" selected="0">
            <x v="1"/>
          </reference>
          <reference field="2" count="1" selected="0">
            <x v="2"/>
          </reference>
          <reference field="3" count="1" selected="0">
            <x v="11"/>
          </reference>
          <reference field="4" count="1">
            <x v="0"/>
          </reference>
          <reference field="5" count="1" selected="0">
            <x v="12"/>
          </reference>
        </references>
      </pivotArea>
    </format>
    <format dxfId="115">
      <pivotArea dataOnly="0" labelOnly="1" outline="0" fieldPosition="0">
        <references count="6">
          <reference field="0" count="1" selected="0">
            <x v="195"/>
          </reference>
          <reference field="1" count="1" selected="0">
            <x v="0"/>
          </reference>
          <reference field="2" count="1" selected="0">
            <x v="0"/>
          </reference>
          <reference field="3" count="1" selected="0">
            <x v="2"/>
          </reference>
          <reference field="4" count="1">
            <x v="0"/>
          </reference>
          <reference field="5" count="1" selected="0">
            <x v="8"/>
          </reference>
        </references>
      </pivotArea>
    </format>
    <format dxfId="114">
      <pivotArea dataOnly="0" labelOnly="1" outline="0" fieldPosition="0">
        <references count="6">
          <reference field="0" count="1" selected="0">
            <x v="196"/>
          </reference>
          <reference field="1" count="1" selected="0">
            <x v="1"/>
          </reference>
          <reference field="2" count="1" selected="0">
            <x v="2"/>
          </reference>
          <reference field="3" count="1" selected="0">
            <x v="3"/>
          </reference>
          <reference field="4" count="1">
            <x v="0"/>
          </reference>
          <reference field="5" count="1" selected="0">
            <x v="21"/>
          </reference>
        </references>
      </pivotArea>
    </format>
    <format dxfId="113">
      <pivotArea dataOnly="0" labelOnly="1" outline="0" fieldPosition="0">
        <references count="6">
          <reference field="0" count="1" selected="0">
            <x v="197"/>
          </reference>
          <reference field="1" count="1" selected="0">
            <x v="1"/>
          </reference>
          <reference field="2" count="1" selected="0">
            <x v="0"/>
          </reference>
          <reference field="3" count="1" selected="0">
            <x v="0"/>
          </reference>
          <reference field="4" count="1">
            <x v="1"/>
          </reference>
          <reference field="5" count="1" selected="0">
            <x v="38"/>
          </reference>
        </references>
      </pivotArea>
    </format>
    <format dxfId="112">
      <pivotArea dataOnly="0" labelOnly="1" outline="0" fieldPosition="0">
        <references count="6">
          <reference field="0" count="1" selected="0">
            <x v="198"/>
          </reference>
          <reference field="1" count="1" selected="0">
            <x v="1"/>
          </reference>
          <reference field="2" count="1" selected="0">
            <x v="0"/>
          </reference>
          <reference field="3" count="1" selected="0">
            <x v="0"/>
          </reference>
          <reference field="4" count="1">
            <x v="1"/>
          </reference>
          <reference field="5" count="1" selected="0">
            <x v="21"/>
          </reference>
        </references>
      </pivotArea>
    </format>
    <format dxfId="111">
      <pivotArea dataOnly="0" labelOnly="1" outline="0" fieldPosition="0">
        <references count="6">
          <reference field="0" count="1" selected="0">
            <x v="199"/>
          </reference>
          <reference field="1" count="1" selected="0">
            <x v="0"/>
          </reference>
          <reference field="2" count="1" selected="0">
            <x v="0"/>
          </reference>
          <reference field="3" count="1" selected="0">
            <x v="0"/>
          </reference>
          <reference field="4" count="1">
            <x v="1"/>
          </reference>
          <reference field="5" count="1" selected="0">
            <x v="4"/>
          </reference>
        </references>
      </pivotArea>
    </format>
    <format dxfId="110">
      <pivotArea dataOnly="0" labelOnly="1" outline="0" fieldPosition="0">
        <references count="6">
          <reference field="0" count="1" selected="0">
            <x v="200"/>
          </reference>
          <reference field="1" count="1" selected="0">
            <x v="0"/>
          </reference>
          <reference field="2" count="1" selected="0">
            <x v="3"/>
          </reference>
          <reference field="3" count="1" selected="0">
            <x v="4"/>
          </reference>
          <reference field="4" count="1">
            <x v="0"/>
          </reference>
          <reference field="5" count="1" selected="0">
            <x v="34"/>
          </reference>
        </references>
      </pivotArea>
    </format>
    <format dxfId="109">
      <pivotArea dataOnly="0" labelOnly="1" outline="0" fieldPosition="0">
        <references count="6">
          <reference field="0" count="1" selected="0">
            <x v="201"/>
          </reference>
          <reference field="1" count="1" selected="0">
            <x v="1"/>
          </reference>
          <reference field="2" count="1" selected="0">
            <x v="0"/>
          </reference>
          <reference field="3" count="1" selected="0">
            <x v="0"/>
          </reference>
          <reference field="4" count="1">
            <x v="0"/>
          </reference>
          <reference field="5" count="1" selected="0">
            <x v="31"/>
          </reference>
        </references>
      </pivotArea>
    </format>
    <format dxfId="108">
      <pivotArea dataOnly="0" labelOnly="1" outline="0" fieldPosition="0">
        <references count="6">
          <reference field="0" count="1" selected="0">
            <x v="202"/>
          </reference>
          <reference field="1" count="1" selected="0">
            <x v="0"/>
          </reference>
          <reference field="2" count="1" selected="0">
            <x v="0"/>
          </reference>
          <reference field="3" count="1" selected="0">
            <x v="2"/>
          </reference>
          <reference field="4" count="1">
            <x v="0"/>
          </reference>
          <reference field="5" count="1" selected="0">
            <x v="17"/>
          </reference>
        </references>
      </pivotArea>
    </format>
    <format dxfId="107">
      <pivotArea dataOnly="0" labelOnly="1" outline="0" fieldPosition="0">
        <references count="6">
          <reference field="0" count="1" selected="0">
            <x v="203"/>
          </reference>
          <reference field="1" count="1" selected="0">
            <x v="0"/>
          </reference>
          <reference field="2" count="1" selected="0">
            <x v="1"/>
          </reference>
          <reference field="3" count="1" selected="0">
            <x v="25"/>
          </reference>
          <reference field="4" count="1">
            <x v="0"/>
          </reference>
          <reference field="5" count="1" selected="0">
            <x v="20"/>
          </reference>
        </references>
      </pivotArea>
    </format>
    <format dxfId="106">
      <pivotArea dataOnly="0" labelOnly="1" outline="0" fieldPosition="0">
        <references count="6">
          <reference field="0" count="1" selected="0">
            <x v="204"/>
          </reference>
          <reference field="1" count="1" selected="0">
            <x v="1"/>
          </reference>
          <reference field="2" count="1" selected="0">
            <x v="0"/>
          </reference>
          <reference field="3" count="1" selected="0">
            <x v="2"/>
          </reference>
          <reference field="4" count="1">
            <x v="1"/>
          </reference>
          <reference field="5" count="1" selected="0">
            <x v="21"/>
          </reference>
        </references>
      </pivotArea>
    </format>
    <format dxfId="105">
      <pivotArea dataOnly="0" labelOnly="1" outline="0" fieldPosition="0">
        <references count="6">
          <reference field="0" count="1" selected="0">
            <x v="205"/>
          </reference>
          <reference field="1" count="1" selected="0">
            <x v="1"/>
          </reference>
          <reference field="2" count="1" selected="0">
            <x v="0"/>
          </reference>
          <reference field="3" count="1" selected="0">
            <x v="2"/>
          </reference>
          <reference field="4" count="1">
            <x v="0"/>
          </reference>
          <reference field="5" count="1" selected="0">
            <x v="11"/>
          </reference>
        </references>
      </pivotArea>
    </format>
    <format dxfId="104">
      <pivotArea dataOnly="0" labelOnly="1" outline="0" fieldPosition="0">
        <references count="6">
          <reference field="0" count="1" selected="0">
            <x v="206"/>
          </reference>
          <reference field="1" count="1" selected="0">
            <x v="1"/>
          </reference>
          <reference field="2" count="1" selected="0">
            <x v="0"/>
          </reference>
          <reference field="3" count="1" selected="0">
            <x v="0"/>
          </reference>
          <reference field="4" count="1">
            <x v="0"/>
          </reference>
          <reference field="5" count="1" selected="0">
            <x v="0"/>
          </reference>
        </references>
      </pivotArea>
    </format>
    <format dxfId="103">
      <pivotArea dataOnly="0" labelOnly="1" outline="0" fieldPosition="0">
        <references count="6">
          <reference field="0" count="1" selected="0">
            <x v="207"/>
          </reference>
          <reference field="1" count="1" selected="0">
            <x v="1"/>
          </reference>
          <reference field="2" count="1" selected="0">
            <x v="0"/>
          </reference>
          <reference field="3" count="1" selected="0">
            <x v="0"/>
          </reference>
          <reference field="4" count="1">
            <x v="0"/>
          </reference>
          <reference field="5" count="1" selected="0">
            <x v="15"/>
          </reference>
        </references>
      </pivotArea>
    </format>
    <format dxfId="102">
      <pivotArea dataOnly="0" labelOnly="1" outline="0" fieldPosition="0">
        <references count="6">
          <reference field="0" count="1" selected="0">
            <x v="208"/>
          </reference>
          <reference field="1" count="1" selected="0">
            <x v="1"/>
          </reference>
          <reference field="2" count="1" selected="0">
            <x v="0"/>
          </reference>
          <reference field="3" count="1" selected="0">
            <x v="0"/>
          </reference>
          <reference field="4" count="1">
            <x v="1"/>
          </reference>
          <reference field="5" count="1" selected="0">
            <x v="9"/>
          </reference>
        </references>
      </pivotArea>
    </format>
    <format dxfId="101">
      <pivotArea dataOnly="0" labelOnly="1" outline="0" fieldPosition="0">
        <references count="6">
          <reference field="0" count="1" selected="0">
            <x v="209"/>
          </reference>
          <reference field="1" count="1" selected="0">
            <x v="1"/>
          </reference>
          <reference field="2" count="1" selected="0">
            <x v="4"/>
          </reference>
          <reference field="3" count="1" selected="0">
            <x v="26"/>
          </reference>
          <reference field="4" count="1">
            <x v="0"/>
          </reference>
          <reference field="5" count="1" selected="0">
            <x v="6"/>
          </reference>
        </references>
      </pivotArea>
    </format>
    <format dxfId="100">
      <pivotArea dataOnly="0" labelOnly="1" outline="0" fieldPosition="0">
        <references count="6">
          <reference field="0" count="1" selected="0">
            <x v="210"/>
          </reference>
          <reference field="1" count="1" selected="0">
            <x v="0"/>
          </reference>
          <reference field="2" count="1" selected="0">
            <x v="0"/>
          </reference>
          <reference field="3" count="1" selected="0">
            <x v="0"/>
          </reference>
          <reference field="4" count="1">
            <x v="0"/>
          </reference>
          <reference field="5" count="1" selected="0">
            <x v="23"/>
          </reference>
        </references>
      </pivotArea>
    </format>
    <format dxfId="99">
      <pivotArea dataOnly="0" labelOnly="1" outline="0" fieldPosition="0">
        <references count="6">
          <reference field="0" count="1" selected="0">
            <x v="211"/>
          </reference>
          <reference field="1" count="1" selected="0">
            <x v="0"/>
          </reference>
          <reference field="2" count="1" selected="0">
            <x v="0"/>
          </reference>
          <reference field="3" count="1" selected="0">
            <x v="5"/>
          </reference>
          <reference field="4" count="1">
            <x v="0"/>
          </reference>
          <reference field="5" count="1" selected="0">
            <x v="7"/>
          </reference>
        </references>
      </pivotArea>
    </format>
    <format dxfId="98">
      <pivotArea dataOnly="0" labelOnly="1" outline="0" fieldPosition="0">
        <references count="6">
          <reference field="0" count="1" selected="0">
            <x v="212"/>
          </reference>
          <reference field="1" count="1" selected="0">
            <x v="0"/>
          </reference>
          <reference field="2" count="1" selected="0">
            <x v="0"/>
          </reference>
          <reference field="3" count="1" selected="0">
            <x v="0"/>
          </reference>
          <reference field="4" count="1">
            <x v="0"/>
          </reference>
          <reference field="5" count="1" selected="0">
            <x v="12"/>
          </reference>
        </references>
      </pivotArea>
    </format>
    <format dxfId="97">
      <pivotArea dataOnly="0" labelOnly="1" outline="0" fieldPosition="0">
        <references count="6">
          <reference field="0" count="1" selected="0">
            <x v="213"/>
          </reference>
          <reference field="1" count="1" selected="0">
            <x v="1"/>
          </reference>
          <reference field="2" count="1" selected="0">
            <x v="3"/>
          </reference>
          <reference field="3" count="1" selected="0">
            <x v="4"/>
          </reference>
          <reference field="4" count="1">
            <x v="0"/>
          </reference>
          <reference field="5" count="1" selected="0">
            <x v="34"/>
          </reference>
        </references>
      </pivotArea>
    </format>
    <format dxfId="96">
      <pivotArea dataOnly="0" labelOnly="1" outline="0" fieldPosition="0">
        <references count="6">
          <reference field="0" count="1" selected="0">
            <x v="214"/>
          </reference>
          <reference field="1" count="1" selected="0">
            <x v="0"/>
          </reference>
          <reference field="2" count="1" selected="0">
            <x v="0"/>
          </reference>
          <reference field="3" count="1" selected="0">
            <x v="0"/>
          </reference>
          <reference field="4" count="1">
            <x v="2"/>
          </reference>
          <reference field="5" count="1" selected="0">
            <x v="0"/>
          </reference>
        </references>
      </pivotArea>
    </format>
    <format dxfId="95">
      <pivotArea dataOnly="0" labelOnly="1" outline="0" fieldPosition="0">
        <references count="6">
          <reference field="0" count="1" selected="0">
            <x v="215"/>
          </reference>
          <reference field="1" count="1" selected="0">
            <x v="0"/>
          </reference>
          <reference field="2" count="1" selected="0">
            <x v="3"/>
          </reference>
          <reference field="3" count="1" selected="0">
            <x v="4"/>
          </reference>
          <reference field="4" count="1">
            <x v="1"/>
          </reference>
          <reference field="5" count="1" selected="0">
            <x v="15"/>
          </reference>
        </references>
      </pivotArea>
    </format>
    <format dxfId="94">
      <pivotArea dataOnly="0" labelOnly="1" outline="0" fieldPosition="0">
        <references count="6">
          <reference field="0" count="1" selected="0">
            <x v="216"/>
          </reference>
          <reference field="1" count="1" selected="0">
            <x v="1"/>
          </reference>
          <reference field="2" count="1" selected="0">
            <x v="0"/>
          </reference>
          <reference field="3" count="1" selected="0">
            <x v="0"/>
          </reference>
          <reference field="4" count="1">
            <x v="0"/>
          </reference>
          <reference field="5" count="1" selected="0">
            <x v="26"/>
          </reference>
        </references>
      </pivotArea>
    </format>
    <format dxfId="93">
      <pivotArea dataOnly="0" labelOnly="1" outline="0" fieldPosition="0">
        <references count="6">
          <reference field="0" count="1" selected="0">
            <x v="217"/>
          </reference>
          <reference field="1" count="1" selected="0">
            <x v="1"/>
          </reference>
          <reference field="2" count="1" selected="0">
            <x v="0"/>
          </reference>
          <reference field="3" count="1" selected="0">
            <x v="2"/>
          </reference>
          <reference field="4" count="1">
            <x v="1"/>
          </reference>
          <reference field="5" count="1" selected="0">
            <x v="2"/>
          </reference>
        </references>
      </pivotArea>
    </format>
    <format dxfId="92">
      <pivotArea dataOnly="0" labelOnly="1" outline="0" fieldPosition="0">
        <references count="6">
          <reference field="0" count="1" selected="0">
            <x v="218"/>
          </reference>
          <reference field="1" count="1" selected="0">
            <x v="1"/>
          </reference>
          <reference field="2" count="1" selected="0">
            <x v="0"/>
          </reference>
          <reference field="3" count="1" selected="0">
            <x v="0"/>
          </reference>
          <reference field="4" count="1">
            <x v="0"/>
          </reference>
          <reference field="5" count="1" selected="0">
            <x v="14"/>
          </reference>
        </references>
      </pivotArea>
    </format>
    <format dxfId="91">
      <pivotArea dataOnly="0" labelOnly="1" outline="0" fieldPosition="0">
        <references count="6">
          <reference field="0" count="1" selected="0">
            <x v="219"/>
          </reference>
          <reference field="1" count="1" selected="0">
            <x v="0"/>
          </reference>
          <reference field="2" count="1" selected="0">
            <x v="0"/>
          </reference>
          <reference field="3" count="1" selected="0">
            <x v="2"/>
          </reference>
          <reference field="4" count="1">
            <x v="1"/>
          </reference>
          <reference field="5" count="1" selected="0">
            <x v="14"/>
          </reference>
        </references>
      </pivotArea>
    </format>
    <format dxfId="90">
      <pivotArea dataOnly="0" labelOnly="1" outline="0" fieldPosition="0">
        <references count="6">
          <reference field="0" count="1" selected="0">
            <x v="220"/>
          </reference>
          <reference field="1" count="1" selected="0">
            <x v="1"/>
          </reference>
          <reference field="2" count="1" selected="0">
            <x v="0"/>
          </reference>
          <reference field="3" count="1" selected="0">
            <x v="0"/>
          </reference>
          <reference field="4" count="1">
            <x v="1"/>
          </reference>
          <reference field="5" count="1" selected="0">
            <x v="14"/>
          </reference>
        </references>
      </pivotArea>
    </format>
    <format dxfId="89">
      <pivotArea dataOnly="0" labelOnly="1" outline="0" fieldPosition="0">
        <references count="6">
          <reference field="0" count="1" selected="0">
            <x v="221"/>
          </reference>
          <reference field="1" count="1" selected="0">
            <x v="1"/>
          </reference>
          <reference field="2" count="1" selected="0">
            <x v="3"/>
          </reference>
          <reference field="3" count="1" selected="0">
            <x v="4"/>
          </reference>
          <reference field="4" count="1">
            <x v="0"/>
          </reference>
          <reference field="5" count="1" selected="0">
            <x v="10"/>
          </reference>
        </references>
      </pivotArea>
    </format>
    <format dxfId="88">
      <pivotArea dataOnly="0" labelOnly="1" outline="0" fieldPosition="0">
        <references count="6">
          <reference field="0" count="1" selected="0">
            <x v="222"/>
          </reference>
          <reference field="1" count="1" selected="0">
            <x v="1"/>
          </reference>
          <reference field="2" count="1" selected="0">
            <x v="2"/>
          </reference>
          <reference field="3" count="1" selected="0">
            <x v="23"/>
          </reference>
          <reference field="4" count="1">
            <x v="0"/>
          </reference>
          <reference field="5" count="1" selected="0">
            <x v="1"/>
          </reference>
        </references>
      </pivotArea>
    </format>
    <format dxfId="87">
      <pivotArea dataOnly="0" labelOnly="1" outline="0" fieldPosition="0">
        <references count="6">
          <reference field="0" count="1" selected="0">
            <x v="223"/>
          </reference>
          <reference field="1" count="1" selected="0">
            <x v="0"/>
          </reference>
          <reference field="2" count="1" selected="0">
            <x v="0"/>
          </reference>
          <reference field="3" count="1" selected="0">
            <x v="0"/>
          </reference>
          <reference field="4" count="1">
            <x v="1"/>
          </reference>
          <reference field="5" count="1" selected="0">
            <x v="19"/>
          </reference>
        </references>
      </pivotArea>
    </format>
    <format dxfId="86">
      <pivotArea dataOnly="0" labelOnly="1" outline="0" fieldPosition="0">
        <references count="6">
          <reference field="0" count="1" selected="0">
            <x v="224"/>
          </reference>
          <reference field="1" count="1" selected="0">
            <x v="1"/>
          </reference>
          <reference field="2" count="1" selected="0">
            <x v="4"/>
          </reference>
          <reference field="3" count="1" selected="0">
            <x v="9"/>
          </reference>
          <reference field="4" count="1">
            <x v="0"/>
          </reference>
          <reference field="5" count="1" selected="0">
            <x v="4"/>
          </reference>
        </references>
      </pivotArea>
    </format>
    <format dxfId="85">
      <pivotArea dataOnly="0" labelOnly="1" outline="0" fieldPosition="0">
        <references count="6">
          <reference field="0" count="1" selected="0">
            <x v="225"/>
          </reference>
          <reference field="1" count="1" selected="0">
            <x v="0"/>
          </reference>
          <reference field="2" count="1" selected="0">
            <x v="0"/>
          </reference>
          <reference field="3" count="1" selected="0">
            <x v="2"/>
          </reference>
          <reference field="4" count="1">
            <x v="1"/>
          </reference>
          <reference field="5" count="1" selected="0">
            <x v="3"/>
          </reference>
        </references>
      </pivotArea>
    </format>
    <format dxfId="84">
      <pivotArea dataOnly="0" labelOnly="1" outline="0" fieldPosition="0">
        <references count="6">
          <reference field="0" count="1" selected="0">
            <x v="226"/>
          </reference>
          <reference field="1" count="1" selected="0">
            <x v="0"/>
          </reference>
          <reference field="2" count="1" selected="0">
            <x v="2"/>
          </reference>
          <reference field="3" count="1" selected="0">
            <x v="7"/>
          </reference>
          <reference field="4" count="1">
            <x v="1"/>
          </reference>
          <reference field="5" count="1" selected="0">
            <x v="4"/>
          </reference>
        </references>
      </pivotArea>
    </format>
    <format dxfId="83">
      <pivotArea dataOnly="0" labelOnly="1" outline="0" fieldPosition="0">
        <references count="6">
          <reference field="0" count="1" selected="0">
            <x v="227"/>
          </reference>
          <reference field="1" count="1" selected="0">
            <x v="1"/>
          </reference>
          <reference field="2" count="1" selected="0">
            <x v="0"/>
          </reference>
          <reference field="3" count="1" selected="0">
            <x v="2"/>
          </reference>
          <reference field="4" count="1">
            <x v="0"/>
          </reference>
          <reference field="5" count="1" selected="0">
            <x v="6"/>
          </reference>
        </references>
      </pivotArea>
    </format>
    <format dxfId="82">
      <pivotArea dataOnly="0" labelOnly="1" outline="0" fieldPosition="0">
        <references count="6">
          <reference field="0" count="1" selected="0">
            <x v="228"/>
          </reference>
          <reference field="1" count="1" selected="0">
            <x v="0"/>
          </reference>
          <reference field="2" count="1" selected="0">
            <x v="0"/>
          </reference>
          <reference field="3" count="1" selected="0">
            <x v="0"/>
          </reference>
          <reference field="4" count="1">
            <x v="0"/>
          </reference>
          <reference field="5" count="1" selected="0">
            <x v="10"/>
          </reference>
        </references>
      </pivotArea>
    </format>
    <format dxfId="81">
      <pivotArea dataOnly="0" labelOnly="1" outline="0" fieldPosition="0">
        <references count="6">
          <reference field="0" count="1" selected="0">
            <x v="229"/>
          </reference>
          <reference field="1" count="1" selected="0">
            <x v="1"/>
          </reference>
          <reference field="2" count="1" selected="0">
            <x v="0"/>
          </reference>
          <reference field="3" count="1" selected="0">
            <x v="0"/>
          </reference>
          <reference field="4" count="1">
            <x v="1"/>
          </reference>
          <reference field="5" count="1" selected="0">
            <x v="17"/>
          </reference>
        </references>
      </pivotArea>
    </format>
    <format dxfId="80">
      <pivotArea dataOnly="0" labelOnly="1" outline="0" fieldPosition="0">
        <references count="6">
          <reference field="0" count="1" selected="0">
            <x v="230"/>
          </reference>
          <reference field="1" count="1" selected="0">
            <x v="0"/>
          </reference>
          <reference field="2" count="1" selected="0">
            <x v="2"/>
          </reference>
          <reference field="3" count="1" selected="0">
            <x v="8"/>
          </reference>
          <reference field="4" count="1">
            <x v="0"/>
          </reference>
          <reference field="5" count="1" selected="0">
            <x v="16"/>
          </reference>
        </references>
      </pivotArea>
    </format>
    <format dxfId="79">
      <pivotArea dataOnly="0" labelOnly="1" outline="0" fieldPosition="0">
        <references count="6">
          <reference field="0" count="1" selected="0">
            <x v="231"/>
          </reference>
          <reference field="1" count="1" selected="0">
            <x v="0"/>
          </reference>
          <reference field="2" count="1" selected="0">
            <x v="3"/>
          </reference>
          <reference field="3" count="1" selected="0">
            <x v="4"/>
          </reference>
          <reference field="4" count="1">
            <x v="0"/>
          </reference>
          <reference field="5" count="1" selected="0">
            <x v="10"/>
          </reference>
        </references>
      </pivotArea>
    </format>
    <format dxfId="78">
      <pivotArea dataOnly="0" labelOnly="1" outline="0" fieldPosition="0">
        <references count="6">
          <reference field="0" count="1" selected="0">
            <x v="232"/>
          </reference>
          <reference field="1" count="1" selected="0">
            <x v="1"/>
          </reference>
          <reference field="2" count="1" selected="0">
            <x v="2"/>
          </reference>
          <reference field="3" count="1" selected="0">
            <x v="21"/>
          </reference>
          <reference field="4" count="1">
            <x v="0"/>
          </reference>
          <reference field="5" count="1" selected="0">
            <x v="1"/>
          </reference>
        </references>
      </pivotArea>
    </format>
    <format dxfId="77">
      <pivotArea dataOnly="0" labelOnly="1" outline="0" fieldPosition="0">
        <references count="6">
          <reference field="0" count="1" selected="0">
            <x v="233"/>
          </reference>
          <reference field="1" count="1" selected="0">
            <x v="0"/>
          </reference>
          <reference field="2" count="1" selected="0">
            <x v="0"/>
          </reference>
          <reference field="3" count="1" selected="0">
            <x v="0"/>
          </reference>
          <reference field="4" count="1">
            <x v="1"/>
          </reference>
          <reference field="5" count="1" selected="0">
            <x v="8"/>
          </reference>
        </references>
      </pivotArea>
    </format>
    <format dxfId="76">
      <pivotArea dataOnly="0" labelOnly="1" outline="0" fieldPosition="0">
        <references count="6">
          <reference field="0" count="1" selected="0">
            <x v="234"/>
          </reference>
          <reference field="1" count="1" selected="0">
            <x v="1"/>
          </reference>
          <reference field="2" count="1" selected="0">
            <x v="0"/>
          </reference>
          <reference field="3" count="1" selected="0">
            <x v="0"/>
          </reference>
          <reference field="4" count="1">
            <x v="0"/>
          </reference>
          <reference field="5" count="1" selected="0">
            <x v="7"/>
          </reference>
        </references>
      </pivotArea>
    </format>
    <format dxfId="75">
      <pivotArea dataOnly="0" labelOnly="1" outline="0" fieldPosition="0">
        <references count="6">
          <reference field="0" count="1" selected="0">
            <x v="235"/>
          </reference>
          <reference field="1" count="1" selected="0">
            <x v="0"/>
          </reference>
          <reference field="2" count="1" selected="0">
            <x v="0"/>
          </reference>
          <reference field="3" count="1" selected="0">
            <x v="0"/>
          </reference>
          <reference field="4" count="1">
            <x v="2"/>
          </reference>
          <reference field="5" count="1" selected="0">
            <x v="21"/>
          </reference>
        </references>
      </pivotArea>
    </format>
    <format dxfId="74">
      <pivotArea dataOnly="0" labelOnly="1" outline="0" fieldPosition="0">
        <references count="6">
          <reference field="0" count="1" selected="0">
            <x v="236"/>
          </reference>
          <reference field="1" count="1" selected="0">
            <x v="0"/>
          </reference>
          <reference field="2" count="1" selected="0">
            <x v="3"/>
          </reference>
          <reference field="3" count="1" selected="0">
            <x v="4"/>
          </reference>
          <reference field="4" count="1">
            <x v="0"/>
          </reference>
          <reference field="5" count="1" selected="0">
            <x v="8"/>
          </reference>
        </references>
      </pivotArea>
    </format>
    <format dxfId="73">
      <pivotArea dataOnly="0" labelOnly="1" outline="0" fieldPosition="0">
        <references count="6">
          <reference field="0" count="1" selected="0">
            <x v="237"/>
          </reference>
          <reference field="1" count="1" selected="0">
            <x v="0"/>
          </reference>
          <reference field="2" count="1" selected="0">
            <x v="0"/>
          </reference>
          <reference field="3" count="1" selected="0">
            <x v="2"/>
          </reference>
          <reference field="4" count="1">
            <x v="0"/>
          </reference>
          <reference field="5" count="1" selected="0">
            <x v="2"/>
          </reference>
        </references>
      </pivotArea>
    </format>
    <format dxfId="72">
      <pivotArea dataOnly="0" labelOnly="1" outline="0" fieldPosition="0">
        <references count="6">
          <reference field="0" count="1" selected="0">
            <x v="238"/>
          </reference>
          <reference field="1" count="1" selected="0">
            <x v="1"/>
          </reference>
          <reference field="2" count="1" selected="0">
            <x v="0"/>
          </reference>
          <reference field="3" count="1" selected="0">
            <x v="0"/>
          </reference>
          <reference field="4" count="1">
            <x v="1"/>
          </reference>
          <reference field="5" count="1" selected="0">
            <x v="0"/>
          </reference>
        </references>
      </pivotArea>
    </format>
    <format dxfId="71">
      <pivotArea dataOnly="0" labelOnly="1" outline="0" fieldPosition="0">
        <references count="6">
          <reference field="0" count="1" selected="0">
            <x v="239"/>
          </reference>
          <reference field="1" count="1" selected="0">
            <x v="0"/>
          </reference>
          <reference field="2" count="1" selected="0">
            <x v="2"/>
          </reference>
          <reference field="3" count="1" selected="0">
            <x v="27"/>
          </reference>
          <reference field="4" count="1">
            <x v="0"/>
          </reference>
          <reference field="5" count="1" selected="0">
            <x v="1"/>
          </reference>
        </references>
      </pivotArea>
    </format>
    <format dxfId="70">
      <pivotArea dataOnly="0" labelOnly="1" outline="0" fieldPosition="0">
        <references count="6">
          <reference field="0" count="1" selected="0">
            <x v="240"/>
          </reference>
          <reference field="1" count="1" selected="0">
            <x v="0"/>
          </reference>
          <reference field="2" count="1" selected="0">
            <x v="0"/>
          </reference>
          <reference field="3" count="1" selected="0">
            <x v="2"/>
          </reference>
          <reference field="4" count="1">
            <x v="1"/>
          </reference>
          <reference field="5" count="1" selected="0">
            <x v="31"/>
          </reference>
        </references>
      </pivotArea>
    </format>
    <format dxfId="69">
      <pivotArea dataOnly="0" labelOnly="1" outline="0" fieldPosition="0">
        <references count="6">
          <reference field="0" count="1" selected="0">
            <x v="241"/>
          </reference>
          <reference field="1" count="1" selected="0">
            <x v="0"/>
          </reference>
          <reference field="2" count="1" selected="0">
            <x v="0"/>
          </reference>
          <reference field="3" count="1" selected="0">
            <x v="2"/>
          </reference>
          <reference field="4" count="1">
            <x v="1"/>
          </reference>
          <reference field="5" count="1" selected="0">
            <x v="11"/>
          </reference>
        </references>
      </pivotArea>
    </format>
    <format dxfId="68">
      <pivotArea dataOnly="0" labelOnly="1" outline="0" fieldPosition="0">
        <references count="6">
          <reference field="0" count="1" selected="0">
            <x v="242"/>
          </reference>
          <reference field="1" count="1" selected="0">
            <x v="1"/>
          </reference>
          <reference field="2" count="1" selected="0">
            <x v="0"/>
          </reference>
          <reference field="3" count="1" selected="0">
            <x v="2"/>
          </reference>
          <reference field="4" count="1">
            <x v="0"/>
          </reference>
          <reference field="5" count="1" selected="0">
            <x v="0"/>
          </reference>
        </references>
      </pivotArea>
    </format>
    <format dxfId="67">
      <pivotArea dataOnly="0" labelOnly="1" outline="0" fieldPosition="0">
        <references count="6">
          <reference field="0" count="1" selected="0">
            <x v="243"/>
          </reference>
          <reference field="1" count="1" selected="0">
            <x v="0"/>
          </reference>
          <reference field="2" count="1" selected="0">
            <x v="0"/>
          </reference>
          <reference field="3" count="1" selected="0">
            <x v="0"/>
          </reference>
          <reference field="4" count="1">
            <x v="1"/>
          </reference>
          <reference field="5" count="1" selected="0">
            <x v="14"/>
          </reference>
        </references>
      </pivotArea>
    </format>
    <format dxfId="66">
      <pivotArea dataOnly="0" labelOnly="1" outline="0" fieldPosition="0">
        <references count="6">
          <reference field="0" count="1" selected="0">
            <x v="244"/>
          </reference>
          <reference field="1" count="1" selected="0">
            <x v="0"/>
          </reference>
          <reference field="2" count="1" selected="0">
            <x v="4"/>
          </reference>
          <reference field="3" count="1" selected="0">
            <x v="28"/>
          </reference>
          <reference field="4" count="1">
            <x v="0"/>
          </reference>
          <reference field="5" count="1" selected="0">
            <x v="14"/>
          </reference>
        </references>
      </pivotArea>
    </format>
    <format dxfId="65">
      <pivotArea dataOnly="0" labelOnly="1" outline="0" fieldPosition="0">
        <references count="6">
          <reference field="0" count="1" selected="0">
            <x v="245"/>
          </reference>
          <reference field="1" count="1" selected="0">
            <x v="1"/>
          </reference>
          <reference field="2" count="1" selected="0">
            <x v="0"/>
          </reference>
          <reference field="3" count="1" selected="0">
            <x v="0"/>
          </reference>
          <reference field="4" count="1">
            <x v="1"/>
          </reference>
          <reference field="5" count="1" selected="0">
            <x v="5"/>
          </reference>
        </references>
      </pivotArea>
    </format>
    <format dxfId="64">
      <pivotArea dataOnly="0" labelOnly="1" outline="0" fieldPosition="0">
        <references count="6">
          <reference field="0" count="1" selected="0">
            <x v="246"/>
          </reference>
          <reference field="1" count="1" selected="0">
            <x v="0"/>
          </reference>
          <reference field="2" count="1" selected="0">
            <x v="2"/>
          </reference>
          <reference field="3" count="1" selected="0">
            <x v="18"/>
          </reference>
          <reference field="4" count="1">
            <x v="1"/>
          </reference>
          <reference field="5" count="1" selected="0">
            <x v="14"/>
          </reference>
        </references>
      </pivotArea>
    </format>
    <format dxfId="63">
      <pivotArea dataOnly="0" labelOnly="1" outline="0" fieldPosition="0">
        <references count="6">
          <reference field="0" count="1" selected="0">
            <x v="247"/>
          </reference>
          <reference field="1" count="1" selected="0">
            <x v="0"/>
          </reference>
          <reference field="2" count="1" selected="0">
            <x v="0"/>
          </reference>
          <reference field="3" count="1" selected="0">
            <x v="0"/>
          </reference>
          <reference field="4" count="1">
            <x v="0"/>
          </reference>
          <reference field="5" count="1" selected="0">
            <x v="4"/>
          </reference>
        </references>
      </pivotArea>
    </format>
    <format dxfId="62">
      <pivotArea dataOnly="0" labelOnly="1" outline="0" fieldPosition="0">
        <references count="6">
          <reference field="0" count="1" selected="0">
            <x v="248"/>
          </reference>
          <reference field="1" count="1" selected="0">
            <x v="0"/>
          </reference>
          <reference field="2" count="1" selected="0">
            <x v="0"/>
          </reference>
          <reference field="3" count="1" selected="0">
            <x v="0"/>
          </reference>
          <reference field="4" count="1">
            <x v="0"/>
          </reference>
          <reference field="5" count="1" selected="0">
            <x v="3"/>
          </reference>
        </references>
      </pivotArea>
    </format>
    <format dxfId="61">
      <pivotArea dataOnly="0" labelOnly="1" outline="0" fieldPosition="0">
        <references count="6">
          <reference field="0" count="1" selected="0">
            <x v="249"/>
          </reference>
          <reference field="1" count="1" selected="0">
            <x v="1"/>
          </reference>
          <reference field="2" count="1" selected="0">
            <x v="2"/>
          </reference>
          <reference field="3" count="1" selected="0">
            <x v="21"/>
          </reference>
          <reference field="4" count="1">
            <x v="2"/>
          </reference>
          <reference field="5" count="1" selected="0">
            <x v="1"/>
          </reference>
        </references>
      </pivotArea>
    </format>
    <format dxfId="60">
      <pivotArea dataOnly="0" labelOnly="1" outline="0" fieldPosition="0">
        <references count="6">
          <reference field="0" count="1" selected="0">
            <x v="250"/>
          </reference>
          <reference field="1" count="1" selected="0">
            <x v="0"/>
          </reference>
          <reference field="2" count="1" selected="0">
            <x v="0"/>
          </reference>
          <reference field="3" count="1" selected="0">
            <x v="0"/>
          </reference>
          <reference field="4" count="1">
            <x v="0"/>
          </reference>
          <reference field="5" count="1" selected="0">
            <x v="11"/>
          </reference>
        </references>
      </pivotArea>
    </format>
    <format dxfId="59">
      <pivotArea dataOnly="0" labelOnly="1" outline="0" fieldPosition="0">
        <references count="6">
          <reference field="0" count="1" selected="0">
            <x v="251"/>
          </reference>
          <reference field="1" count="1" selected="0">
            <x v="0"/>
          </reference>
          <reference field="2" count="1" selected="0">
            <x v="2"/>
          </reference>
          <reference field="3" count="1" selected="0">
            <x v="29"/>
          </reference>
          <reference field="4" count="1">
            <x v="1"/>
          </reference>
          <reference field="5" count="1" selected="0">
            <x v="34"/>
          </reference>
        </references>
      </pivotArea>
    </format>
    <format dxfId="58">
      <pivotArea dataOnly="0" labelOnly="1" outline="0" fieldPosition="0">
        <references count="6">
          <reference field="0" count="1" selected="0">
            <x v="252"/>
          </reference>
          <reference field="1" count="1" selected="0">
            <x v="0"/>
          </reference>
          <reference field="2" count="1" selected="0">
            <x v="0"/>
          </reference>
          <reference field="3" count="1" selected="0">
            <x v="0"/>
          </reference>
          <reference field="4" count="1">
            <x v="0"/>
          </reference>
          <reference field="5" count="1" selected="0">
            <x v="19"/>
          </reference>
        </references>
      </pivotArea>
    </format>
    <format dxfId="57">
      <pivotArea dataOnly="0" labelOnly="1" outline="0" fieldPosition="0">
        <references count="6">
          <reference field="0" count="1" selected="0">
            <x v="253"/>
          </reference>
          <reference field="1" count="1" selected="0">
            <x v="0"/>
          </reference>
          <reference field="2" count="1" selected="0">
            <x v="2"/>
          </reference>
          <reference field="3" count="1" selected="0">
            <x v="3"/>
          </reference>
          <reference field="4" count="1">
            <x v="0"/>
          </reference>
          <reference field="5" count="1" selected="0">
            <x v="3"/>
          </reference>
        </references>
      </pivotArea>
    </format>
    <format dxfId="56">
      <pivotArea dataOnly="0" labelOnly="1" outline="0" fieldPosition="0">
        <references count="6">
          <reference field="0" count="1" selected="0">
            <x v="254"/>
          </reference>
          <reference field="1" count="1" selected="0">
            <x v="0"/>
          </reference>
          <reference field="2" count="1" selected="0">
            <x v="0"/>
          </reference>
          <reference field="3" count="1" selected="0">
            <x v="0"/>
          </reference>
          <reference field="4" count="1">
            <x v="0"/>
          </reference>
          <reference field="5" count="1" selected="0">
            <x v="3"/>
          </reference>
        </references>
      </pivotArea>
    </format>
    <format dxfId="55">
      <pivotArea dataOnly="0" labelOnly="1" outline="0" fieldPosition="0">
        <references count="6">
          <reference field="0" count="1" selected="0">
            <x v="255"/>
          </reference>
          <reference field="1" count="1" selected="0">
            <x v="1"/>
          </reference>
          <reference field="2" count="1" selected="0">
            <x v="0"/>
          </reference>
          <reference field="3" count="1" selected="0">
            <x v="2"/>
          </reference>
          <reference field="4" count="1">
            <x v="0"/>
          </reference>
          <reference field="5" count="1" selected="0">
            <x v="2"/>
          </reference>
        </references>
      </pivotArea>
    </format>
    <format dxfId="54">
      <pivotArea dataOnly="0" labelOnly="1" outline="0" fieldPosition="0">
        <references count="6">
          <reference field="0" count="1" selected="0">
            <x v="256"/>
          </reference>
          <reference field="1" count="1" selected="0">
            <x v="0"/>
          </reference>
          <reference field="2" count="1" selected="0">
            <x v="0"/>
          </reference>
          <reference field="3" count="1" selected="0">
            <x v="2"/>
          </reference>
          <reference field="4" count="1">
            <x v="0"/>
          </reference>
          <reference field="5" count="1" selected="0">
            <x v="7"/>
          </reference>
        </references>
      </pivotArea>
    </format>
    <format dxfId="53">
      <pivotArea dataOnly="0" labelOnly="1" outline="0" fieldPosition="0">
        <references count="6">
          <reference field="0" count="1" selected="0">
            <x v="257"/>
          </reference>
          <reference field="1" count="1" selected="0">
            <x v="1"/>
          </reference>
          <reference field="2" count="1" selected="0">
            <x v="0"/>
          </reference>
          <reference field="3" count="1" selected="0">
            <x v="2"/>
          </reference>
          <reference field="4" count="1">
            <x v="0"/>
          </reference>
          <reference field="5" count="1" selected="0">
            <x v="28"/>
          </reference>
        </references>
      </pivotArea>
    </format>
    <format dxfId="52">
      <pivotArea dataOnly="0" labelOnly="1" outline="0" fieldPosition="0">
        <references count="6">
          <reference field="0" count="1" selected="0">
            <x v="258"/>
          </reference>
          <reference field="1" count="1" selected="0">
            <x v="1"/>
          </reference>
          <reference field="2" count="1" selected="0">
            <x v="0"/>
          </reference>
          <reference field="3" count="1" selected="0">
            <x v="0"/>
          </reference>
          <reference field="4" count="1">
            <x v="0"/>
          </reference>
          <reference field="5" count="1" selected="0">
            <x v="26"/>
          </reference>
        </references>
      </pivotArea>
    </format>
    <format dxfId="51">
      <pivotArea dataOnly="0" labelOnly="1" outline="0" fieldPosition="0">
        <references count="6">
          <reference field="0" count="1" selected="0">
            <x v="259"/>
          </reference>
          <reference field="1" count="1" selected="0">
            <x v="0"/>
          </reference>
          <reference field="2" count="1" selected="0">
            <x v="2"/>
          </reference>
          <reference field="3" count="1" selected="0">
            <x v="29"/>
          </reference>
          <reference field="4" count="1">
            <x v="0"/>
          </reference>
          <reference field="5" count="1" selected="0">
            <x v="5"/>
          </reference>
        </references>
      </pivotArea>
    </format>
    <format dxfId="50">
      <pivotArea dataOnly="0" labelOnly="1" outline="0" fieldPosition="0">
        <references count="6">
          <reference field="0" count="1" selected="0">
            <x v="260"/>
          </reference>
          <reference field="1" count="1" selected="0">
            <x v="1"/>
          </reference>
          <reference field="2" count="1" selected="0">
            <x v="0"/>
          </reference>
          <reference field="3" count="1" selected="0">
            <x v="0"/>
          </reference>
          <reference field="4" count="1">
            <x v="0"/>
          </reference>
          <reference field="5" count="1" selected="0">
            <x v="8"/>
          </reference>
        </references>
      </pivotArea>
    </format>
    <format dxfId="49">
      <pivotArea dataOnly="0" labelOnly="1" outline="0" fieldPosition="0">
        <references count="6">
          <reference field="0" count="1" selected="0">
            <x v="261"/>
          </reference>
          <reference field="1" count="1" selected="0">
            <x v="1"/>
          </reference>
          <reference field="2" count="1" selected="0">
            <x v="0"/>
          </reference>
          <reference field="3" count="1" selected="0">
            <x v="0"/>
          </reference>
          <reference field="4" count="1">
            <x v="0"/>
          </reference>
          <reference field="5" count="1" selected="0">
            <x v="1"/>
          </reference>
        </references>
      </pivotArea>
    </format>
    <format dxfId="48">
      <pivotArea dataOnly="0" labelOnly="1" outline="0" fieldPosition="0">
        <references count="6">
          <reference field="0" count="1" selected="0">
            <x v="262"/>
          </reference>
          <reference field="1" count="1" selected="0">
            <x v="1"/>
          </reference>
          <reference field="2" count="1" selected="0">
            <x v="0"/>
          </reference>
          <reference field="3" count="1" selected="0">
            <x v="0"/>
          </reference>
          <reference field="4" count="1">
            <x v="0"/>
          </reference>
          <reference field="5" count="1" selected="0">
            <x v="29"/>
          </reference>
        </references>
      </pivotArea>
    </format>
    <format dxfId="47">
      <pivotArea dataOnly="0" labelOnly="1" outline="0" fieldPosition="0">
        <references count="6">
          <reference field="0" count="1" selected="0">
            <x v="263"/>
          </reference>
          <reference field="1" count="1" selected="0">
            <x v="0"/>
          </reference>
          <reference field="2" count="1" selected="0">
            <x v="0"/>
          </reference>
          <reference field="3" count="1" selected="0">
            <x v="0"/>
          </reference>
          <reference field="4" count="1">
            <x v="0"/>
          </reference>
          <reference field="5" count="1" selected="0">
            <x v="23"/>
          </reference>
        </references>
      </pivotArea>
    </format>
    <format dxfId="46">
      <pivotArea dataOnly="0" labelOnly="1" outline="0" fieldPosition="0">
        <references count="6">
          <reference field="0" count="1" selected="0">
            <x v="264"/>
          </reference>
          <reference field="1" count="1" selected="0">
            <x v="0"/>
          </reference>
          <reference field="2" count="1" selected="0">
            <x v="0"/>
          </reference>
          <reference field="3" count="1" selected="0">
            <x v="0"/>
          </reference>
          <reference field="4" count="1">
            <x v="1"/>
          </reference>
          <reference field="5" count="1" selected="0">
            <x v="31"/>
          </reference>
        </references>
      </pivotArea>
    </format>
    <format dxfId="45">
      <pivotArea dataOnly="0" labelOnly="1" outline="0" fieldPosition="0">
        <references count="6">
          <reference field="0" count="1" selected="0">
            <x v="265"/>
          </reference>
          <reference field="1" count="1" selected="0">
            <x v="1"/>
          </reference>
          <reference field="2" count="1" selected="0">
            <x v="1"/>
          </reference>
          <reference field="3" count="1" selected="0">
            <x v="1"/>
          </reference>
          <reference field="4" count="1">
            <x v="0"/>
          </reference>
          <reference field="5" count="1" selected="0">
            <x v="6"/>
          </reference>
        </references>
      </pivotArea>
    </format>
    <format dxfId="44">
      <pivotArea dataOnly="0" labelOnly="1" outline="0" fieldPosition="0">
        <references count="6">
          <reference field="0" count="1" selected="0">
            <x v="266"/>
          </reference>
          <reference field="1" count="1" selected="0">
            <x v="1"/>
          </reference>
          <reference field="2" count="1" selected="0">
            <x v="0"/>
          </reference>
          <reference field="3" count="1" selected="0">
            <x v="0"/>
          </reference>
          <reference field="4" count="1">
            <x v="0"/>
          </reference>
          <reference field="5" count="1" selected="0">
            <x v="1"/>
          </reference>
        </references>
      </pivotArea>
    </format>
    <format dxfId="43">
      <pivotArea dataOnly="0" labelOnly="1" outline="0" fieldPosition="0">
        <references count="6">
          <reference field="0" count="1" selected="0">
            <x v="267"/>
          </reference>
          <reference field="1" count="1" selected="0">
            <x v="1"/>
          </reference>
          <reference field="2" count="1" selected="0">
            <x v="0"/>
          </reference>
          <reference field="3" count="1" selected="0">
            <x v="2"/>
          </reference>
          <reference field="4" count="1">
            <x v="1"/>
          </reference>
          <reference field="5" count="1" selected="0">
            <x v="4"/>
          </reference>
        </references>
      </pivotArea>
    </format>
    <format dxfId="42">
      <pivotArea dataOnly="0" labelOnly="1" outline="0" fieldPosition="0">
        <references count="6">
          <reference field="0" count="1" selected="0">
            <x v="268"/>
          </reference>
          <reference field="1" count="1" selected="0">
            <x v="1"/>
          </reference>
          <reference field="2" count="1" selected="0">
            <x v="2"/>
          </reference>
          <reference field="3" count="1" selected="0">
            <x v="8"/>
          </reference>
          <reference field="4" count="1">
            <x v="0"/>
          </reference>
          <reference field="5" count="1" selected="0">
            <x v="11"/>
          </reference>
        </references>
      </pivotArea>
    </format>
    <format dxfId="41">
      <pivotArea dataOnly="0" labelOnly="1" outline="0" fieldPosition="0">
        <references count="6">
          <reference field="0" count="1" selected="0">
            <x v="269"/>
          </reference>
          <reference field="1" count="1" selected="0">
            <x v="0"/>
          </reference>
          <reference field="2" count="1" selected="0">
            <x v="0"/>
          </reference>
          <reference field="3" count="1" selected="0">
            <x v="0"/>
          </reference>
          <reference field="4" count="1">
            <x v="0"/>
          </reference>
          <reference field="5" count="1" selected="0">
            <x v="17"/>
          </reference>
        </references>
      </pivotArea>
    </format>
    <format dxfId="40">
      <pivotArea dataOnly="0" labelOnly="1" outline="0" fieldPosition="0">
        <references count="6">
          <reference field="0" count="1" selected="0">
            <x v="270"/>
          </reference>
          <reference field="1" count="1" selected="0">
            <x v="0"/>
          </reference>
          <reference field="2" count="1" selected="0">
            <x v="0"/>
          </reference>
          <reference field="3" count="1" selected="0">
            <x v="0"/>
          </reference>
          <reference field="4" count="1">
            <x v="1"/>
          </reference>
          <reference field="5" count="1" selected="0">
            <x v="6"/>
          </reference>
        </references>
      </pivotArea>
    </format>
    <format dxfId="39">
      <pivotArea dataOnly="0" labelOnly="1" outline="0" fieldPosition="0">
        <references count="6">
          <reference field="0" count="1" selected="0">
            <x v="271"/>
          </reference>
          <reference field="1" count="1" selected="0">
            <x v="0"/>
          </reference>
          <reference field="2" count="1" selected="0">
            <x v="0"/>
          </reference>
          <reference field="3" count="1" selected="0">
            <x v="0"/>
          </reference>
          <reference field="4" count="1">
            <x v="0"/>
          </reference>
          <reference field="5" count="1" selected="0">
            <x v="9"/>
          </reference>
        </references>
      </pivotArea>
    </format>
    <format dxfId="38">
      <pivotArea dataOnly="0" labelOnly="1" outline="0" fieldPosition="0">
        <references count="6">
          <reference field="0" count="1" selected="0">
            <x v="272"/>
          </reference>
          <reference field="1" count="1" selected="0">
            <x v="0"/>
          </reference>
          <reference field="2" count="1" selected="0">
            <x v="1"/>
          </reference>
          <reference field="3" count="1" selected="0">
            <x v="1"/>
          </reference>
          <reference field="4" count="1">
            <x v="1"/>
          </reference>
          <reference field="5" count="1" selected="0">
            <x v="14"/>
          </reference>
        </references>
      </pivotArea>
    </format>
    <format dxfId="37">
      <pivotArea dataOnly="0" labelOnly="1" outline="0" fieldPosition="0">
        <references count="6">
          <reference field="0" count="1" selected="0">
            <x v="273"/>
          </reference>
          <reference field="1" count="1" selected="0">
            <x v="1"/>
          </reference>
          <reference field="2" count="1" selected="0">
            <x v="0"/>
          </reference>
          <reference field="3" count="1" selected="0">
            <x v="0"/>
          </reference>
          <reference field="4" count="1">
            <x v="0"/>
          </reference>
          <reference field="5" count="1" selected="0">
            <x v="3"/>
          </reference>
        </references>
      </pivotArea>
    </format>
    <format dxfId="36">
      <pivotArea dataOnly="0" labelOnly="1" outline="0" fieldPosition="0">
        <references count="6">
          <reference field="0" count="1" selected="0">
            <x v="274"/>
          </reference>
          <reference field="1" count="1" selected="0">
            <x v="1"/>
          </reference>
          <reference field="2" count="1" selected="0">
            <x v="0"/>
          </reference>
          <reference field="3" count="1" selected="0">
            <x v="0"/>
          </reference>
          <reference field="4" count="1">
            <x v="1"/>
          </reference>
          <reference field="5" count="1" selected="0">
            <x v="1"/>
          </reference>
        </references>
      </pivotArea>
    </format>
    <format dxfId="35">
      <pivotArea dataOnly="0" labelOnly="1" outline="0" fieldPosition="0">
        <references count="6">
          <reference field="0" count="1" selected="0">
            <x v="275"/>
          </reference>
          <reference field="1" count="1" selected="0">
            <x v="1"/>
          </reference>
          <reference field="2" count="1" selected="0">
            <x v="0"/>
          </reference>
          <reference field="3" count="1" selected="0">
            <x v="0"/>
          </reference>
          <reference field="4" count="1">
            <x v="0"/>
          </reference>
          <reference field="5" count="1" selected="0">
            <x v="19"/>
          </reference>
        </references>
      </pivotArea>
    </format>
    <format dxfId="34">
      <pivotArea dataOnly="0" labelOnly="1" outline="0" fieldPosition="0">
        <references count="6">
          <reference field="0" count="1" selected="0">
            <x v="276"/>
          </reference>
          <reference field="1" count="1" selected="0">
            <x v="1"/>
          </reference>
          <reference field="2" count="1" selected="0">
            <x v="0"/>
          </reference>
          <reference field="3" count="1" selected="0">
            <x v="2"/>
          </reference>
          <reference field="4" count="1">
            <x v="0"/>
          </reference>
          <reference field="5" count="1" selected="0">
            <x v="17"/>
          </reference>
        </references>
      </pivotArea>
    </format>
    <format dxfId="33">
      <pivotArea dataOnly="0" labelOnly="1" outline="0" fieldPosition="0">
        <references count="6">
          <reference field="0" count="1" selected="0">
            <x v="277"/>
          </reference>
          <reference field="1" count="1" selected="0">
            <x v="1"/>
          </reference>
          <reference field="2" count="1" selected="0">
            <x v="0"/>
          </reference>
          <reference field="3" count="1" selected="0">
            <x v="0"/>
          </reference>
          <reference field="4" count="1">
            <x v="0"/>
          </reference>
          <reference field="5" count="1" selected="0">
            <x v="32"/>
          </reference>
        </references>
      </pivotArea>
    </format>
    <format dxfId="32">
      <pivotArea dataOnly="0" labelOnly="1" outline="0" fieldPosition="0">
        <references count="6">
          <reference field="0" count="1" selected="0">
            <x v="278"/>
          </reference>
          <reference field="1" count="1" selected="0">
            <x v="1"/>
          </reference>
          <reference field="2" count="1" selected="0">
            <x v="3"/>
          </reference>
          <reference field="3" count="1" selected="0">
            <x v="4"/>
          </reference>
          <reference field="4" count="1">
            <x v="0"/>
          </reference>
          <reference field="5" count="1" selected="0">
            <x v="16"/>
          </reference>
        </references>
      </pivotArea>
    </format>
    <format dxfId="31">
      <pivotArea dataOnly="0" labelOnly="1" outline="0" fieldPosition="0">
        <references count="6">
          <reference field="0" count="1" selected="0">
            <x v="279"/>
          </reference>
          <reference field="1" count="1" selected="0">
            <x v="1"/>
          </reference>
          <reference field="2" count="1" selected="0">
            <x v="0"/>
          </reference>
          <reference field="3" count="1" selected="0">
            <x v="0"/>
          </reference>
          <reference field="4" count="1">
            <x v="0"/>
          </reference>
          <reference field="5" count="1" selected="0">
            <x v="28"/>
          </reference>
        </references>
      </pivotArea>
    </format>
    <format dxfId="30">
      <pivotArea dataOnly="0" labelOnly="1" outline="0" fieldPosition="0">
        <references count="6">
          <reference field="0" count="1" selected="0">
            <x v="280"/>
          </reference>
          <reference field="1" count="1" selected="0">
            <x v="1"/>
          </reference>
          <reference field="2" count="1" selected="0">
            <x v="0"/>
          </reference>
          <reference field="3" count="1" selected="0">
            <x v="0"/>
          </reference>
          <reference field="4" count="1">
            <x v="0"/>
          </reference>
          <reference field="5" count="1" selected="0">
            <x v="29"/>
          </reference>
        </references>
      </pivotArea>
    </format>
    <format dxfId="29">
      <pivotArea dataOnly="0" labelOnly="1" outline="0" fieldPosition="0">
        <references count="6">
          <reference field="0" count="1" selected="0">
            <x v="281"/>
          </reference>
          <reference field="1" count="1" selected="0">
            <x v="1"/>
          </reference>
          <reference field="2" count="1" selected="0">
            <x v="0"/>
          </reference>
          <reference field="3" count="1" selected="0">
            <x v="0"/>
          </reference>
          <reference field="4" count="1">
            <x v="1"/>
          </reference>
          <reference field="5" count="1" selected="0">
            <x v="16"/>
          </reference>
        </references>
      </pivotArea>
    </format>
    <format dxfId="28">
      <pivotArea dataOnly="0" labelOnly="1" outline="0" fieldPosition="0">
        <references count="6">
          <reference field="0" count="1" selected="0">
            <x v="282"/>
          </reference>
          <reference field="1" count="1" selected="0">
            <x v="0"/>
          </reference>
          <reference field="2" count="1" selected="0">
            <x v="0"/>
          </reference>
          <reference field="3" count="1" selected="0">
            <x v="0"/>
          </reference>
          <reference field="4" count="1">
            <x v="2"/>
          </reference>
          <reference field="5" count="1" selected="0">
            <x v="17"/>
          </reference>
        </references>
      </pivotArea>
    </format>
    <format dxfId="27">
      <pivotArea dataOnly="0" labelOnly="1" outline="0" fieldPosition="0">
        <references count="6">
          <reference field="0" count="1" selected="0">
            <x v="283"/>
          </reference>
          <reference field="1" count="1" selected="0">
            <x v="1"/>
          </reference>
          <reference field="2" count="1" selected="0">
            <x v="0"/>
          </reference>
          <reference field="3" count="1" selected="0">
            <x v="0"/>
          </reference>
          <reference field="4" count="1">
            <x v="0"/>
          </reference>
          <reference field="5" count="1" selected="0">
            <x v="23"/>
          </reference>
        </references>
      </pivotArea>
    </format>
    <format dxfId="26">
      <pivotArea dataOnly="0" labelOnly="1" outline="0" fieldPosition="0">
        <references count="6">
          <reference field="0" count="1" selected="0">
            <x v="284"/>
          </reference>
          <reference field="1" count="1" selected="0">
            <x v="1"/>
          </reference>
          <reference field="2" count="1" selected="0">
            <x v="1"/>
          </reference>
          <reference field="3" count="1" selected="0">
            <x v="1"/>
          </reference>
          <reference field="4" count="1">
            <x v="2"/>
          </reference>
          <reference field="5" count="1" selected="0">
            <x v="6"/>
          </reference>
        </references>
      </pivotArea>
    </format>
    <format dxfId="25">
      <pivotArea dataOnly="0" labelOnly="1" outline="0" fieldPosition="0">
        <references count="6">
          <reference field="0" count="1" selected="0">
            <x v="286"/>
          </reference>
          <reference field="1" count="1" selected="0">
            <x v="1"/>
          </reference>
          <reference field="2" count="1" selected="0">
            <x v="0"/>
          </reference>
          <reference field="3" count="1" selected="0">
            <x v="2"/>
          </reference>
          <reference field="4" count="1">
            <x v="0"/>
          </reference>
          <reference field="5" count="1" selected="0">
            <x v="1"/>
          </reference>
        </references>
      </pivotArea>
    </format>
    <format dxfId="24">
      <pivotArea dataOnly="0" labelOnly="1" outline="0" fieldPosition="0">
        <references count="6">
          <reference field="0" count="1" selected="0">
            <x v="287"/>
          </reference>
          <reference field="1" count="1" selected="0">
            <x v="1"/>
          </reference>
          <reference field="2" count="1" selected="0">
            <x v="0"/>
          </reference>
          <reference field="3" count="1" selected="0">
            <x v="2"/>
          </reference>
          <reference field="4" count="1">
            <x v="1"/>
          </reference>
          <reference field="5" count="1" selected="0">
            <x v="2"/>
          </reference>
        </references>
      </pivotArea>
    </format>
    <format dxfId="23">
      <pivotArea dataOnly="0" labelOnly="1" outline="0" fieldPosition="0">
        <references count="6">
          <reference field="0" count="1" selected="0">
            <x v="288"/>
          </reference>
          <reference field="1" count="1" selected="0">
            <x v="1"/>
          </reference>
          <reference field="2" count="1" selected="0">
            <x v="0"/>
          </reference>
          <reference field="3" count="1" selected="0">
            <x v="2"/>
          </reference>
          <reference field="4" count="1">
            <x v="0"/>
          </reference>
          <reference field="5" count="1" selected="0">
            <x v="3"/>
          </reference>
        </references>
      </pivotArea>
    </format>
    <format dxfId="22">
      <pivotArea dataOnly="0" labelOnly="1" outline="0" fieldPosition="0">
        <references count="6">
          <reference field="0" count="1" selected="0">
            <x v="289"/>
          </reference>
          <reference field="1" count="1" selected="0">
            <x v="1"/>
          </reference>
          <reference field="2" count="1" selected="0">
            <x v="2"/>
          </reference>
          <reference field="3" count="1" selected="0">
            <x v="21"/>
          </reference>
          <reference field="4" count="1">
            <x v="2"/>
          </reference>
          <reference field="5" count="1" selected="0">
            <x v="22"/>
          </reference>
        </references>
      </pivotArea>
    </format>
    <format dxfId="21">
      <pivotArea dataOnly="0" labelOnly="1" outline="0" fieldPosition="0">
        <references count="6">
          <reference field="0" count="1" selected="0">
            <x v="290"/>
          </reference>
          <reference field="1" count="1" selected="0">
            <x v="1"/>
          </reference>
          <reference field="2" count="1" selected="0">
            <x v="0"/>
          </reference>
          <reference field="3" count="1" selected="0">
            <x v="2"/>
          </reference>
          <reference field="4" count="1">
            <x v="1"/>
          </reference>
          <reference field="5" count="1" selected="0">
            <x v="0"/>
          </reference>
        </references>
      </pivotArea>
    </format>
    <format dxfId="20">
      <pivotArea dataOnly="0" labelOnly="1" outline="0" fieldPosition="0">
        <references count="6">
          <reference field="0" count="1" selected="0">
            <x v="291"/>
          </reference>
          <reference field="1" count="1" selected="0">
            <x v="1"/>
          </reference>
          <reference field="2" count="1" selected="0">
            <x v="2"/>
          </reference>
          <reference field="3" count="1" selected="0">
            <x v="7"/>
          </reference>
          <reference field="4" count="1">
            <x v="0"/>
          </reference>
          <reference field="5" count="1" selected="0">
            <x v="17"/>
          </reference>
        </references>
      </pivotArea>
    </format>
    <format dxfId="19">
      <pivotArea dataOnly="0" labelOnly="1" outline="0" fieldPosition="0">
        <references count="6">
          <reference field="0" count="1" selected="0">
            <x v="292"/>
          </reference>
          <reference field="1" count="1" selected="0">
            <x v="1"/>
          </reference>
          <reference field="2" count="1" selected="0">
            <x v="0"/>
          </reference>
          <reference field="3" count="1" selected="0">
            <x v="2"/>
          </reference>
          <reference field="4" count="1">
            <x v="0"/>
          </reference>
          <reference field="5" count="1" selected="0">
            <x v="1"/>
          </reference>
        </references>
      </pivotArea>
    </format>
    <format dxfId="18">
      <pivotArea dataOnly="0" labelOnly="1" outline="0" fieldPosition="0">
        <references count="6">
          <reference field="0" count="1" selected="0">
            <x v="293"/>
          </reference>
          <reference field="1" count="1" selected="0">
            <x v="1"/>
          </reference>
          <reference field="2" count="1" selected="0">
            <x v="0"/>
          </reference>
          <reference field="3" count="1" selected="0">
            <x v="0"/>
          </reference>
          <reference field="4" count="1">
            <x v="0"/>
          </reference>
          <reference field="5" count="1" selected="0">
            <x v="15"/>
          </reference>
        </references>
      </pivotArea>
    </format>
    <format dxfId="17">
      <pivotArea dataOnly="0" labelOnly="1" outline="0" fieldPosition="0">
        <references count="6">
          <reference field="0" count="1" selected="0">
            <x v="294"/>
          </reference>
          <reference field="1" count="1" selected="0">
            <x v="1"/>
          </reference>
          <reference field="2" count="1" selected="0">
            <x v="2"/>
          </reference>
          <reference field="3" count="1" selected="0">
            <x v="18"/>
          </reference>
          <reference field="4" count="1">
            <x v="0"/>
          </reference>
          <reference field="5" count="1" selected="0">
            <x v="14"/>
          </reference>
        </references>
      </pivotArea>
    </format>
    <format dxfId="16">
      <pivotArea dataOnly="0" labelOnly="1" outline="0" fieldPosition="0">
        <references count="6">
          <reference field="0" count="1" selected="0">
            <x v="295"/>
          </reference>
          <reference field="1" count="1" selected="0">
            <x v="1"/>
          </reference>
          <reference field="2" count="1" selected="0">
            <x v="0"/>
          </reference>
          <reference field="3" count="1" selected="0">
            <x v="0"/>
          </reference>
          <reference field="4" count="1">
            <x v="1"/>
          </reference>
          <reference field="5" count="1" selected="0">
            <x v="12"/>
          </reference>
        </references>
      </pivotArea>
    </format>
    <format dxfId="15">
      <pivotArea dataOnly="0" labelOnly="1" outline="0" fieldPosition="0">
        <references count="6">
          <reference field="0" count="1" selected="0">
            <x v="296"/>
          </reference>
          <reference field="1" count="1" selected="0">
            <x v="0"/>
          </reference>
          <reference field="2" count="1" selected="0">
            <x v="0"/>
          </reference>
          <reference field="3" count="1" selected="0">
            <x v="0"/>
          </reference>
          <reference field="4" count="1">
            <x v="1"/>
          </reference>
          <reference field="5" count="1" selected="0">
            <x v="5"/>
          </reference>
        </references>
      </pivotArea>
    </format>
    <format dxfId="14">
      <pivotArea dataOnly="0" labelOnly="1" outline="0" fieldPosition="0">
        <references count="6">
          <reference field="0" count="1" selected="0">
            <x v="297"/>
          </reference>
          <reference field="1" count="1" selected="0">
            <x v="0"/>
          </reference>
          <reference field="2" count="1" selected="0">
            <x v="0"/>
          </reference>
          <reference field="3" count="1" selected="0">
            <x v="0"/>
          </reference>
          <reference field="4" count="1">
            <x v="1"/>
          </reference>
          <reference field="5" count="1" selected="0">
            <x v="23"/>
          </reference>
        </references>
      </pivotArea>
    </format>
    <format dxfId="13">
      <pivotArea dataOnly="0" labelOnly="1" outline="0" fieldPosition="0">
        <references count="6">
          <reference field="0" count="1" selected="0">
            <x v="298"/>
          </reference>
          <reference field="1" count="1" selected="0">
            <x v="0"/>
          </reference>
          <reference field="2" count="1" selected="0">
            <x v="0"/>
          </reference>
          <reference field="3" count="1" selected="0">
            <x v="0"/>
          </reference>
          <reference field="4" count="1">
            <x v="0"/>
          </reference>
          <reference field="5" count="1" selected="0">
            <x v="23"/>
          </reference>
        </references>
      </pivotArea>
    </format>
    <format dxfId="12">
      <pivotArea dataOnly="0" labelOnly="1" outline="0" fieldPosition="0">
        <references count="6">
          <reference field="0" count="1" selected="0">
            <x v="299"/>
          </reference>
          <reference field="1" count="1" selected="0">
            <x v="0"/>
          </reference>
          <reference field="2" count="1" selected="0">
            <x v="2"/>
          </reference>
          <reference field="3" count="1" selected="0">
            <x v="11"/>
          </reference>
          <reference field="4" count="1">
            <x v="0"/>
          </reference>
          <reference field="5" count="1" selected="0">
            <x v="0"/>
          </reference>
        </references>
      </pivotArea>
    </format>
    <format dxfId="11">
      <pivotArea dataOnly="0" labelOnly="1" outline="0" fieldPosition="0">
        <references count="6">
          <reference field="0" count="1" selected="0">
            <x v="300"/>
          </reference>
          <reference field="1" count="1" selected="0">
            <x v="0"/>
          </reference>
          <reference field="2" count="1" selected="0">
            <x v="3"/>
          </reference>
          <reference field="3" count="1" selected="0">
            <x v="4"/>
          </reference>
          <reference field="4" count="1">
            <x v="0"/>
          </reference>
          <reference field="5" count="1" selected="0">
            <x v="23"/>
          </reference>
        </references>
      </pivotArea>
    </format>
    <format dxfId="10">
      <pivotArea dataOnly="0" labelOnly="1" outline="0" fieldPosition="0">
        <references count="6">
          <reference field="0" count="1" selected="0">
            <x v="301"/>
          </reference>
          <reference field="1" count="1" selected="0">
            <x v="1"/>
          </reference>
          <reference field="2" count="1" selected="0">
            <x v="0"/>
          </reference>
          <reference field="3" count="1" selected="0">
            <x v="2"/>
          </reference>
          <reference field="4" count="1">
            <x v="1"/>
          </reference>
          <reference field="5" count="1" selected="0">
            <x v="31"/>
          </reference>
        </references>
      </pivotArea>
    </format>
    <format dxfId="9">
      <pivotArea dataOnly="0" labelOnly="1" outline="0" fieldPosition="0">
        <references count="6">
          <reference field="0" count="1" selected="0">
            <x v="302"/>
          </reference>
          <reference field="1" count="1" selected="0">
            <x v="0"/>
          </reference>
          <reference field="2" count="1" selected="0">
            <x v="4"/>
          </reference>
          <reference field="3" count="1" selected="0">
            <x v="26"/>
          </reference>
          <reference field="4" count="1">
            <x v="0"/>
          </reference>
          <reference field="5" count="1" selected="0">
            <x v="1"/>
          </reference>
        </references>
      </pivotArea>
    </format>
    <format dxfId="8">
      <pivotArea dataOnly="0" labelOnly="1" outline="0" fieldPosition="0">
        <references count="6">
          <reference field="0" count="1" selected="0">
            <x v="303"/>
          </reference>
          <reference field="1" count="1" selected="0">
            <x v="1"/>
          </reference>
          <reference field="2" count="1" selected="0">
            <x v="3"/>
          </reference>
          <reference field="3" count="1" selected="0">
            <x v="4"/>
          </reference>
          <reference field="4" count="1">
            <x v="0"/>
          </reference>
          <reference field="5" count="1" selected="0">
            <x v="38"/>
          </reference>
        </references>
      </pivotArea>
    </format>
    <format dxfId="7">
      <pivotArea dataOnly="0" labelOnly="1" outline="0" fieldPosition="0">
        <references count="6">
          <reference field="0" count="1" selected="0">
            <x v="304"/>
          </reference>
          <reference field="1" count="1" selected="0">
            <x v="0"/>
          </reference>
          <reference field="2" count="1" selected="0">
            <x v="0"/>
          </reference>
          <reference field="3" count="1" selected="0">
            <x v="5"/>
          </reference>
          <reference field="4" count="1">
            <x v="0"/>
          </reference>
          <reference field="5" count="1" selected="0">
            <x v="15"/>
          </reference>
        </references>
      </pivotArea>
    </format>
    <format dxfId="6">
      <pivotArea dataOnly="0" labelOnly="1" outline="0" fieldPosition="0">
        <references count="6">
          <reference field="0" count="1" selected="0">
            <x v="305"/>
          </reference>
          <reference field="1" count="1" selected="0">
            <x v="0"/>
          </reference>
          <reference field="2" count="1" selected="0">
            <x v="0"/>
          </reference>
          <reference field="3" count="1" selected="0">
            <x v="30"/>
          </reference>
          <reference field="4" count="1">
            <x v="0"/>
          </reference>
          <reference field="5" count="1" selected="0">
            <x v="0"/>
          </reference>
        </references>
      </pivotArea>
    </format>
    <format dxfId="5">
      <pivotArea dataOnly="0" labelOnly="1" outline="0" fieldPosition="0">
        <references count="6">
          <reference field="0" count="1" selected="0">
            <x v="306"/>
          </reference>
          <reference field="1" count="1" selected="0">
            <x v="0"/>
          </reference>
          <reference field="2" count="1" selected="0">
            <x v="0"/>
          </reference>
          <reference field="3" count="1" selected="0">
            <x v="5"/>
          </reference>
          <reference field="4" count="1">
            <x v="1"/>
          </reference>
          <reference field="5" count="1" selected="0">
            <x v="2"/>
          </reference>
        </references>
      </pivotArea>
    </format>
    <format dxfId="4">
      <pivotArea dataOnly="0" labelOnly="1" outline="0" fieldPosition="0">
        <references count="6">
          <reference field="0" count="1" selected="0">
            <x v="307"/>
          </reference>
          <reference field="1" count="1" selected="0">
            <x v="1"/>
          </reference>
          <reference field="2" count="1" selected="0">
            <x v="3"/>
          </reference>
          <reference field="3" count="1" selected="0">
            <x v="4"/>
          </reference>
          <reference field="4" count="1">
            <x v="2"/>
          </reference>
          <reference field="5" count="1" selected="0">
            <x v="22"/>
          </reference>
        </references>
      </pivotArea>
    </format>
    <format dxfId="3">
      <pivotArea dataOnly="0" labelOnly="1" outline="0" fieldPosition="0">
        <references count="6">
          <reference field="0" count="1" selected="0">
            <x v="308"/>
          </reference>
          <reference field="1" count="1" selected="0">
            <x v="0"/>
          </reference>
          <reference field="2" count="1" selected="0">
            <x v="4"/>
          </reference>
          <reference field="3" count="1" selected="0">
            <x v="26"/>
          </reference>
          <reference field="4" count="1">
            <x v="0"/>
          </reference>
          <reference field="5" count="1" selected="0">
            <x v="14"/>
          </reference>
        </references>
      </pivotArea>
    </format>
    <format dxfId="2">
      <pivotArea dataOnly="0" labelOnly="1" outline="0" fieldPosition="0">
        <references count="6">
          <reference field="0" count="1" selected="0">
            <x v="309"/>
          </reference>
          <reference field="1" count="1" selected="0">
            <x v="1"/>
          </reference>
          <reference field="2" count="1" selected="0">
            <x v="3"/>
          </reference>
          <reference field="3" count="1" selected="0">
            <x v="4"/>
          </reference>
          <reference field="4" count="1">
            <x v="0"/>
          </reference>
          <reference field="5" count="1" selected="0">
            <x v="4"/>
          </reference>
        </references>
      </pivotArea>
    </format>
    <format dxfId="1">
      <pivotArea dataOnly="0" labelOnly="1" outline="0" fieldPosition="0">
        <references count="6">
          <reference field="0" count="1" selected="0">
            <x v="310"/>
          </reference>
          <reference field="1" count="1" selected="0">
            <x v="1"/>
          </reference>
          <reference field="2" count="1" selected="0">
            <x v="0"/>
          </reference>
          <reference field="3" count="1" selected="0">
            <x v="2"/>
          </reference>
          <reference field="4" count="1">
            <x v="0"/>
          </reference>
          <reference field="5" count="1" selected="0">
            <x v="24"/>
          </reference>
        </references>
      </pivotArea>
    </format>
    <format dxfId="0">
      <pivotArea dataOnly="0" labelOnly="1" outline="0" fieldPosition="0">
        <references count="1">
          <reference field="0" count="0"/>
        </references>
      </pivotArea>
    </format>
  </formats>
  <pivotHierarchies count="6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Tenure"/>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Medium10" showRowHeaders="1" showColHeaders="1" showRowStripes="0" showColStripes="0" showLastColumn="1"/>
  <rowHierarchiesUsage count="8">
    <rowHierarchyUsage hierarchyUsage="0"/>
    <rowHierarchyUsage hierarchyUsage="17"/>
    <rowHierarchyUsage hierarchyUsage="18"/>
    <rowHierarchyUsage hierarchyUsage="26"/>
    <rowHierarchyUsage hierarchyUsage="13"/>
    <rowHierarchyUsage hierarchyUsage="37"/>
    <rowHierarchyUsage hierarchyUsage="25"/>
    <rowHierarchyUsage hierarchyUsage="3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Datase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name="ActiveEmp" cacheId="6" dataOnRows="1" applyNumberFormats="0" applyBorderFormats="0" applyFontFormats="0" applyPatternFormats="0" applyAlignmentFormats="0" applyWidthHeightFormats="1" dataCaption="Values" updatedVersion="8" minRefreshableVersion="3" useAutoFormatting="1" subtotalHiddenItems="1" itemPrintTitles="1" createdVersion="6" indent="0" outline="1" outlineData="1" multipleFieldFilters="0" chartFormat="31">
  <location ref="I3:J5" firstHeaderRow="1" firstDataRow="1" firstDataCol="1"/>
  <pivotFields count="3">
    <pivotField dataField="1" subtotalTop="0" showAll="0" defaultSubtotal="0"/>
    <pivotField dataField="1" subtotalTop="0" showAll="0" defaultSubtotal="0"/>
    <pivotField allDrilled="1" subtotalTop="0" showAll="0" dataSourceSort="1" defaultSubtotal="0" defaultAttributeDrillState="1"/>
  </pivotFields>
  <rowFields count="1">
    <field x="-2"/>
  </rowFields>
  <rowItems count="2">
    <i>
      <x/>
    </i>
    <i i="1">
      <x v="1"/>
    </i>
  </rowItems>
  <colItems count="1">
    <i/>
  </colItems>
  <dataFields count="2">
    <dataField fld="0" subtotal="count" baseField="0" baseItem="0"/>
    <dataField fld="1" subtotal="count" baseField="0" baseItem="0"/>
  </dataFields>
  <formats count="5">
    <format dxfId="1154">
      <pivotArea type="all" dataOnly="0" outline="0" fieldPosition="0"/>
    </format>
    <format dxfId="1153">
      <pivotArea outline="0" collapsedLevelsAreSubtotals="1" fieldPosition="0"/>
    </format>
    <format dxfId="1152">
      <pivotArea field="-2" type="button" dataOnly="0" labelOnly="1" outline="0" axis="axisRow" fieldPosition="0"/>
    </format>
    <format dxfId="1151">
      <pivotArea dataOnly="0" labelOnly="1" outline="0" fieldPosition="0">
        <references count="1">
          <reference field="4294967294" count="2">
            <x v="0"/>
            <x v="1"/>
          </reference>
        </references>
      </pivotArea>
    </format>
    <format dxfId="1150">
      <pivotArea dataOnly="0" labelOnly="1" grandCol="1" outline="0" axis="axisCol" fieldPosition="0"/>
    </format>
  </formats>
  <chartFormats count="6">
    <chartFormat chart="12" format="6" series="1">
      <pivotArea type="data" outline="0" fieldPosition="0">
        <references count="1">
          <reference field="4294967294" count="1" selected="0">
            <x v="0"/>
          </reference>
        </references>
      </pivotArea>
    </chartFormat>
    <chartFormat chart="12" format="7">
      <pivotArea type="data" outline="0" fieldPosition="0">
        <references count="1">
          <reference field="4294967294" count="1" selected="0">
            <x v="0"/>
          </reference>
        </references>
      </pivotArea>
    </chartFormat>
    <chartFormat chart="12" format="8">
      <pivotArea type="data" outline="0" fieldPosition="0">
        <references count="1">
          <reference field="4294967294" count="1" selected="0">
            <x v="1"/>
          </reference>
        </references>
      </pivotArea>
    </chartFormat>
    <chartFormat chart="26" format="15" series="1">
      <pivotArea type="data" outline="0" fieldPosition="0">
        <references count="1">
          <reference field="4294967294" count="1" selected="0">
            <x v="0"/>
          </reference>
        </references>
      </pivotArea>
    </chartFormat>
    <chartFormat chart="26" format="16">
      <pivotArea type="data" outline="0" fieldPosition="0">
        <references count="1">
          <reference field="4294967294" count="1" selected="0">
            <x v="0"/>
          </reference>
        </references>
      </pivotArea>
    </chartFormat>
    <chartFormat chart="26" format="17">
      <pivotArea type="data" outline="0" fieldPosition="0">
        <references count="1">
          <reference field="4294967294" count="1" selected="0">
            <x v="1"/>
          </reference>
        </references>
      </pivotArea>
    </chartFormat>
  </chartFormats>
  <pivotHierarchies count="6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Medium10"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Datase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name="HeadcountByDept" cacheId="1" applyNumberFormats="0" applyBorderFormats="0" applyFontFormats="0" applyPatternFormats="0" applyAlignmentFormats="0" applyWidthHeightFormats="1" dataCaption="Values" updatedVersion="8" minRefreshableVersion="3" useAutoFormatting="1" subtotalHiddenItems="1" itemPrintTitles="1" createdVersion="6" indent="0" outline="1" outlineData="1" multipleFieldFilters="0" chartFormat="15" rowHeaderCaption="Gender">
  <location ref="B3:C10" firstHeaderRow="1" firstDataRow="1" firstDataCol="1"/>
  <pivotFields count="3">
    <pivotField dataField="1" subtotalTop="0" showAll="0" defaultSubtotal="0"/>
    <pivotField axis="axisRow" allDrilled="1" subtotalTop="0" showAll="0" sortType="descending" defaultSubtotal="0" defaultAttributeDrillState="1">
      <items count="6">
        <item x="0"/>
        <item x="1"/>
        <item x="2"/>
        <item x="3"/>
        <item x="4"/>
        <item x="5"/>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1"/>
  </rowFields>
  <rowItems count="7">
    <i>
      <x v="3"/>
    </i>
    <i>
      <x v="2"/>
    </i>
    <i>
      <x v="4"/>
    </i>
    <i>
      <x v="5"/>
    </i>
    <i>
      <x/>
    </i>
    <i>
      <x v="1"/>
    </i>
    <i t="grand">
      <x/>
    </i>
  </rowItems>
  <colItems count="1">
    <i/>
  </colItems>
  <dataFields count="1">
    <dataField name="Headcount" fld="0" subtotal="count" baseField="0" baseItem="0"/>
  </dataFields>
  <chartFormats count="1">
    <chartFormat chart="14" format="6" series="1">
      <pivotArea type="data" outline="0" fieldPosition="0">
        <references count="1">
          <reference field="4294967294" count="1" selected="0">
            <x v="0"/>
          </reference>
        </references>
      </pivotArea>
    </chartFormat>
  </chartFormats>
  <pivotHierarchies count="6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members count="1" level="1">
        <member name="[HRDataset].[Citizenship].&amp;[Eligible NonCitizen]"/>
      </members>
    </pivotHierarchy>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caption="Headcount"/>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Tenure"/>
    <pivotHierarchy dragToData="1"/>
    <pivotHierarchy dragToData="1" caption="Average Age"/>
    <pivotHierarchy dragToData="1"/>
    <pivotHierarchy dragToData="1"/>
    <pivotHierarchy dragToData="1"/>
    <pivotHierarchy dragToData="1"/>
    <pivotHierarchy dragToData="1"/>
    <pivotHierarchy dragToData="1"/>
  </pivotHierarchies>
  <pivotTableStyleInfo name="PivotStyleMedium10" showRowHeaders="1" showColHeaders="1" showRowStripes="0" showColStripes="0" showLastColumn="1"/>
  <rowHierarchiesUsage count="1">
    <rowHierarchyUsage hierarchyUsage="2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HRDataset">
        <x15:activeTabTopLevelEntity name="[HRDatase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name="Marital Status" cacheId="8"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compact="0" compactData="0" multipleFieldFilters="0" chartFormat="6">
  <location ref="B3:D9" firstHeaderRow="1" firstDataRow="2" firstDataCol="1"/>
  <pivotFields count="4">
    <pivotField axis="axisRow" compact="0" allDrilled="1" outline="0" subtotalTop="0" showAll="0"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compact="0" outline="0" subtotalTop="0" showAll="0" defaultSubtotal="0"/>
    <pivotField axis="axisCol" compact="0" allDrilled="1" outline="0" subtotalTop="0" showAll="0" dataSourceSort="1" defaultSubtotal="0" defaultAttributeDrillState="1">
      <items count="2">
        <item x="0"/>
        <item x="1"/>
      </items>
    </pivotField>
    <pivotField compact="0" allDrilled="1" outline="0" subtotalTop="0" showAll="0" dataSourceSort="1" defaultSubtotal="0" defaultAttributeDrillState="1"/>
  </pivotFields>
  <rowFields count="1">
    <field x="0"/>
  </rowFields>
  <rowItems count="5">
    <i>
      <x v="3"/>
    </i>
    <i>
      <x v="1"/>
    </i>
    <i>
      <x/>
    </i>
    <i>
      <x v="2"/>
    </i>
    <i>
      <x v="4"/>
    </i>
  </rowItems>
  <colFields count="1">
    <field x="2"/>
  </colFields>
  <colItems count="2">
    <i>
      <x/>
    </i>
    <i>
      <x v="1"/>
    </i>
  </colItems>
  <dataFields count="1">
    <dataField fld="1" subtotal="count" baseField="0" baseItem="0"/>
  </dataFields>
  <chartFormats count="5">
    <chartFormat chart="1" format="2" series="1">
      <pivotArea type="data" outline="0" fieldPosition="0">
        <references count="2">
          <reference field="4294967294" count="1" selected="0">
            <x v="0"/>
          </reference>
          <reference field="2" count="1" selected="0">
            <x v="0"/>
          </reference>
        </references>
      </pivotArea>
    </chartFormat>
    <chartFormat chart="1" format="3" series="1">
      <pivotArea type="data" outline="0" fieldPosition="0">
        <references count="2">
          <reference field="4294967294" count="1" selected="0">
            <x v="0"/>
          </reference>
          <reference field="2" count="1" selected="0">
            <x v="1"/>
          </reference>
        </references>
      </pivotArea>
    </chartFormat>
    <chartFormat chart="4" format="8" series="1">
      <pivotArea type="data" outline="0" fieldPosition="0">
        <references count="2">
          <reference field="4294967294" count="1" selected="0">
            <x v="0"/>
          </reference>
          <reference field="2" count="1" selected="0">
            <x v="0"/>
          </reference>
        </references>
      </pivotArea>
    </chartFormat>
    <chartFormat chart="4" format="9" series="1">
      <pivotArea type="data" outline="0" fieldPosition="0">
        <references count="2">
          <reference field="4294967294" count="1" selected="0">
            <x v="0"/>
          </reference>
          <reference field="2" count="1" selected="0">
            <x v="1"/>
          </reference>
        </references>
      </pivotArea>
    </chartFormat>
    <chartFormat chart="4" format="10" series="1">
      <pivotArea type="data" outline="0" fieldPosition="0">
        <references count="1">
          <reference field="4294967294" count="1" selected="0">
            <x v="0"/>
          </reference>
        </references>
      </pivotArea>
    </chartFormat>
  </chartFormats>
  <pivotHierarchies count="6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Medium10" showRowHeaders="1" showColHeaders="1" showRowStripes="0" showColStripes="0" showLastColumn="1"/>
  <rowHierarchiesUsage count="1">
    <rowHierarchyUsage hierarchyUsage="18"/>
  </rowHierarchiesUsage>
  <colHierarchiesUsage count="1">
    <colHierarchyUsage hierarchyUsage="17"/>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Datase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name="HeadcountByAge" cacheId="9"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chartFormat="2" rowHeaderCaption="Age Group">
  <location ref="C4:D12" firstHeaderRow="1" firstDataRow="1" firstDataCol="1"/>
  <pivotFields count="3">
    <pivotField axis="axisRow" allDrilled="1" subtotalTop="0" showAll="0" dataSourceSort="1" defaultSubtotal="0" defaultAttributeDrillState="1">
      <items count="8">
        <item x="0"/>
        <item x="1"/>
        <item x="2"/>
        <item x="3"/>
        <item x="4"/>
        <item x="5"/>
        <item x="6"/>
        <item x="7"/>
      </items>
    </pivotField>
    <pivotField dataField="1" subtotalTop="0" showAll="0" defaultSubtotal="0"/>
    <pivotField allDrilled="1" subtotalTop="0" showAll="0" dataSourceSort="1" defaultSubtotal="0" defaultAttributeDrillState="1"/>
  </pivotFields>
  <rowFields count="1">
    <field x="0"/>
  </rowFields>
  <rowItems count="8">
    <i>
      <x/>
    </i>
    <i>
      <x v="1"/>
    </i>
    <i>
      <x v="2"/>
    </i>
    <i>
      <x v="3"/>
    </i>
    <i>
      <x v="4"/>
    </i>
    <i>
      <x v="5"/>
    </i>
    <i>
      <x v="6"/>
    </i>
    <i>
      <x v="7"/>
    </i>
  </rowItems>
  <colItems count="1">
    <i/>
  </colItems>
  <dataFields count="1">
    <dataField fld="1" subtotal="count" baseField="0" baseItem="0"/>
  </dataFields>
  <chartFormats count="1">
    <chartFormat chart="1" format="15" series="1">
      <pivotArea type="data" outline="0" fieldPosition="0">
        <references count="1">
          <reference field="4294967294" count="1" selected="0">
            <x v="0"/>
          </reference>
        </references>
      </pivotArea>
    </chartFormat>
  </chartFormats>
  <pivotHierarchies count="6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Medium10" showRowHeaders="1" showColHeaders="1" showRowStripes="0" showColStripes="0" showLastColumn="1"/>
  <rowHierarchiesUsage count="1">
    <rowHierarchyUsage hierarchyUsage="3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HRDataset">
        <x15:activeTabTopLevelEntity name="[HRDatase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name="AvgSalary" cacheId="4" applyNumberFormats="0" applyBorderFormats="0" applyFontFormats="0" applyPatternFormats="0" applyAlignmentFormats="0" applyWidthHeightFormats="1" dataCaption="Values" updatedVersion="8" minRefreshableVersion="3" useAutoFormatting="1" subtotalHiddenItems="1" itemPrintTitles="1" createdVersion="6" indent="0" outline="1" outlineData="1" multipleFieldFilters="0" chartFormat="20" rowHeaderCaption="Gender">
  <location ref="B3:C6" firstHeaderRow="1" firstDataRow="1" firstDataCol="1"/>
  <pivotFields count="3">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1"/>
  </rowFields>
  <rowItems count="3">
    <i>
      <x/>
    </i>
    <i>
      <x v="1"/>
    </i>
    <i t="grand">
      <x/>
    </i>
  </rowItems>
  <colItems count="1">
    <i/>
  </colItems>
  <dataFields count="1">
    <dataField fld="0" subtotal="count" baseField="0" baseItem="0"/>
  </dataFields>
  <chartFormats count="9">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1" count="1" selected="0">
            <x v="0"/>
          </reference>
        </references>
      </pivotArea>
    </chartFormat>
    <chartFormat chart="2" format="2">
      <pivotArea type="data" outline="0" fieldPosition="0">
        <references count="2">
          <reference field="4294967294" count="1" selected="0">
            <x v="0"/>
          </reference>
          <reference field="1" count="1" selected="0">
            <x v="1"/>
          </reference>
        </references>
      </pivotArea>
    </chartFormat>
    <chartFormat chart="4" format="3" series="1">
      <pivotArea type="data" outline="0" fieldPosition="0">
        <references count="1">
          <reference field="4294967294" count="1" selected="0">
            <x v="0"/>
          </reference>
        </references>
      </pivotArea>
    </chartFormat>
    <chartFormat chart="4" format="4">
      <pivotArea type="data" outline="0" fieldPosition="0">
        <references count="2">
          <reference field="4294967294" count="1" selected="0">
            <x v="0"/>
          </reference>
          <reference field="1" count="1" selected="0">
            <x v="0"/>
          </reference>
        </references>
      </pivotArea>
    </chartFormat>
    <chartFormat chart="4" format="5">
      <pivotArea type="data" outline="0" fieldPosition="0">
        <references count="2">
          <reference field="4294967294" count="1" selected="0">
            <x v="0"/>
          </reference>
          <reference field="1" count="1" selected="0">
            <x v="1"/>
          </reference>
        </references>
      </pivotArea>
    </chartFormat>
    <chartFormat chart="19" format="24" series="1">
      <pivotArea type="data" outline="0" fieldPosition="0">
        <references count="1">
          <reference field="4294967294" count="1" selected="0">
            <x v="0"/>
          </reference>
        </references>
      </pivotArea>
    </chartFormat>
    <chartFormat chart="19" format="25">
      <pivotArea type="data" outline="0" fieldPosition="0">
        <references count="2">
          <reference field="4294967294" count="1" selected="0">
            <x v="0"/>
          </reference>
          <reference field="1" count="1" selected="0">
            <x v="0"/>
          </reference>
        </references>
      </pivotArea>
    </chartFormat>
    <chartFormat chart="19" format="26">
      <pivotArea type="data" outline="0" fieldPosition="0">
        <references count="2">
          <reference field="4294967294" count="1" selected="0">
            <x v="0"/>
          </reference>
          <reference field="1" count="1" selected="0">
            <x v="1"/>
          </reference>
        </references>
      </pivotArea>
    </chartFormat>
  </chartFormats>
  <pivotHierarchies count="6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Medium10"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Datase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name="AvgSalaryDept" cacheId="2"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6" indent="0" outline="1" outlineData="1" multipleFieldFilters="0" chartFormat="18" rowHeaderCaption="Department">
  <location ref="B3:C9" firstHeaderRow="1" firstDataRow="1" firstDataCol="1"/>
  <pivotFields count="2">
    <pivotField axis="axisRow" allDrilled="1" subtotalTop="0" showAll="0" sortType="descending" defaultSubtotal="0" defaultAttributeDrillState="1">
      <items count="6">
        <item x="0"/>
        <item x="1"/>
        <item x="2"/>
        <item x="3"/>
        <item x="4"/>
        <item x="5"/>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6">
    <i>
      <x v="1"/>
    </i>
    <i>
      <x v="2"/>
    </i>
    <i>
      <x v="5"/>
    </i>
    <i>
      <x/>
    </i>
    <i>
      <x v="4"/>
    </i>
    <i>
      <x v="3"/>
    </i>
  </rowItems>
  <colItems count="1">
    <i/>
  </colItems>
  <dataFields count="1">
    <dataField fld="1" subtotal="count" baseField="0" baseItem="0"/>
  </dataFields>
  <chartFormats count="3">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17" format="8" series="1">
      <pivotArea type="data" outline="0" fieldPosition="0">
        <references count="1">
          <reference field="4294967294" count="1" selected="0">
            <x v="0"/>
          </reference>
        </references>
      </pivotArea>
    </chartFormat>
  </chartFormats>
  <pivotHierarchies count="6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Medium10" showRowHeaders="1" showColHeaders="1" showRowStripes="0" showColStripes="0" showLastColumn="1"/>
  <rowHierarchiesUsage count="1">
    <rowHierarchyUsage hierarchyUsage="2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Datase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name="RecruitmentSource" cacheId="3" applyNumberFormats="0" applyBorderFormats="0" applyFontFormats="0" applyPatternFormats="0" applyAlignmentFormats="0" applyWidthHeightFormats="1" dataCaption="Values" updatedVersion="8" minRefreshableVersion="3" useAutoFormatting="1" subtotalHiddenItems="1" itemPrintTitles="1" createdVersion="6" indent="0" outline="1" outlineData="1" multipleFieldFilters="0" chartFormat="21" rowHeaderCaption="Recruitment Sources">
  <location ref="B3:C13" firstHeaderRow="1" firstDataRow="1" firstDataCol="1"/>
  <pivotFields count="4">
    <pivotField axis="axisRow" allDrilled="1" subtotalTop="0" showAll="0" sortType="ascending" defaultSubtotal="0" defaultAttributeDrillState="1">
      <items count="9">
        <item x="0"/>
        <item x="1"/>
        <item x="2"/>
        <item x="3"/>
        <item x="4"/>
        <item x="5"/>
        <item x="6"/>
        <item x="7"/>
        <item x="8"/>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sortType="ascending" defaultSubtotal="0" defaultAttributeDrillState="1">
      <items count="2">
        <item x="0"/>
        <item x="1"/>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0"/>
  </rowFields>
  <rowItems count="10">
    <i>
      <x v="6"/>
    </i>
    <i>
      <x v="7"/>
    </i>
    <i>
      <x v="8"/>
    </i>
    <i>
      <x/>
    </i>
    <i>
      <x v="1"/>
    </i>
    <i>
      <x v="2"/>
    </i>
    <i>
      <x v="3"/>
    </i>
    <i>
      <x v="5"/>
    </i>
    <i>
      <x v="4"/>
    </i>
    <i t="grand">
      <x/>
    </i>
  </rowItems>
  <colItems count="1">
    <i/>
  </colItems>
  <dataFields count="1">
    <dataField fld="1" subtotal="count" baseField="0" baseItem="0"/>
  </dataFields>
  <chartFormats count="2">
    <chartFormat chart="3" format="2" series="1">
      <pivotArea type="data" outline="0" fieldPosition="0">
        <references count="1">
          <reference field="4294967294" count="1" selected="0">
            <x v="0"/>
          </reference>
        </references>
      </pivotArea>
    </chartFormat>
    <chartFormat chart="20" format="10" series="1">
      <pivotArea type="data" outline="0" fieldPosition="0">
        <references count="1">
          <reference field="4294967294" count="1" selected="0">
            <x v="0"/>
          </reference>
        </references>
      </pivotArea>
    </chartFormat>
  </chartFormats>
  <pivotHierarchies count="6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Medium10" showRowHeaders="1" showColHeaders="1" showRowStripes="0" showColStripes="0" showLastColumn="1"/>
  <rowHierarchiesUsage count="1">
    <rowHierarchyUsage hierarchyUsage="2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Datase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name="PerforanceLevel" cacheId="5"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6" indent="0" outline="1" outlineData="1" multipleFieldFilters="0" chartFormat="8" rowHeaderCaption="Performance Level">
  <location ref="B3:D7" firstHeaderRow="0" firstDataRow="1" firstDataCol="1"/>
  <pivotFields count="5">
    <pivotField allDrilled="1" subtotalTop="0" showAll="0" measureFilter="1" defaultSubtotal="0" defaultAttributeDrillState="1">
      <items count="10">
        <item x="0"/>
        <item x="1"/>
        <item x="2"/>
        <item x="3"/>
        <item x="4"/>
        <item x="5"/>
        <item x="6"/>
        <item x="7"/>
        <item x="8"/>
        <item x="9"/>
      </items>
    </pivotField>
    <pivotField dataField="1" subtotalTop="0" showAll="0" defaultSubtotal="0"/>
    <pivotField axis="axisRow" allDrilled="1" subtotalTop="0" showAll="0" defaultSubtotal="0" defaultAttributeDrillState="1">
      <items count="4">
        <item x="1"/>
        <item x="0"/>
        <item x="2"/>
        <item x="3"/>
      </items>
    </pivotField>
    <pivotField allDrilled="1"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2"/>
  </rowFields>
  <rowItems count="4">
    <i>
      <x/>
    </i>
    <i>
      <x v="1"/>
    </i>
    <i>
      <x v="2"/>
    </i>
    <i>
      <x v="3"/>
    </i>
  </rowItems>
  <colFields count="1">
    <field x="-2"/>
  </colFields>
  <colItems count="2">
    <i>
      <x/>
    </i>
    <i i="1">
      <x v="1"/>
    </i>
  </colItems>
  <dataFields count="2">
    <dataField fld="1" subtotal="count" baseField="0" baseItem="0"/>
    <dataField name="% of Headcount" fld="4" subtotal="count" showDataAs="percentOfTotal" baseField="0" baseItem="0" numFmtId="9">
      <extLst>
        <ext xmlns:x14="http://schemas.microsoft.com/office/spreadsheetml/2009/9/main" uri="{E15A36E0-9728-4e99-A89B-3F7291B0FE68}">
          <x14:dataField sourceField="1" uniqueName="[__Xl2].[Measures].[Headcount]"/>
        </ext>
      </extLst>
    </dataField>
  </dataFields>
  <formats count="1">
    <format dxfId="1131">
      <pivotArea outline="0" collapsedLevelsAreSubtotals="1" fieldPosition="0">
        <references count="1">
          <reference field="4294967294" count="1" selected="0">
            <x v="1"/>
          </reference>
        </references>
      </pivotArea>
    </format>
  </formats>
  <chartFormats count="2">
    <chartFormat chart="6" format="3" series="1">
      <pivotArea type="data" outline="0" fieldPosition="0">
        <references count="1">
          <reference field="4294967294" count="1" selected="0">
            <x v="0"/>
          </reference>
        </references>
      </pivotArea>
    </chartFormat>
    <chartFormat chart="5" format="10" series="1">
      <pivotArea type="data" outline="0" fieldPosition="0">
        <references count="1">
          <reference field="4294967294" count="1" selected="0">
            <x v="0"/>
          </reference>
        </references>
      </pivotArea>
    </chartFormat>
  </chartFormats>
  <pivotHierarchies count="6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Medium10" showRowHeaders="1" showColHeaders="1" showRowStripes="0" showColStripes="0" showLastColumn="1"/>
  <filters count="1">
    <filter fld="0" type="count" id="1" iMeasureHier="48">
      <autoFilter ref="A1">
        <filterColumn colId="0">
          <top10 val="10" filterVal="10"/>
        </filterColumn>
      </autoFilter>
    </filter>
  </filters>
  <rowHierarchiesUsage count="1">
    <rowHierarchyUsage hierarchyUsage="3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HRDataset">
        <x15:activeTabTopLevelEntity name="[HRDataset]"/>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name="ExternalData_1" connectionId="1" autoFormatId="16" applyNumberFormats="0" applyBorderFormats="0" applyFontFormats="0" applyPatternFormats="0" applyAlignmentFormats="0" applyWidthHeightFormats="0">
  <queryTableRefresh nextId="67" unboundColumnsLeft="1" unboundColumnsRight="1">
    <queryTableFields count="40">
      <queryTableField id="56" dataBound="0" tableColumnId="45"/>
      <queryTableField id="63" name="Employee Name" tableColumnId="37"/>
      <queryTableField id="2" name="Employee ID" tableColumnId="2"/>
      <queryTableField id="3" name="Married ID" tableColumnId="3"/>
      <queryTableField id="4" name="Marital Status ID" tableColumnId="4"/>
      <queryTableField id="5" name="Gender ID" tableColumnId="5"/>
      <queryTableField id="6" name="Emp Status ID" tableColumnId="6"/>
      <queryTableField id="7" name="Dept ID" tableColumnId="7"/>
      <queryTableField id="8" name="Perf Score ID" tableColumnId="8"/>
      <queryTableField id="9" name="From Diversity JobFair ID" tableColumnId="9"/>
      <queryTableField id="10" name="Salary" tableColumnId="10"/>
      <queryTableField id="11" name="Termd" tableColumnId="11"/>
      <queryTableField id="12" name="Position ID" tableColumnId="12"/>
      <queryTableField id="13" name="Position" tableColumnId="13"/>
      <queryTableField id="14" name="State" tableColumnId="14"/>
      <queryTableField id="15" name="Zip" tableColumnId="15"/>
      <queryTableField id="16" name="Date of Birth" tableColumnId="16"/>
      <queryTableField id="17" name="Sex" tableColumnId="17"/>
      <queryTableField id="18" name="Marital Status" tableColumnId="18"/>
      <queryTableField id="19" name="Citizenship" tableColumnId="19"/>
      <queryTableField id="20" name="Hispanic Latino" tableColumnId="20"/>
      <queryTableField id="21" name="Race" tableColumnId="21"/>
      <queryTableField id="22" name="Date of Hire" tableColumnId="22"/>
      <queryTableField id="23" name="Date of Termination" tableColumnId="23"/>
      <queryTableField id="24" name="Termination Reason" tableColumnId="24"/>
      <queryTableField id="25" name="Employment Status" tableColumnId="25"/>
      <queryTableField id="26" name="Department" tableColumnId="26"/>
      <queryTableField id="27" name="Manager Name" tableColumnId="27"/>
      <queryTableField id="28" name="Manager ID" tableColumnId="28"/>
      <queryTableField id="29" name="Recruitment Source" tableColumnId="29"/>
      <queryTableField id="30" name="Performance Score" tableColumnId="30"/>
      <queryTableField id="31" name="Engagement Survey" tableColumnId="31"/>
      <queryTableField id="32" name="Emp Satisfaction" tableColumnId="32"/>
      <queryTableField id="33" name="Special Projects Count" tableColumnId="33"/>
      <queryTableField id="34" name="Last Performance Review Date" tableColumnId="34"/>
      <queryTableField id="35" name="Days Late" tableColumnId="35"/>
      <queryTableField id="36" name="Absences" tableColumnId="36"/>
      <queryTableField id="65" name="Age" tableColumnId="38"/>
      <queryTableField id="66" name="Age Group" tableColumnId="39"/>
      <queryTableField id="42" dataBound="0" tableColumnId="41"/>
    </queryTableFields>
    <queryTableDeletedFields count="9">
      <deletedField name="Employee Name"/>
      <deletedField name="Employee Name"/>
      <deletedField name="Employee Name"/>
      <deletedField name="Employee Name"/>
      <deletedField name="Employee Name"/>
      <deletedField name="Employee Name"/>
      <deletedField name="Employee Name"/>
      <deletedField name="Employee Name"/>
      <deletedField name="Employee Name"/>
    </queryTableDeleted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Department1" sourceName="[HRDataset].[Department]">
  <pivotTables>
    <pivotTable tabId="10" name="HeadcountByDept"/>
    <pivotTable tabId="12" name="AvgSalaryDept"/>
    <pivotTable tabId="16" name="RecruitmentSource"/>
    <pivotTable tabId="11" name="AvgSalary"/>
    <pivotTable tabId="31" name="PerforanceLevel"/>
    <pivotTable tabId="5" name="ActiveEmp"/>
    <pivotTable tabId="5" name="Headlines"/>
    <pivotTable tabId="24" name="Marital Status"/>
    <pivotTable tabId="22" name="HeadcountByAge"/>
  </pivotTables>
  <data>
    <olap pivotCacheId="1640655761">
      <levels count="2">
        <level uniqueName="[HRDataset].[Department].[(All)]" sourceCaption="(All)" count="0"/>
        <level uniqueName="[HRDataset].[Department].[Department]" sourceCaption="Department" count="6">
          <ranges>
            <range startItem="0">
              <i n="[HRDataset].[Department].&amp;[Admin Offices]" c="Admin Offices"/>
              <i n="[HRDataset].[Department].&amp;[Executive Office]" c="Executive Office"/>
              <i n="[HRDataset].[Department].&amp;[IT/IS]" c="IT/IS"/>
              <i n="[HRDataset].[Department].&amp;[Production]" c="Production"/>
              <i n="[HRDataset].[Department].&amp;[Sales]" c="Sales"/>
              <i n="[HRDataset].[Department].&amp;[Software Engineering]" c="Software Engineering"/>
            </range>
          </ranges>
        </level>
      </levels>
      <selections count="1">
        <selection n="[HRDataset].[Department].[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Marital_Status" sourceName="[HRDataset].[Marital Status]">
  <pivotTables>
    <pivotTable tabId="10" name="HeadcountByDept"/>
    <pivotTable tabId="12" name="AvgSalaryDept"/>
    <pivotTable tabId="11" name="AvgSalary"/>
    <pivotTable tabId="31" name="PerforanceLevel"/>
    <pivotTable tabId="5" name="ActiveEmp"/>
    <pivotTable tabId="16" name="RecruitmentSource"/>
    <pivotTable tabId="5" name="Headlines"/>
    <pivotTable tabId="24" name="Marital Status"/>
    <pivotTable tabId="22" name="HeadcountByAge"/>
  </pivotTables>
  <data>
    <olap pivotCacheId="1640655761">
      <levels count="2">
        <level uniqueName="[HRDataset].[Marital Status].[(All)]" sourceCaption="(All)" count="0"/>
        <level uniqueName="[HRDataset].[Marital Status].[Marital Status]" sourceCaption="Marital Status" count="5" sortOrder="ascending">
          <ranges>
            <range startItem="0">
              <i n="[HRDataset].[Marital Status].&amp;[Divorced]" c="Divorced"/>
              <i n="[HRDataset].[Marital Status].&amp;[Married]" c="Married"/>
              <i n="[HRDataset].[Marital Status].&amp;[Separated]" c="Separated"/>
              <i n="[HRDataset].[Marital Status].&amp;[Single]" c="Single"/>
              <i n="[HRDataset].[Marital Status].&amp;[Widowed]" c="Widowed"/>
            </range>
          </ranges>
        </level>
      </levels>
      <selections count="1">
        <selection n="[HRDataset].[Marital Status].[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Employment_Status" sourceName="[HRDataset].[Employment Status]">
  <pivotTables>
    <pivotTable tabId="10" name="HeadcountByDept"/>
    <pivotTable tabId="12" name="AvgSalaryDept"/>
    <pivotTable tabId="11" name="AvgSalary"/>
    <pivotTable tabId="31" name="PerforanceLevel"/>
    <pivotTable tabId="5" name="ActiveEmp"/>
    <pivotTable tabId="16" name="RecruitmentSource"/>
    <pivotTable tabId="5" name="Headlines"/>
    <pivotTable tabId="24" name="Marital Status"/>
    <pivotTable tabId="22" name="HeadcountByAge"/>
  </pivotTables>
  <data>
    <olap pivotCacheId="1640655761">
      <levels count="2">
        <level uniqueName="[HRDataset].[Employment Status].[(All)]" sourceCaption="(All)" count="0"/>
        <level uniqueName="[HRDataset].[Employment Status].[Employment Status]" sourceCaption="Employment Status" count="3">
          <ranges>
            <range startItem="0">
              <i n="[HRDataset].[Employment Status].&amp;[Active]" c="Active"/>
              <i n="[HRDataset].[Employment Status].&amp;[Terminated for Cause]" c="Terminated for Cause"/>
              <i n="[HRDataset].[Employment Status].&amp;[Voluntarily Terminated]" c="Voluntarily Terminated"/>
            </range>
          </ranges>
        </level>
      </levels>
      <selections count="1">
        <selection n="[HRDataset].[Employment Status].[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Sex" sourceName="[HRDataset].[Sex]">
  <pivotTables>
    <pivotTable tabId="10" name="HeadcountByDept"/>
    <pivotTable tabId="12" name="AvgSalaryDept"/>
    <pivotTable tabId="11" name="AvgSalary"/>
    <pivotTable tabId="31" name="PerforanceLevel"/>
    <pivotTable tabId="5" name="ActiveEmp"/>
    <pivotTable tabId="16" name="RecruitmentSource"/>
    <pivotTable tabId="5" name="Headlines"/>
    <pivotTable tabId="24" name="Marital Status"/>
    <pivotTable tabId="22" name="HeadcountByAge"/>
  </pivotTables>
  <data>
    <olap pivotCacheId="1640655761">
      <levels count="2">
        <level uniqueName="[HRDataset].[Sex].[(All)]" sourceCaption="(All)" count="0"/>
        <level uniqueName="[HRDataset].[Sex].[Sex]" sourceCaption="Sex" count="2">
          <ranges>
            <range startItem="0">
              <i n="[HRDataset].[Sex].&amp;[Female]" c="Female"/>
              <i n="[HRDataset].[Sex].&amp;[Male]" c="Male"/>
            </range>
          </ranges>
        </level>
      </levels>
      <selections count="1">
        <selection n="[HRDataset].[Sex].[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Department 2" cache="Slicer_Department1" caption="Department" level="1" style="Slicer Style 1" lockedPosition="1" rowHeight="365760"/>
  <slicer name="Marital Status" cache="Slicer_Marital_Status" caption="Marital Status" level="1" style="Slicer Style 1" lockedPosition="1" rowHeight="365760"/>
  <slicer name="Employment Status" cache="Slicer_Employment_Status" caption="Employment Status" level="1" style="Slicer Style 1" lockedPosition="1" rowHeight="365760"/>
  <slicer name="Sex" cache="Slicer_Sex" caption="Gender" level="1" style="Slicer Style 1" lockedPosition="1" rowHeight="36576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id="1" name="HRDataset" displayName="HRDataset" ref="A4:AN316" tableType="queryTable" totalsRowCount="1">
  <autoFilter ref="A4:AN315"/>
  <tableColumns count="40">
    <tableColumn id="45" uniqueName="45" name="Employee Name" queryTableFieldId="56" dataDxfId="1181"/>
    <tableColumn id="37" uniqueName="37" name="Employee Name2" queryTableFieldId="63" dataDxfId="1180"/>
    <tableColumn id="2" uniqueName="2" name="Employee ID" queryTableFieldId="2"/>
    <tableColumn id="3" uniqueName="3" name="Married ID" queryTableFieldId="3"/>
    <tableColumn id="4" uniqueName="4" name="Marital Status ID" queryTableFieldId="4"/>
    <tableColumn id="5" uniqueName="5" name="Gender ID" queryTableFieldId="5"/>
    <tableColumn id="6" uniqueName="6" name="Emp Status ID" queryTableFieldId="6"/>
    <tableColumn id="7" uniqueName="7" name="Dept ID" queryTableFieldId="7"/>
    <tableColumn id="8" uniqueName="8" name="Perf Score ID" queryTableFieldId="8"/>
    <tableColumn id="9" uniqueName="9" name="From Diversity JobFair ID" queryTableFieldId="9"/>
    <tableColumn id="10" uniqueName="10" name="Salary" queryTableFieldId="10"/>
    <tableColumn id="11" uniqueName="11" name="Termd" queryTableFieldId="11"/>
    <tableColumn id="12" uniqueName="12" name="Position ID" queryTableFieldId="12"/>
    <tableColumn id="13" uniqueName="13" name="Position" queryTableFieldId="13" dataDxfId="1179"/>
    <tableColumn id="14" uniqueName="14" name="State" queryTableFieldId="14" dataDxfId="1178"/>
    <tableColumn id="15" uniqueName="15" name="Zip" queryTableFieldId="15"/>
    <tableColumn id="16" uniqueName="16" name="Date of Birth" queryTableFieldId="16" dataDxfId="1177" totalsRowDxfId="1176"/>
    <tableColumn id="17" uniqueName="17" name="Sex" queryTableFieldId="17" dataDxfId="1175"/>
    <tableColumn id="18" uniqueName="18" name="Marital Status" queryTableFieldId="18" dataDxfId="1174"/>
    <tableColumn id="19" uniqueName="19" name="Citizenship" queryTableFieldId="19" dataDxfId="1173"/>
    <tableColumn id="20" uniqueName="20" name="Hispanic Latino" queryTableFieldId="20" dataDxfId="1172"/>
    <tableColumn id="21" uniqueName="21" name="Race" queryTableFieldId="21" dataDxfId="1171"/>
    <tableColumn id="22" uniqueName="22" name="Date of Hire" queryTableFieldId="22" dataDxfId="1170" totalsRowDxfId="1169"/>
    <tableColumn id="23" uniqueName="23" name="Date of Termination" queryTableFieldId="23" dataDxfId="1168" totalsRowDxfId="1167"/>
    <tableColumn id="24" uniqueName="24" name="Termination Reason" queryTableFieldId="24" dataDxfId="1166"/>
    <tableColumn id="25" uniqueName="25" name="Employment Status" queryTableFieldId="25" dataDxfId="1165"/>
    <tableColumn id="26" uniqueName="26" name="Department" queryTableFieldId="26" dataDxfId="1164"/>
    <tableColumn id="27" uniqueName="27" name="Manager Name" queryTableFieldId="27" dataDxfId="1163"/>
    <tableColumn id="28" uniqueName="28" name="Manager ID" queryTableFieldId="28"/>
    <tableColumn id="29" uniqueName="29" name="Recruitment Source" queryTableFieldId="29" dataDxfId="1162"/>
    <tableColumn id="30" uniqueName="30" name="Performance Score" queryTableFieldId="30" dataDxfId="1161"/>
    <tableColumn id="31" uniqueName="31" name="Engagement Survey" queryTableFieldId="31"/>
    <tableColumn id="32" uniqueName="32" name="Emp Satisfaction" queryTableFieldId="32"/>
    <tableColumn id="33" uniqueName="33" name="Special Projects Count" queryTableFieldId="33"/>
    <tableColumn id="34" uniqueName="34" name="Last Performance Review Date" queryTableFieldId="34" dataDxfId="1160" totalsRowDxfId="1159"/>
    <tableColumn id="35" uniqueName="35" name="Days Late" queryTableFieldId="35"/>
    <tableColumn id="36" uniqueName="36" name="Absences" queryTableFieldId="36"/>
    <tableColumn id="38" uniqueName="38" name="Age" queryTableFieldId="65"/>
    <tableColumn id="39" uniqueName="39" name="Age Group" queryTableFieldId="66" dataDxfId="1158" totalsRowDxfId="1157"/>
    <tableColumn id="41" uniqueName="41" name="Tenure" queryTableFieldId="42" dataDxfId="1156" totalsRowDxfId="1155" dataCellStyle="Comma">
      <calculatedColumnFormula>IF(HRDataset[[#This Row],[Date of Termination]]="",TODAY()-HRDataset[[#This Row],[Date of Hire]],HRDataset[[#This Row],[Date of Termination]]-HRDataset[[#This Row],[Date of Hire]])/365</calculatedColumnFormula>
    </tableColumn>
  </tableColumns>
  <tableStyleInfo name="TableStyleMedium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Century Gothic">
      <a:majorFont>
        <a:latin typeface="Century Gothic"/>
        <a:ea typeface=""/>
        <a:cs typeface=""/>
        <a:font script="Jpan" typeface="メイリオ"/>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entury Gothic"/>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ivotTable" Target="../pivotTables/pivotTable8.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ivotTable" Target="../pivotTables/pivotTable9.xm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printerSettings" Target="../printerSettings/printerSettings6.bin"/><Relationship Id="rId1" Type="http://schemas.openxmlformats.org/officeDocument/2006/relationships/pivotTable" Target="../pivotTables/pivotTable10.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4.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3.bin"/><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4.bin"/><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5.bin"/><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U29"/>
  <sheetViews>
    <sheetView showGridLines="0" tabSelected="1" zoomScaleNormal="100" workbookViewId="0">
      <selection activeCell="B6" sqref="B6"/>
    </sheetView>
  </sheetViews>
  <sheetFormatPr defaultColWidth="0" defaultRowHeight="16" x14ac:dyDescent="0.25"/>
  <cols>
    <col min="1" max="1" width="2.5" customWidth="1"/>
    <col min="2" max="2" width="65.58203125" style="43" bestFit="1" customWidth="1"/>
    <col min="3" max="4" width="8.83203125" customWidth="1"/>
    <col min="5" max="5" width="11.6640625" bestFit="1" customWidth="1"/>
    <col min="6" max="7" width="8.83203125" customWidth="1"/>
    <col min="8" max="8" width="8.83203125" style="11" customWidth="1"/>
    <col min="9" max="9" width="8.83203125" customWidth="1"/>
    <col min="10" max="11" width="8.83203125" hidden="1" customWidth="1"/>
    <col min="12" max="14" width="8.83203125" style="13" hidden="1" customWidth="1"/>
    <col min="15" max="17" width="0" style="13" hidden="1" customWidth="1"/>
    <col min="18" max="20" width="0" style="14" hidden="1" customWidth="1"/>
    <col min="21" max="21" width="0" style="13" hidden="1" customWidth="1"/>
    <col min="22" max="16384" width="8.83203125" hidden="1"/>
  </cols>
  <sheetData>
    <row r="1" spans="2:20" ht="3.65" customHeight="1" x14ac:dyDescent="0.25"/>
    <row r="2" spans="2:20" ht="13.5" x14ac:dyDescent="0.25">
      <c r="B2" s="53" t="s">
        <v>827</v>
      </c>
      <c r="C2" s="53"/>
      <c r="D2" s="53"/>
      <c r="E2" s="53"/>
      <c r="F2" s="53"/>
      <c r="G2" s="53"/>
      <c r="H2" s="53"/>
      <c r="I2" s="53"/>
      <c r="R2" s="41"/>
      <c r="S2" s="41"/>
      <c r="T2" s="41"/>
    </row>
    <row r="3" spans="2:20" ht="13.5" x14ac:dyDescent="0.25">
      <c r="B3" s="53"/>
      <c r="C3" s="53"/>
      <c r="D3" s="53"/>
      <c r="E3" s="53"/>
      <c r="F3" s="53"/>
      <c r="G3" s="53"/>
      <c r="H3" s="53"/>
      <c r="I3" s="53"/>
      <c r="R3" s="41"/>
      <c r="S3" s="41"/>
      <c r="T3" s="41"/>
    </row>
    <row r="4" spans="2:20" ht="13.5" x14ac:dyDescent="0.25">
      <c r="B4" s="53"/>
      <c r="C4" s="53"/>
      <c r="D4" s="53"/>
      <c r="E4" s="53"/>
      <c r="F4" s="53"/>
      <c r="G4" s="53"/>
      <c r="H4" s="53"/>
      <c r="I4" s="53"/>
      <c r="R4" s="41"/>
      <c r="S4" s="41"/>
      <c r="T4" s="41"/>
    </row>
    <row r="5" spans="2:20" ht="13.5" x14ac:dyDescent="0.25">
      <c r="B5" s="53"/>
      <c r="C5" s="53"/>
      <c r="D5" s="53"/>
      <c r="E5" s="53"/>
      <c r="F5" s="53"/>
      <c r="G5" s="53"/>
      <c r="H5" s="53"/>
      <c r="I5" s="53"/>
      <c r="R5" s="41"/>
      <c r="S5" s="41"/>
      <c r="T5" s="41"/>
    </row>
    <row r="7" spans="2:20" ht="20.399999999999999" customHeight="1" x14ac:dyDescent="0.25">
      <c r="B7" s="46" t="s">
        <v>497</v>
      </c>
      <c r="E7" s="35"/>
    </row>
    <row r="8" spans="2:20" ht="12.65" customHeight="1" x14ac:dyDescent="0.25">
      <c r="B8" s="46"/>
    </row>
    <row r="9" spans="2:20" ht="20.399999999999999" customHeight="1" x14ac:dyDescent="0.25">
      <c r="B9" s="46" t="s">
        <v>505</v>
      </c>
    </row>
    <row r="10" spans="2:20" ht="12.65" customHeight="1" x14ac:dyDescent="0.25">
      <c r="B10" s="44"/>
    </row>
    <row r="11" spans="2:20" ht="20.399999999999999" customHeight="1" x14ac:dyDescent="0.25">
      <c r="B11" s="45" t="s">
        <v>499</v>
      </c>
    </row>
    <row r="12" spans="2:20" ht="12.65" customHeight="1" x14ac:dyDescent="0.25">
      <c r="B12" s="46"/>
    </row>
    <row r="13" spans="2:20" ht="20.399999999999999" customHeight="1" x14ac:dyDescent="0.25">
      <c r="B13" s="46" t="s">
        <v>506</v>
      </c>
    </row>
    <row r="14" spans="2:20" ht="12.65" customHeight="1" x14ac:dyDescent="0.25">
      <c r="B14" s="46"/>
    </row>
    <row r="15" spans="2:20" ht="20.399999999999999" customHeight="1" x14ac:dyDescent="0.25">
      <c r="B15" s="46" t="s">
        <v>508</v>
      </c>
    </row>
    <row r="16" spans="2:20" ht="12.65" customHeight="1" x14ac:dyDescent="0.25">
      <c r="B16" s="46"/>
    </row>
    <row r="17" spans="2:6" ht="20.399999999999999" customHeight="1" x14ac:dyDescent="0.25">
      <c r="B17" s="46" t="s">
        <v>17</v>
      </c>
    </row>
    <row r="18" spans="2:6" ht="12.65" customHeight="1" x14ac:dyDescent="0.25">
      <c r="B18" s="46"/>
    </row>
    <row r="19" spans="2:6" ht="20.399999999999999" customHeight="1" x14ac:dyDescent="0.25">
      <c r="B19" s="46" t="s">
        <v>507</v>
      </c>
    </row>
    <row r="20" spans="2:6" ht="12.65" customHeight="1" x14ac:dyDescent="0.25">
      <c r="B20" s="46"/>
    </row>
    <row r="21" spans="2:6" ht="20.399999999999999" customHeight="1" x14ac:dyDescent="0.25">
      <c r="B21" s="46" t="s">
        <v>511</v>
      </c>
    </row>
    <row r="22" spans="2:6" ht="12.65" customHeight="1" x14ac:dyDescent="0.25">
      <c r="B22" s="46"/>
    </row>
    <row r="23" spans="2:6" ht="20.399999999999999" customHeight="1" x14ac:dyDescent="0.25">
      <c r="B23" s="46" t="s">
        <v>512</v>
      </c>
    </row>
    <row r="24" spans="2:6" ht="12.65" customHeight="1" x14ac:dyDescent="0.25">
      <c r="B24" s="46"/>
    </row>
    <row r="25" spans="2:6" ht="20.399999999999999" customHeight="1" x14ac:dyDescent="0.35">
      <c r="B25" s="46" t="s">
        <v>504</v>
      </c>
      <c r="F25" s="42"/>
    </row>
    <row r="26" spans="2:6" ht="12.65" customHeight="1" x14ac:dyDescent="0.25">
      <c r="B26" s="46"/>
    </row>
    <row r="27" spans="2:6" ht="20.399999999999999" customHeight="1" x14ac:dyDescent="0.25">
      <c r="B27" s="46" t="s">
        <v>509</v>
      </c>
    </row>
    <row r="28" spans="2:6" ht="12.65" customHeight="1" x14ac:dyDescent="0.25">
      <c r="B28" s="46"/>
    </row>
    <row r="29" spans="2:6" ht="31.25" customHeight="1" x14ac:dyDescent="0.25">
      <c r="B29" s="47" t="s">
        <v>510</v>
      </c>
    </row>
  </sheetData>
  <mergeCells count="1">
    <mergeCell ref="B2:I5"/>
  </mergeCells>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B3:C13"/>
  <sheetViews>
    <sheetView workbookViewId="0"/>
  </sheetViews>
  <sheetFormatPr defaultRowHeight="13.5" x14ac:dyDescent="0.25"/>
  <cols>
    <col min="1" max="1" width="4.1640625" customWidth="1"/>
    <col min="2" max="2" width="22.4140625" bestFit="1" customWidth="1"/>
    <col min="3" max="3" width="10.83203125" bestFit="1" customWidth="1"/>
    <col min="4" max="4" width="6.9140625" customWidth="1"/>
    <col min="5" max="5" width="9.6640625" bestFit="1" customWidth="1"/>
    <col min="6" max="6" width="11.08203125" bestFit="1" customWidth="1"/>
    <col min="7" max="7" width="13.58203125" bestFit="1" customWidth="1"/>
    <col min="8" max="8" width="14.83203125" bestFit="1" customWidth="1"/>
    <col min="9" max="9" width="11.83203125" bestFit="1" customWidth="1"/>
    <col min="10" max="10" width="7.4140625" bestFit="1" customWidth="1"/>
    <col min="11" max="11" width="6.1640625" bestFit="1" customWidth="1"/>
    <col min="12" max="12" width="9.6640625" bestFit="1" customWidth="1"/>
  </cols>
  <sheetData>
    <row r="3" spans="2:3" x14ac:dyDescent="0.25">
      <c r="B3" s="3" t="s">
        <v>504</v>
      </c>
      <c r="C3" t="s">
        <v>474</v>
      </c>
    </row>
    <row r="4" spans="2:3" x14ac:dyDescent="0.25">
      <c r="B4" s="4" t="s">
        <v>86</v>
      </c>
      <c r="C4" s="2">
        <v>1</v>
      </c>
    </row>
    <row r="5" spans="2:3" x14ac:dyDescent="0.25">
      <c r="B5" s="4" t="s">
        <v>138</v>
      </c>
      <c r="C5" s="2">
        <v>2</v>
      </c>
    </row>
    <row r="6" spans="2:3" x14ac:dyDescent="0.25">
      <c r="B6" s="4" t="s">
        <v>128</v>
      </c>
      <c r="C6" s="2">
        <v>13</v>
      </c>
    </row>
    <row r="7" spans="2:3" x14ac:dyDescent="0.25">
      <c r="B7" s="4" t="s">
        <v>93</v>
      </c>
      <c r="C7" s="2">
        <v>23</v>
      </c>
    </row>
    <row r="8" spans="2:3" x14ac:dyDescent="0.25">
      <c r="B8" s="4" t="s">
        <v>75</v>
      </c>
      <c r="C8" s="2">
        <v>29</v>
      </c>
    </row>
    <row r="9" spans="2:3" x14ac:dyDescent="0.25">
      <c r="B9" s="4" t="s">
        <v>72</v>
      </c>
      <c r="C9" s="2">
        <v>31</v>
      </c>
    </row>
    <row r="10" spans="2:3" x14ac:dyDescent="0.25">
      <c r="B10" s="4" t="s">
        <v>65</v>
      </c>
      <c r="C10" s="2">
        <v>49</v>
      </c>
    </row>
    <row r="11" spans="2:3" x14ac:dyDescent="0.25">
      <c r="B11" s="4" t="s">
        <v>47</v>
      </c>
      <c r="C11" s="2">
        <v>76</v>
      </c>
    </row>
    <row r="12" spans="2:3" x14ac:dyDescent="0.25">
      <c r="B12" s="4" t="s">
        <v>55</v>
      </c>
      <c r="C12" s="2">
        <v>87</v>
      </c>
    </row>
    <row r="13" spans="2:3" x14ac:dyDescent="0.25">
      <c r="B13" s="4" t="s">
        <v>476</v>
      </c>
      <c r="C13" s="2">
        <v>311</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B2:G7"/>
  <sheetViews>
    <sheetView workbookViewId="0"/>
  </sheetViews>
  <sheetFormatPr defaultRowHeight="13.5" x14ac:dyDescent="0.25"/>
  <cols>
    <col min="1" max="1" width="4.33203125" customWidth="1"/>
    <col min="2" max="2" width="19.6640625" bestFit="1" customWidth="1"/>
    <col min="3" max="3" width="10.83203125" bestFit="1" customWidth="1"/>
    <col min="4" max="4" width="15.08203125" bestFit="1" customWidth="1"/>
    <col min="5" max="5" width="9.4140625" customWidth="1"/>
    <col min="6" max="6" width="19.33203125" bestFit="1" customWidth="1"/>
    <col min="7" max="7" width="15.08203125" bestFit="1" customWidth="1"/>
  </cols>
  <sheetData>
    <row r="2" spans="2:7" ht="14.4" thickBot="1" x14ac:dyDescent="0.3">
      <c r="F2" s="39" t="s">
        <v>502</v>
      </c>
    </row>
    <row r="3" spans="2:7" ht="13.75" x14ac:dyDescent="0.25">
      <c r="B3" s="3" t="s">
        <v>501</v>
      </c>
      <c r="C3" t="s">
        <v>474</v>
      </c>
      <c r="D3" t="s">
        <v>491</v>
      </c>
      <c r="F3" s="36" t="str">
        <f>B3</f>
        <v>Performance Level</v>
      </c>
      <c r="G3" s="36" t="s">
        <v>491</v>
      </c>
    </row>
    <row r="4" spans="2:7" ht="13.75" x14ac:dyDescent="0.25">
      <c r="B4" s="4" t="s">
        <v>56</v>
      </c>
      <c r="C4" s="2">
        <v>243</v>
      </c>
      <c r="D4" s="5">
        <v>0.7813504823151125</v>
      </c>
      <c r="F4" s="4" t="str">
        <f>B4</f>
        <v>Fully Meets</v>
      </c>
      <c r="G4" s="40">
        <f>D4</f>
        <v>0.7813504823151125</v>
      </c>
    </row>
    <row r="5" spans="2:7" ht="13.75" x14ac:dyDescent="0.25">
      <c r="B5" s="4" t="s">
        <v>48</v>
      </c>
      <c r="C5" s="2">
        <v>37</v>
      </c>
      <c r="D5" s="5">
        <v>0.11897106109324759</v>
      </c>
      <c r="F5" s="4" t="str">
        <f>B5</f>
        <v>Exceeds</v>
      </c>
      <c r="G5" s="40">
        <f>D5</f>
        <v>0.11897106109324759</v>
      </c>
    </row>
    <row r="6" spans="2:7" ht="13.75" x14ac:dyDescent="0.25">
      <c r="B6" s="4" t="s">
        <v>94</v>
      </c>
      <c r="C6" s="2">
        <v>18</v>
      </c>
      <c r="D6" s="5">
        <v>5.7877813504823149E-2</v>
      </c>
      <c r="F6" s="4" t="str">
        <f>B6</f>
        <v>Needs Improvement</v>
      </c>
      <c r="G6" s="40">
        <f>D6</f>
        <v>5.7877813504823149E-2</v>
      </c>
    </row>
    <row r="7" spans="2:7" ht="13.75" x14ac:dyDescent="0.25">
      <c r="B7" s="4" t="s">
        <v>123</v>
      </c>
      <c r="C7" s="2">
        <v>13</v>
      </c>
      <c r="D7" s="5">
        <v>4.1800643086816719E-2</v>
      </c>
      <c r="F7" s="4" t="str">
        <f>B7</f>
        <v>PIP</v>
      </c>
      <c r="G7" s="40">
        <f>D7</f>
        <v>4.1800643086816719E-2</v>
      </c>
    </row>
  </sheetData>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B2:U316"/>
  <sheetViews>
    <sheetView zoomScale="82" zoomScaleNormal="82" workbookViewId="0"/>
  </sheetViews>
  <sheetFormatPr defaultRowHeight="13.5" x14ac:dyDescent="0.25"/>
  <cols>
    <col min="1" max="1" width="3.33203125" customWidth="1"/>
    <col min="2" max="2" width="27.4140625" bestFit="1" customWidth="1"/>
    <col min="3" max="3" width="7.4140625" bestFit="1" customWidth="1"/>
    <col min="4" max="4" width="19.5" bestFit="1" customWidth="1"/>
    <col min="5" max="5" width="28.33203125" bestFit="1" customWidth="1"/>
    <col min="6" max="6" width="6.58203125" bestFit="1" customWidth="1"/>
    <col min="7" max="7" width="20.83203125" bestFit="1" customWidth="1"/>
    <col min="8" max="8" width="20.83203125" style="11" bestFit="1" customWidth="1"/>
    <col min="9" max="9" width="20.83203125" bestFit="1" customWidth="1"/>
    <col min="10" max="10" width="8.33203125" bestFit="1" customWidth="1"/>
    <col min="11" max="11" width="4.9140625" customWidth="1"/>
    <col min="12" max="12" width="30.58203125" style="13" bestFit="1" customWidth="1"/>
    <col min="13" max="13" width="7.5" style="13" customWidth="1"/>
    <col min="14" max="14" width="16.08203125" style="13" bestFit="1" customWidth="1"/>
    <col min="15" max="15" width="12" style="13" bestFit="1" customWidth="1"/>
    <col min="16" max="16" width="21.9140625" style="13" bestFit="1" customWidth="1"/>
    <col min="17" max="17" width="4.83203125" style="13" bestFit="1" customWidth="1"/>
    <col min="18" max="18" width="18.9140625" style="14" bestFit="1" customWidth="1"/>
    <col min="19" max="19" width="19.58203125" style="14" bestFit="1" customWidth="1"/>
    <col min="20" max="20" width="13.4140625" style="14" bestFit="1" customWidth="1"/>
    <col min="21" max="21" width="8.83203125" style="13"/>
  </cols>
  <sheetData>
    <row r="2" spans="2:21" ht="17.399999999999999" x14ac:dyDescent="0.3">
      <c r="B2" s="25">
        <f>COUNTA(Dashboard!W13)</f>
        <v>0</v>
      </c>
      <c r="E2" s="55" t="s">
        <v>498</v>
      </c>
      <c r="F2" s="55"/>
      <c r="G2" s="55"/>
      <c r="L2" s="37" t="s">
        <v>499</v>
      </c>
      <c r="M2" s="38"/>
      <c r="N2" s="38"/>
      <c r="O2" s="38"/>
    </row>
    <row r="4" spans="2:21" ht="13.75" x14ac:dyDescent="0.25">
      <c r="B4" s="3" t="s">
        <v>0</v>
      </c>
      <c r="C4" s="3" t="s">
        <v>478</v>
      </c>
      <c r="D4" s="3" t="s">
        <v>17</v>
      </c>
      <c r="E4" s="3" t="s">
        <v>25</v>
      </c>
      <c r="F4" s="3" t="s">
        <v>12</v>
      </c>
      <c r="G4" s="3" t="s">
        <v>480</v>
      </c>
      <c r="H4" s="3" t="s">
        <v>24</v>
      </c>
      <c r="I4" s="3" t="s">
        <v>29</v>
      </c>
      <c r="J4" s="12" t="s">
        <v>479</v>
      </c>
      <c r="K4" s="12"/>
      <c r="L4" s="15" t="s">
        <v>0</v>
      </c>
      <c r="M4" s="15" t="s">
        <v>478</v>
      </c>
      <c r="N4" s="15" t="s">
        <v>17</v>
      </c>
      <c r="O4" s="15" t="s">
        <v>25</v>
      </c>
      <c r="P4" s="15" t="s">
        <v>12</v>
      </c>
      <c r="Q4" s="15" t="s">
        <v>480</v>
      </c>
      <c r="R4" s="16" t="s">
        <v>24</v>
      </c>
      <c r="S4" s="16" t="s">
        <v>29</v>
      </c>
      <c r="T4" s="16" t="s">
        <v>479</v>
      </c>
      <c r="U4" s="15"/>
    </row>
    <row r="5" spans="2:21" ht="13.75" x14ac:dyDescent="0.25">
      <c r="B5" t="s">
        <v>190</v>
      </c>
      <c r="C5" t="s">
        <v>475</v>
      </c>
      <c r="D5" t="s">
        <v>39</v>
      </c>
      <c r="E5" t="s">
        <v>481</v>
      </c>
      <c r="F5" t="s">
        <v>36</v>
      </c>
      <c r="G5">
        <v>39</v>
      </c>
      <c r="H5" t="s">
        <v>44</v>
      </c>
      <c r="I5" t="s">
        <v>56</v>
      </c>
      <c r="J5" s="12">
        <v>11.178082191780822</v>
      </c>
      <c r="K5" s="12"/>
    </row>
    <row r="6" spans="2:21" ht="13.75" x14ac:dyDescent="0.25">
      <c r="B6" t="s">
        <v>453</v>
      </c>
      <c r="C6" t="s">
        <v>475</v>
      </c>
      <c r="D6" t="s">
        <v>62</v>
      </c>
      <c r="E6" t="s">
        <v>481</v>
      </c>
      <c r="F6" t="s">
        <v>36</v>
      </c>
      <c r="G6">
        <v>36</v>
      </c>
      <c r="H6" t="s">
        <v>52</v>
      </c>
      <c r="I6" t="s">
        <v>48</v>
      </c>
      <c r="J6" s="12">
        <v>3.4821917808219176</v>
      </c>
      <c r="K6" s="12"/>
      <c r="L6" s="20" t="str">
        <f>IF($B$2=1,L4,"")</f>
        <v/>
      </c>
      <c r="M6" s="13" t="str">
        <f t="shared" ref="M6:T6" si="0">IF($B$2=1,M4,"")</f>
        <v/>
      </c>
      <c r="N6" s="13" t="str">
        <f t="shared" si="0"/>
        <v/>
      </c>
      <c r="O6" s="13" t="str">
        <f t="shared" si="0"/>
        <v/>
      </c>
      <c r="P6" s="13" t="str">
        <f t="shared" si="0"/>
        <v/>
      </c>
      <c r="Q6" s="13" t="str">
        <f t="shared" si="0"/>
        <v/>
      </c>
      <c r="R6" s="13" t="str">
        <f t="shared" si="0"/>
        <v/>
      </c>
      <c r="S6" s="13" t="str">
        <f t="shared" si="0"/>
        <v/>
      </c>
      <c r="T6" s="14" t="str">
        <f t="shared" si="0"/>
        <v/>
      </c>
    </row>
    <row r="7" spans="2:21" ht="13.75" x14ac:dyDescent="0.25">
      <c r="B7" t="s">
        <v>375</v>
      </c>
      <c r="C7" t="s">
        <v>475</v>
      </c>
      <c r="D7" t="s">
        <v>50</v>
      </c>
      <c r="E7" t="s">
        <v>481</v>
      </c>
      <c r="F7" t="s">
        <v>36</v>
      </c>
      <c r="G7">
        <v>46</v>
      </c>
      <c r="H7" t="s">
        <v>44</v>
      </c>
      <c r="I7" t="s">
        <v>48</v>
      </c>
      <c r="J7" s="12">
        <v>9.5671232876712331</v>
      </c>
      <c r="K7" s="12"/>
      <c r="M7" s="13" t="str">
        <f>IFERROR(VLOOKUP(Dashboard!$W$13,'Search Bar'!$B:$J,MATCH('Search Bar'!M6,'Search Bar'!$B$4:$J$4,0),0),"")</f>
        <v/>
      </c>
      <c r="N7" s="13" t="str">
        <f>IFERROR(VLOOKUP(Dashboard!$W$13,'Search Bar'!$B:$J,MATCH('Search Bar'!N6,'Search Bar'!$B$4:$J$4,0),0),"")</f>
        <v/>
      </c>
      <c r="O7" s="13" t="str">
        <f>IFERROR(VLOOKUP(Dashboard!$W$13,'Search Bar'!$B:$J,MATCH('Search Bar'!O6,'Search Bar'!$B$4:$J$4,0),0),"")</f>
        <v/>
      </c>
      <c r="P7" s="13" t="str">
        <f>IFERROR(VLOOKUP(Dashboard!$W$13,'Search Bar'!$B:$J,MATCH('Search Bar'!P6,'Search Bar'!$B$4:$J$4,0),0),"")</f>
        <v/>
      </c>
      <c r="Q7" s="13" t="str">
        <f>IFERROR(VLOOKUP(Dashboard!$W$13,'Search Bar'!$B:$J,MATCH('Search Bar'!Q6,'Search Bar'!$B$4:$J$4,0),0),"")</f>
        <v/>
      </c>
      <c r="R7" s="13" t="str">
        <f>IFERROR(VLOOKUP(Dashboard!$W$13,'Search Bar'!$B:$J,MATCH('Search Bar'!R6,'Search Bar'!$B$4:$J$4,0),0),"")</f>
        <v/>
      </c>
      <c r="S7" s="13" t="str">
        <f>IFERROR(VLOOKUP(Dashboard!$W$13,'Search Bar'!$B:$J,MATCH('Search Bar'!S6,'Search Bar'!$B$4:$J$4,0),0),"")</f>
        <v/>
      </c>
      <c r="T7" s="14" t="str">
        <f>IFERROR(VLOOKUP(Dashboard!$W$13,'Search Bar'!$B:$J,MATCH('Search Bar'!T6,'Search Bar'!$B$4:$J$4,0),0),"")</f>
        <v/>
      </c>
    </row>
    <row r="8" spans="2:21" ht="13.75" x14ac:dyDescent="0.25">
      <c r="B8" t="s">
        <v>412</v>
      </c>
      <c r="C8" t="s">
        <v>58</v>
      </c>
      <c r="D8" t="s">
        <v>50</v>
      </c>
      <c r="E8" t="s">
        <v>68</v>
      </c>
      <c r="F8" t="s">
        <v>67</v>
      </c>
      <c r="G8">
        <v>36</v>
      </c>
      <c r="H8" t="s">
        <v>44</v>
      </c>
      <c r="I8" t="s">
        <v>56</v>
      </c>
      <c r="J8" s="12">
        <v>10.468493150684932</v>
      </c>
      <c r="K8" s="12"/>
      <c r="L8" s="20" t="str">
        <f>IFERROR(VLOOKUP(Dashboard!$W$13,'Search Bar'!$B:$J,MATCH('Search Bar'!L6,'Search Bar'!$B$4:$J$4,0),0),"")</f>
        <v/>
      </c>
    </row>
    <row r="9" spans="2:21" ht="13.75" x14ac:dyDescent="0.25">
      <c r="B9" t="s">
        <v>415</v>
      </c>
      <c r="C9" t="s">
        <v>475</v>
      </c>
      <c r="D9" t="s">
        <v>50</v>
      </c>
      <c r="E9" t="s">
        <v>481</v>
      </c>
      <c r="F9" t="s">
        <v>57</v>
      </c>
      <c r="G9">
        <v>37</v>
      </c>
      <c r="H9" t="s">
        <v>44</v>
      </c>
      <c r="I9" t="s">
        <v>56</v>
      </c>
      <c r="J9" s="12">
        <v>12.654794520547945</v>
      </c>
      <c r="K9" s="12"/>
      <c r="L9" s="20" t="str">
        <f>IF(L6="","Yes",1)</f>
        <v>Yes</v>
      </c>
    </row>
    <row r="10" spans="2:21" ht="13.75" x14ac:dyDescent="0.25">
      <c r="B10" t="s">
        <v>180</v>
      </c>
      <c r="C10" t="s">
        <v>58</v>
      </c>
      <c r="D10" t="s">
        <v>50</v>
      </c>
      <c r="E10" t="s">
        <v>481</v>
      </c>
      <c r="F10" t="s">
        <v>36</v>
      </c>
      <c r="G10">
        <v>34</v>
      </c>
      <c r="H10" t="s">
        <v>44</v>
      </c>
      <c r="I10" t="s">
        <v>56</v>
      </c>
      <c r="J10" s="12">
        <v>15.301369863013699</v>
      </c>
      <c r="K10" s="12"/>
      <c r="L10" s="22" t="str">
        <f>IF(L8="","Yes",1)</f>
        <v>Yes</v>
      </c>
    </row>
    <row r="11" spans="2:21" ht="13.75" x14ac:dyDescent="0.25">
      <c r="B11" t="s">
        <v>402</v>
      </c>
      <c r="C11" t="s">
        <v>475</v>
      </c>
      <c r="D11" t="s">
        <v>50</v>
      </c>
      <c r="E11" t="s">
        <v>481</v>
      </c>
      <c r="F11" t="s">
        <v>36</v>
      </c>
      <c r="G11">
        <v>49</v>
      </c>
      <c r="H11" t="s">
        <v>52</v>
      </c>
      <c r="I11" t="s">
        <v>56</v>
      </c>
      <c r="J11" s="12">
        <v>5.0465753424657533</v>
      </c>
      <c r="K11" s="12"/>
      <c r="L11" s="21" t="b">
        <f>L9=L10</f>
        <v>1</v>
      </c>
    </row>
    <row r="12" spans="2:21" ht="13.75" x14ac:dyDescent="0.25">
      <c r="B12" t="s">
        <v>186</v>
      </c>
      <c r="C12" t="s">
        <v>475</v>
      </c>
      <c r="D12" t="s">
        <v>62</v>
      </c>
      <c r="E12" t="s">
        <v>53</v>
      </c>
      <c r="F12" t="s">
        <v>76</v>
      </c>
      <c r="G12">
        <v>35</v>
      </c>
      <c r="H12" t="s">
        <v>44</v>
      </c>
      <c r="I12" t="s">
        <v>56</v>
      </c>
      <c r="J12" s="12">
        <v>8.3013698630136989</v>
      </c>
      <c r="K12" s="12"/>
    </row>
    <row r="13" spans="2:21" ht="13.75" x14ac:dyDescent="0.25">
      <c r="B13" t="s">
        <v>242</v>
      </c>
      <c r="C13" t="s">
        <v>475</v>
      </c>
      <c r="D13" t="s">
        <v>39</v>
      </c>
      <c r="E13" t="s">
        <v>108</v>
      </c>
      <c r="F13" t="s">
        <v>106</v>
      </c>
      <c r="G13">
        <v>47</v>
      </c>
      <c r="H13" t="s">
        <v>44</v>
      </c>
      <c r="I13" t="s">
        <v>123</v>
      </c>
      <c r="J13" s="12">
        <v>8.5698630136986296</v>
      </c>
      <c r="K13" s="12"/>
      <c r="L13" s="17" t="str">
        <f>IF(L11=TRUE,"","Employee Not Found, Retry")</f>
        <v/>
      </c>
    </row>
    <row r="14" spans="2:21" ht="13.75" x14ac:dyDescent="0.25">
      <c r="B14" t="s">
        <v>268</v>
      </c>
      <c r="C14" t="s">
        <v>475</v>
      </c>
      <c r="D14" t="s">
        <v>50</v>
      </c>
      <c r="E14" t="s">
        <v>108</v>
      </c>
      <c r="F14" t="s">
        <v>106</v>
      </c>
      <c r="G14">
        <v>47</v>
      </c>
      <c r="H14" t="s">
        <v>88</v>
      </c>
      <c r="I14" t="s">
        <v>123</v>
      </c>
      <c r="J14" s="12">
        <v>3.8904109589041096</v>
      </c>
      <c r="K14" s="12"/>
      <c r="L14" s="18" t="str">
        <f>IF(AND(L11=TRUE,Dashboard!$W$13=""),"","Employee Details")</f>
        <v/>
      </c>
      <c r="N14" s="19"/>
    </row>
    <row r="15" spans="2:21" ht="13.75" x14ac:dyDescent="0.25">
      <c r="B15" t="s">
        <v>278</v>
      </c>
      <c r="C15" t="s">
        <v>475</v>
      </c>
      <c r="D15" t="s">
        <v>50</v>
      </c>
      <c r="E15" t="s">
        <v>481</v>
      </c>
      <c r="F15" t="s">
        <v>36</v>
      </c>
      <c r="G15">
        <v>48</v>
      </c>
      <c r="H15" t="s">
        <v>52</v>
      </c>
      <c r="I15" t="s">
        <v>94</v>
      </c>
      <c r="J15" s="12">
        <v>3.2301369863013698</v>
      </c>
      <c r="K15" s="12"/>
    </row>
    <row r="16" spans="2:21" ht="13.75" x14ac:dyDescent="0.25">
      <c r="B16" t="s">
        <v>322</v>
      </c>
      <c r="C16" t="s">
        <v>58</v>
      </c>
      <c r="D16" t="s">
        <v>50</v>
      </c>
      <c r="E16" t="s">
        <v>481</v>
      </c>
      <c r="F16" t="s">
        <v>36</v>
      </c>
      <c r="G16">
        <v>52</v>
      </c>
      <c r="H16" t="s">
        <v>52</v>
      </c>
      <c r="I16" t="s">
        <v>56</v>
      </c>
      <c r="J16" s="12">
        <v>2.2904109589041095</v>
      </c>
      <c r="K16" s="12"/>
    </row>
    <row r="17" spans="2:11" ht="13.75" x14ac:dyDescent="0.25">
      <c r="B17" t="s">
        <v>300</v>
      </c>
      <c r="C17" t="s">
        <v>475</v>
      </c>
      <c r="D17" t="s">
        <v>50</v>
      </c>
      <c r="E17" t="s">
        <v>108</v>
      </c>
      <c r="F17" t="s">
        <v>106</v>
      </c>
      <c r="G17">
        <v>34</v>
      </c>
      <c r="H17" t="s">
        <v>44</v>
      </c>
      <c r="I17" t="s">
        <v>56</v>
      </c>
      <c r="J17" s="12">
        <v>8.6849315068493151</v>
      </c>
      <c r="K17" s="12"/>
    </row>
    <row r="18" spans="2:11" ht="13.75" x14ac:dyDescent="0.25">
      <c r="B18" t="s">
        <v>342</v>
      </c>
      <c r="C18" t="s">
        <v>58</v>
      </c>
      <c r="D18" t="s">
        <v>50</v>
      </c>
      <c r="E18" t="s">
        <v>481</v>
      </c>
      <c r="F18" t="s">
        <v>36</v>
      </c>
      <c r="G18">
        <v>47</v>
      </c>
      <c r="H18" t="s">
        <v>44</v>
      </c>
      <c r="I18" t="s">
        <v>56</v>
      </c>
      <c r="J18" s="12">
        <v>8.1863013698630134</v>
      </c>
      <c r="K18" s="12"/>
    </row>
    <row r="19" spans="2:11" ht="13.75" x14ac:dyDescent="0.25">
      <c r="B19" t="s">
        <v>282</v>
      </c>
      <c r="C19" t="s">
        <v>475</v>
      </c>
      <c r="D19" t="s">
        <v>50</v>
      </c>
      <c r="E19" t="s">
        <v>53</v>
      </c>
      <c r="F19" t="s">
        <v>76</v>
      </c>
      <c r="G19">
        <v>33</v>
      </c>
      <c r="H19" t="s">
        <v>44</v>
      </c>
      <c r="I19" t="s">
        <v>56</v>
      </c>
      <c r="J19" s="12">
        <v>8.0712328767123296</v>
      </c>
      <c r="K19" s="12"/>
    </row>
    <row r="20" spans="2:11" ht="13.75" x14ac:dyDescent="0.25">
      <c r="B20" t="s">
        <v>66</v>
      </c>
      <c r="C20" t="s">
        <v>58</v>
      </c>
      <c r="D20" t="s">
        <v>39</v>
      </c>
      <c r="E20" t="s">
        <v>481</v>
      </c>
      <c r="F20" t="s">
        <v>101</v>
      </c>
      <c r="G20">
        <v>49</v>
      </c>
      <c r="H20" t="s">
        <v>44</v>
      </c>
      <c r="I20" t="s">
        <v>56</v>
      </c>
      <c r="J20" s="12">
        <v>8.6</v>
      </c>
      <c r="K20" s="12"/>
    </row>
    <row r="21" spans="2:11" ht="13.75" x14ac:dyDescent="0.25">
      <c r="B21" t="s">
        <v>252</v>
      </c>
      <c r="C21" t="s">
        <v>58</v>
      </c>
      <c r="D21" t="s">
        <v>50</v>
      </c>
      <c r="E21" t="s">
        <v>481</v>
      </c>
      <c r="F21" t="s">
        <v>36</v>
      </c>
      <c r="G21">
        <v>49</v>
      </c>
      <c r="H21" t="s">
        <v>44</v>
      </c>
      <c r="I21" t="s">
        <v>56</v>
      </c>
      <c r="J21" s="12">
        <v>13</v>
      </c>
      <c r="K21" s="12"/>
    </row>
    <row r="22" spans="2:11" ht="13.75" x14ac:dyDescent="0.25">
      <c r="B22" t="s">
        <v>270</v>
      </c>
      <c r="C22" t="s">
        <v>58</v>
      </c>
      <c r="D22" t="s">
        <v>50</v>
      </c>
      <c r="E22" t="s">
        <v>99</v>
      </c>
      <c r="F22" t="s">
        <v>98</v>
      </c>
      <c r="G22">
        <v>44</v>
      </c>
      <c r="H22" t="s">
        <v>44</v>
      </c>
      <c r="I22" t="s">
        <v>56</v>
      </c>
      <c r="J22" s="12">
        <v>14.304109589041095</v>
      </c>
      <c r="K22" s="12"/>
    </row>
    <row r="23" spans="2:11" ht="13.75" x14ac:dyDescent="0.25">
      <c r="B23" t="s">
        <v>438</v>
      </c>
      <c r="C23" t="s">
        <v>475</v>
      </c>
      <c r="D23" t="s">
        <v>39</v>
      </c>
      <c r="E23" t="s">
        <v>68</v>
      </c>
      <c r="F23" t="s">
        <v>67</v>
      </c>
      <c r="G23">
        <v>39</v>
      </c>
      <c r="H23" t="s">
        <v>44</v>
      </c>
      <c r="I23" t="s">
        <v>48</v>
      </c>
      <c r="J23" s="12">
        <v>8.8000000000000007</v>
      </c>
      <c r="K23" s="12"/>
    </row>
    <row r="24" spans="2:11" ht="13.75" x14ac:dyDescent="0.25">
      <c r="B24" t="s">
        <v>256</v>
      </c>
      <c r="C24" t="s">
        <v>58</v>
      </c>
      <c r="D24" t="s">
        <v>105</v>
      </c>
      <c r="E24" t="s">
        <v>481</v>
      </c>
      <c r="F24" t="s">
        <v>57</v>
      </c>
      <c r="G24">
        <v>33</v>
      </c>
      <c r="H24" t="s">
        <v>44</v>
      </c>
      <c r="I24" t="s">
        <v>123</v>
      </c>
      <c r="J24" s="12">
        <v>8.8000000000000007</v>
      </c>
      <c r="K24" s="12"/>
    </row>
    <row r="25" spans="2:11" ht="13.75" x14ac:dyDescent="0.25">
      <c r="B25" t="s">
        <v>419</v>
      </c>
      <c r="C25" t="s">
        <v>58</v>
      </c>
      <c r="D25" t="s">
        <v>50</v>
      </c>
      <c r="E25" t="s">
        <v>53</v>
      </c>
      <c r="F25" t="s">
        <v>133</v>
      </c>
      <c r="G25">
        <v>42</v>
      </c>
      <c r="H25" t="s">
        <v>44</v>
      </c>
      <c r="I25" t="s">
        <v>56</v>
      </c>
      <c r="J25" s="12">
        <v>8.5671232876712331</v>
      </c>
      <c r="K25" s="12"/>
    </row>
    <row r="26" spans="2:11" ht="13.75" x14ac:dyDescent="0.25">
      <c r="B26" t="s">
        <v>236</v>
      </c>
      <c r="C26" t="s">
        <v>58</v>
      </c>
      <c r="D26" t="s">
        <v>50</v>
      </c>
      <c r="E26" t="s">
        <v>53</v>
      </c>
      <c r="F26" t="s">
        <v>119</v>
      </c>
      <c r="G26">
        <v>71</v>
      </c>
      <c r="H26" t="s">
        <v>44</v>
      </c>
      <c r="I26" t="s">
        <v>56</v>
      </c>
      <c r="J26" s="12">
        <v>8.4547945205479458</v>
      </c>
      <c r="K26" s="12"/>
    </row>
    <row r="27" spans="2:11" ht="13.75" x14ac:dyDescent="0.25">
      <c r="B27" t="s">
        <v>425</v>
      </c>
      <c r="C27" t="s">
        <v>58</v>
      </c>
      <c r="D27" t="s">
        <v>50</v>
      </c>
      <c r="E27" t="s">
        <v>99</v>
      </c>
      <c r="F27" t="s">
        <v>146</v>
      </c>
      <c r="G27">
        <v>35</v>
      </c>
      <c r="H27" t="s">
        <v>52</v>
      </c>
      <c r="I27" t="s">
        <v>56</v>
      </c>
      <c r="J27" s="12">
        <v>2</v>
      </c>
      <c r="K27" s="12"/>
    </row>
    <row r="28" spans="2:11" ht="13.75" x14ac:dyDescent="0.25">
      <c r="B28" t="s">
        <v>458</v>
      </c>
      <c r="C28" t="s">
        <v>58</v>
      </c>
      <c r="D28" t="s">
        <v>39</v>
      </c>
      <c r="E28" t="s">
        <v>481</v>
      </c>
      <c r="F28" t="s">
        <v>36</v>
      </c>
      <c r="G28">
        <v>38</v>
      </c>
      <c r="H28" t="s">
        <v>44</v>
      </c>
      <c r="I28" t="s">
        <v>56</v>
      </c>
      <c r="J28" s="12">
        <v>7.8054794520547945</v>
      </c>
      <c r="K28" s="12"/>
    </row>
    <row r="29" spans="2:11" ht="13.75" x14ac:dyDescent="0.25">
      <c r="B29" t="s">
        <v>466</v>
      </c>
      <c r="C29" t="s">
        <v>58</v>
      </c>
      <c r="D29" t="s">
        <v>62</v>
      </c>
      <c r="E29" t="s">
        <v>481</v>
      </c>
      <c r="F29" t="s">
        <v>36</v>
      </c>
      <c r="G29">
        <v>39</v>
      </c>
      <c r="H29" t="s">
        <v>52</v>
      </c>
      <c r="I29" t="s">
        <v>56</v>
      </c>
      <c r="J29" s="12">
        <v>1.3424657534246576</v>
      </c>
      <c r="K29" s="12"/>
    </row>
    <row r="30" spans="2:11" ht="13.75" x14ac:dyDescent="0.25">
      <c r="B30" t="s">
        <v>298</v>
      </c>
      <c r="C30" t="s">
        <v>475</v>
      </c>
      <c r="D30" t="s">
        <v>39</v>
      </c>
      <c r="E30" t="s">
        <v>481</v>
      </c>
      <c r="F30" t="s">
        <v>36</v>
      </c>
      <c r="G30">
        <v>39</v>
      </c>
      <c r="H30" t="s">
        <v>44</v>
      </c>
      <c r="I30" t="s">
        <v>56</v>
      </c>
      <c r="J30" s="12">
        <v>10.698630136986301</v>
      </c>
      <c r="K30" s="12"/>
    </row>
    <row r="31" spans="2:11" ht="13.75" x14ac:dyDescent="0.25">
      <c r="B31" t="s">
        <v>221</v>
      </c>
      <c r="C31" t="s">
        <v>475</v>
      </c>
      <c r="D31" t="s">
        <v>39</v>
      </c>
      <c r="E31" t="s">
        <v>108</v>
      </c>
      <c r="F31" t="s">
        <v>106</v>
      </c>
      <c r="G31">
        <v>52</v>
      </c>
      <c r="H31" t="s">
        <v>44</v>
      </c>
      <c r="I31" t="s">
        <v>56</v>
      </c>
      <c r="J31" s="12">
        <v>10.947945205479453</v>
      </c>
      <c r="K31" s="12"/>
    </row>
    <row r="32" spans="2:11" ht="13.75" x14ac:dyDescent="0.25">
      <c r="B32" t="s">
        <v>258</v>
      </c>
      <c r="C32" t="s">
        <v>58</v>
      </c>
      <c r="D32" t="s">
        <v>39</v>
      </c>
      <c r="E32" t="s">
        <v>481</v>
      </c>
      <c r="F32" t="s">
        <v>36</v>
      </c>
      <c r="G32">
        <v>33</v>
      </c>
      <c r="H32" t="s">
        <v>88</v>
      </c>
      <c r="I32" t="s">
        <v>94</v>
      </c>
      <c r="J32" s="12">
        <v>4.0246575342465754</v>
      </c>
      <c r="K32" s="12"/>
    </row>
    <row r="33" spans="2:11" x14ac:dyDescent="0.25">
      <c r="B33" t="s">
        <v>408</v>
      </c>
      <c r="C33" t="s">
        <v>58</v>
      </c>
      <c r="D33" t="s">
        <v>105</v>
      </c>
      <c r="E33" t="s">
        <v>481</v>
      </c>
      <c r="F33" t="s">
        <v>36</v>
      </c>
      <c r="G33">
        <v>48</v>
      </c>
      <c r="H33" t="s">
        <v>44</v>
      </c>
      <c r="I33" t="s">
        <v>56</v>
      </c>
      <c r="J33" s="12">
        <v>9.2986301369863007</v>
      </c>
      <c r="K33" s="12"/>
    </row>
    <row r="34" spans="2:11" x14ac:dyDescent="0.25">
      <c r="B34" t="s">
        <v>274</v>
      </c>
      <c r="C34" t="s">
        <v>58</v>
      </c>
      <c r="D34" t="s">
        <v>39</v>
      </c>
      <c r="E34" t="s">
        <v>481</v>
      </c>
      <c r="F34" t="s">
        <v>36</v>
      </c>
      <c r="G34">
        <v>39</v>
      </c>
      <c r="H34" t="s">
        <v>44</v>
      </c>
      <c r="I34" t="s">
        <v>56</v>
      </c>
      <c r="J34" s="12">
        <v>11.945205479452055</v>
      </c>
      <c r="K34" s="12"/>
    </row>
    <row r="35" spans="2:11" x14ac:dyDescent="0.25">
      <c r="B35" t="s">
        <v>437</v>
      </c>
      <c r="C35" t="s">
        <v>58</v>
      </c>
      <c r="D35" t="s">
        <v>39</v>
      </c>
      <c r="E35" t="s">
        <v>481</v>
      </c>
      <c r="F35" t="s">
        <v>36</v>
      </c>
      <c r="G35">
        <v>54</v>
      </c>
      <c r="H35" t="s">
        <v>44</v>
      </c>
      <c r="I35" t="s">
        <v>56</v>
      </c>
      <c r="J35" s="12">
        <v>10.947945205479453</v>
      </c>
      <c r="K35" s="12"/>
    </row>
    <row r="36" spans="2:11" x14ac:dyDescent="0.25">
      <c r="B36" t="s">
        <v>465</v>
      </c>
      <c r="C36" t="s">
        <v>475</v>
      </c>
      <c r="D36" t="s">
        <v>50</v>
      </c>
      <c r="E36" t="s">
        <v>481</v>
      </c>
      <c r="F36" t="s">
        <v>36</v>
      </c>
      <c r="G36">
        <v>57</v>
      </c>
      <c r="H36" t="s">
        <v>52</v>
      </c>
      <c r="I36" t="s">
        <v>56</v>
      </c>
      <c r="J36" s="12">
        <v>4.3150684931506849</v>
      </c>
      <c r="K36" s="12"/>
    </row>
    <row r="37" spans="2:11" x14ac:dyDescent="0.25">
      <c r="B37" t="s">
        <v>320</v>
      </c>
      <c r="C37" t="s">
        <v>475</v>
      </c>
      <c r="D37" t="s">
        <v>39</v>
      </c>
      <c r="E37" t="s">
        <v>108</v>
      </c>
      <c r="F37" t="s">
        <v>106</v>
      </c>
      <c r="G37">
        <v>43</v>
      </c>
      <c r="H37" t="s">
        <v>44</v>
      </c>
      <c r="I37" t="s">
        <v>56</v>
      </c>
      <c r="J37" s="12">
        <v>9.6821917808219187</v>
      </c>
      <c r="K37" s="12"/>
    </row>
    <row r="38" spans="2:11" x14ac:dyDescent="0.25">
      <c r="B38" t="s">
        <v>218</v>
      </c>
      <c r="C38" t="s">
        <v>58</v>
      </c>
      <c r="D38" t="s">
        <v>39</v>
      </c>
      <c r="E38" t="s">
        <v>481</v>
      </c>
      <c r="F38" t="s">
        <v>36</v>
      </c>
      <c r="G38">
        <v>72</v>
      </c>
      <c r="H38" t="s">
        <v>44</v>
      </c>
      <c r="I38" t="s">
        <v>56</v>
      </c>
      <c r="J38" s="12">
        <v>8.5698630136986296</v>
      </c>
      <c r="K38" s="12"/>
    </row>
    <row r="39" spans="2:11" x14ac:dyDescent="0.25">
      <c r="B39" t="s">
        <v>211</v>
      </c>
      <c r="C39" t="s">
        <v>475</v>
      </c>
      <c r="D39" t="s">
        <v>50</v>
      </c>
      <c r="E39" t="s">
        <v>481</v>
      </c>
      <c r="F39" t="s">
        <v>57</v>
      </c>
      <c r="G39">
        <v>45</v>
      </c>
      <c r="H39" t="s">
        <v>44</v>
      </c>
      <c r="I39" t="s">
        <v>56</v>
      </c>
      <c r="J39" s="12">
        <v>12.06027397260274</v>
      </c>
      <c r="K39" s="12"/>
    </row>
    <row r="40" spans="2:11" x14ac:dyDescent="0.25">
      <c r="B40" t="s">
        <v>201</v>
      </c>
      <c r="C40" t="s">
        <v>58</v>
      </c>
      <c r="D40" t="s">
        <v>39</v>
      </c>
      <c r="E40" t="s">
        <v>481</v>
      </c>
      <c r="F40" t="s">
        <v>57</v>
      </c>
      <c r="G40">
        <v>56</v>
      </c>
      <c r="H40" t="s">
        <v>52</v>
      </c>
      <c r="I40" t="s">
        <v>56</v>
      </c>
      <c r="J40" s="12">
        <v>3.2328767123287672</v>
      </c>
      <c r="K40" s="12"/>
    </row>
    <row r="41" spans="2:11" x14ac:dyDescent="0.25">
      <c r="B41" t="s">
        <v>406</v>
      </c>
      <c r="C41" t="s">
        <v>58</v>
      </c>
      <c r="D41" t="s">
        <v>39</v>
      </c>
      <c r="E41" t="s">
        <v>53</v>
      </c>
      <c r="F41" t="s">
        <v>165</v>
      </c>
      <c r="G41">
        <v>49</v>
      </c>
      <c r="H41" t="s">
        <v>52</v>
      </c>
      <c r="I41" t="s">
        <v>56</v>
      </c>
      <c r="J41" s="12">
        <v>3.8493150684931505</v>
      </c>
      <c r="K41" s="12"/>
    </row>
    <row r="42" spans="2:11" x14ac:dyDescent="0.25">
      <c r="B42" t="s">
        <v>439</v>
      </c>
      <c r="C42" t="s">
        <v>475</v>
      </c>
      <c r="D42" t="s">
        <v>50</v>
      </c>
      <c r="E42" t="s">
        <v>53</v>
      </c>
      <c r="F42" t="s">
        <v>125</v>
      </c>
      <c r="G42">
        <v>35</v>
      </c>
      <c r="H42" t="s">
        <v>44</v>
      </c>
      <c r="I42" t="s">
        <v>56</v>
      </c>
      <c r="J42" s="12">
        <v>6.0109589041095894</v>
      </c>
      <c r="K42" s="12"/>
    </row>
    <row r="43" spans="2:11" x14ac:dyDescent="0.25">
      <c r="B43" t="s">
        <v>332</v>
      </c>
      <c r="C43" t="s">
        <v>58</v>
      </c>
      <c r="D43" t="s">
        <v>39</v>
      </c>
      <c r="E43" t="s">
        <v>53</v>
      </c>
      <c r="F43" t="s">
        <v>153</v>
      </c>
      <c r="G43">
        <v>35</v>
      </c>
      <c r="H43" t="s">
        <v>44</v>
      </c>
      <c r="I43" t="s">
        <v>56</v>
      </c>
      <c r="J43" s="12">
        <v>6.558904109589041</v>
      </c>
      <c r="K43" s="12"/>
    </row>
    <row r="44" spans="2:11" x14ac:dyDescent="0.25">
      <c r="B44" t="s">
        <v>264</v>
      </c>
      <c r="C44" t="s">
        <v>475</v>
      </c>
      <c r="D44" t="s">
        <v>39</v>
      </c>
      <c r="E44" t="s">
        <v>53</v>
      </c>
      <c r="F44" t="s">
        <v>133</v>
      </c>
      <c r="G44">
        <v>35</v>
      </c>
      <c r="H44" t="s">
        <v>44</v>
      </c>
      <c r="I44" t="s">
        <v>123</v>
      </c>
      <c r="J44" s="12">
        <v>8.0712328767123296</v>
      </c>
      <c r="K44" s="12"/>
    </row>
    <row r="45" spans="2:11" x14ac:dyDescent="0.25">
      <c r="B45" t="s">
        <v>203</v>
      </c>
      <c r="C45" t="s">
        <v>58</v>
      </c>
      <c r="D45" t="s">
        <v>50</v>
      </c>
      <c r="E45" t="s">
        <v>99</v>
      </c>
      <c r="F45" t="s">
        <v>98</v>
      </c>
      <c r="G45">
        <v>36</v>
      </c>
      <c r="H45" t="s">
        <v>44</v>
      </c>
      <c r="I45" t="s">
        <v>56</v>
      </c>
      <c r="J45" s="12">
        <v>8.1863013698630134</v>
      </c>
      <c r="K45" s="12"/>
    </row>
    <row r="46" spans="2:11" x14ac:dyDescent="0.25">
      <c r="B46" t="s">
        <v>389</v>
      </c>
      <c r="C46" t="s">
        <v>475</v>
      </c>
      <c r="D46" t="s">
        <v>39</v>
      </c>
      <c r="E46" t="s">
        <v>481</v>
      </c>
      <c r="F46" t="s">
        <v>36</v>
      </c>
      <c r="G46">
        <v>41</v>
      </c>
      <c r="H46" t="s">
        <v>44</v>
      </c>
      <c r="I46" t="s">
        <v>56</v>
      </c>
      <c r="J46" s="12">
        <v>15.473972602739726</v>
      </c>
      <c r="K46" s="12"/>
    </row>
    <row r="47" spans="2:11" x14ac:dyDescent="0.25">
      <c r="B47" t="s">
        <v>74</v>
      </c>
      <c r="C47" t="s">
        <v>475</v>
      </c>
      <c r="D47" t="s">
        <v>39</v>
      </c>
      <c r="E47" t="s">
        <v>481</v>
      </c>
      <c r="F47" t="s">
        <v>101</v>
      </c>
      <c r="G47">
        <v>41</v>
      </c>
      <c r="H47" t="s">
        <v>44</v>
      </c>
      <c r="I47" t="s">
        <v>56</v>
      </c>
      <c r="J47" s="12">
        <v>10.69041095890411</v>
      </c>
      <c r="K47" s="12"/>
    </row>
    <row r="48" spans="2:11" x14ac:dyDescent="0.25">
      <c r="B48" t="s">
        <v>126</v>
      </c>
      <c r="C48" t="s">
        <v>475</v>
      </c>
      <c r="D48" t="s">
        <v>50</v>
      </c>
      <c r="E48" t="s">
        <v>53</v>
      </c>
      <c r="F48" t="s">
        <v>113</v>
      </c>
      <c r="G48">
        <v>51</v>
      </c>
      <c r="H48" t="s">
        <v>44</v>
      </c>
      <c r="I48" t="s">
        <v>56</v>
      </c>
      <c r="J48" s="12">
        <v>6.6301369863013697</v>
      </c>
      <c r="K48" s="12"/>
    </row>
    <row r="49" spans="2:11" x14ac:dyDescent="0.25">
      <c r="B49" t="s">
        <v>351</v>
      </c>
      <c r="C49" t="s">
        <v>58</v>
      </c>
      <c r="D49" t="s">
        <v>39</v>
      </c>
      <c r="E49" t="s">
        <v>481</v>
      </c>
      <c r="F49" t="s">
        <v>57</v>
      </c>
      <c r="G49">
        <v>35</v>
      </c>
      <c r="H49" t="s">
        <v>44</v>
      </c>
      <c r="I49" t="s">
        <v>56</v>
      </c>
      <c r="J49" s="12">
        <v>8.0712328767123296</v>
      </c>
      <c r="K49" s="12"/>
    </row>
    <row r="50" spans="2:11" x14ac:dyDescent="0.25">
      <c r="B50" t="s">
        <v>373</v>
      </c>
      <c r="C50" t="s">
        <v>58</v>
      </c>
      <c r="D50" t="s">
        <v>50</v>
      </c>
      <c r="E50" t="s">
        <v>481</v>
      </c>
      <c r="F50" t="s">
        <v>57</v>
      </c>
      <c r="G50">
        <v>71</v>
      </c>
      <c r="H50" t="s">
        <v>52</v>
      </c>
      <c r="I50" t="s">
        <v>56</v>
      </c>
      <c r="J50" s="12">
        <v>1.2657534246575342</v>
      </c>
      <c r="K50" s="12"/>
    </row>
    <row r="51" spans="2:11" x14ac:dyDescent="0.25">
      <c r="B51" t="s">
        <v>409</v>
      </c>
      <c r="C51" t="s">
        <v>475</v>
      </c>
      <c r="D51" t="s">
        <v>39</v>
      </c>
      <c r="E51" t="s">
        <v>481</v>
      </c>
      <c r="F51" t="s">
        <v>36</v>
      </c>
      <c r="G51">
        <v>36</v>
      </c>
      <c r="H51" t="s">
        <v>52</v>
      </c>
      <c r="I51" t="s">
        <v>56</v>
      </c>
      <c r="J51" s="12">
        <v>7.3643835616438356</v>
      </c>
      <c r="K51" s="12"/>
    </row>
    <row r="52" spans="2:11" x14ac:dyDescent="0.25">
      <c r="B52" t="s">
        <v>435</v>
      </c>
      <c r="C52" t="s">
        <v>58</v>
      </c>
      <c r="D52" t="s">
        <v>50</v>
      </c>
      <c r="E52" t="s">
        <v>108</v>
      </c>
      <c r="F52" t="s">
        <v>106</v>
      </c>
      <c r="G52">
        <v>33</v>
      </c>
      <c r="H52" t="s">
        <v>44</v>
      </c>
      <c r="I52" t="s">
        <v>56</v>
      </c>
      <c r="J52" s="12">
        <v>12.578082191780823</v>
      </c>
      <c r="K52" s="12"/>
    </row>
    <row r="53" spans="2:11" x14ac:dyDescent="0.25">
      <c r="B53" t="s">
        <v>213</v>
      </c>
      <c r="C53" t="s">
        <v>475</v>
      </c>
      <c r="D53" t="s">
        <v>39</v>
      </c>
      <c r="E53" t="s">
        <v>481</v>
      </c>
      <c r="F53" t="s">
        <v>101</v>
      </c>
      <c r="G53">
        <v>39</v>
      </c>
      <c r="H53" t="s">
        <v>44</v>
      </c>
      <c r="I53" t="s">
        <v>48</v>
      </c>
      <c r="J53" s="12">
        <v>7.2383561643835614</v>
      </c>
      <c r="K53" s="12"/>
    </row>
    <row r="54" spans="2:11" x14ac:dyDescent="0.25">
      <c r="B54" t="s">
        <v>244</v>
      </c>
      <c r="C54" t="s">
        <v>475</v>
      </c>
      <c r="D54" t="s">
        <v>50</v>
      </c>
      <c r="E54" t="s">
        <v>481</v>
      </c>
      <c r="F54" t="s">
        <v>36</v>
      </c>
      <c r="G54">
        <v>56</v>
      </c>
      <c r="H54" t="s">
        <v>44</v>
      </c>
      <c r="I54" t="s">
        <v>123</v>
      </c>
      <c r="J54" s="12">
        <v>8.8000000000000007</v>
      </c>
      <c r="K54" s="12"/>
    </row>
    <row r="55" spans="2:11" x14ac:dyDescent="0.25">
      <c r="B55" t="s">
        <v>243</v>
      </c>
      <c r="C55" t="s">
        <v>58</v>
      </c>
      <c r="D55" t="s">
        <v>105</v>
      </c>
      <c r="E55" t="s">
        <v>481</v>
      </c>
      <c r="F55" t="s">
        <v>57</v>
      </c>
      <c r="G55">
        <v>72</v>
      </c>
      <c r="H55" t="s">
        <v>52</v>
      </c>
      <c r="I55" t="s">
        <v>56</v>
      </c>
      <c r="J55" s="12">
        <v>4.5890410958904111</v>
      </c>
      <c r="K55" s="12"/>
    </row>
    <row r="56" spans="2:11" x14ac:dyDescent="0.25">
      <c r="B56" t="s">
        <v>181</v>
      </c>
      <c r="C56" t="s">
        <v>58</v>
      </c>
      <c r="D56" t="s">
        <v>62</v>
      </c>
      <c r="E56" t="s">
        <v>481</v>
      </c>
      <c r="F56" t="s">
        <v>36</v>
      </c>
      <c r="G56">
        <v>33</v>
      </c>
      <c r="H56" t="s">
        <v>52</v>
      </c>
      <c r="I56" t="s">
        <v>56</v>
      </c>
      <c r="J56" s="12">
        <v>5.161643835616438</v>
      </c>
      <c r="K56" s="12"/>
    </row>
    <row r="57" spans="2:11" x14ac:dyDescent="0.25">
      <c r="B57" t="s">
        <v>223</v>
      </c>
      <c r="C57" t="s">
        <v>58</v>
      </c>
      <c r="D57" t="s">
        <v>39</v>
      </c>
      <c r="E57" t="s">
        <v>481</v>
      </c>
      <c r="F57" t="s">
        <v>36</v>
      </c>
      <c r="G57">
        <v>34</v>
      </c>
      <c r="H57" t="s">
        <v>44</v>
      </c>
      <c r="I57" t="s">
        <v>56</v>
      </c>
      <c r="J57" s="12">
        <v>11.561643835616438</v>
      </c>
      <c r="K57" s="12"/>
    </row>
    <row r="58" spans="2:11" x14ac:dyDescent="0.25">
      <c r="B58" t="s">
        <v>471</v>
      </c>
      <c r="C58" t="s">
        <v>58</v>
      </c>
      <c r="D58" t="s">
        <v>39</v>
      </c>
      <c r="E58" t="s">
        <v>481</v>
      </c>
      <c r="F58" t="s">
        <v>36</v>
      </c>
      <c r="G58">
        <v>40</v>
      </c>
      <c r="H58" t="s">
        <v>52</v>
      </c>
      <c r="I58" t="s">
        <v>123</v>
      </c>
      <c r="J58" s="12">
        <v>7.0767123287671234</v>
      </c>
      <c r="K58" s="12"/>
    </row>
    <row r="59" spans="2:11" x14ac:dyDescent="0.25">
      <c r="B59" t="s">
        <v>284</v>
      </c>
      <c r="C59" t="s">
        <v>475</v>
      </c>
      <c r="D59" t="s">
        <v>62</v>
      </c>
      <c r="E59" t="s">
        <v>481</v>
      </c>
      <c r="F59" t="s">
        <v>36</v>
      </c>
      <c r="G59">
        <v>53</v>
      </c>
      <c r="H59" t="s">
        <v>44</v>
      </c>
      <c r="I59" t="s">
        <v>48</v>
      </c>
      <c r="J59" s="12">
        <v>11.791780821917808</v>
      </c>
      <c r="K59" s="12"/>
    </row>
    <row r="60" spans="2:11" x14ac:dyDescent="0.25">
      <c r="B60" t="s">
        <v>204</v>
      </c>
      <c r="C60" t="s">
        <v>475</v>
      </c>
      <c r="D60" t="s">
        <v>39</v>
      </c>
      <c r="E60" t="s">
        <v>481</v>
      </c>
      <c r="F60" t="s">
        <v>101</v>
      </c>
      <c r="G60">
        <v>53</v>
      </c>
      <c r="H60" t="s">
        <v>52</v>
      </c>
      <c r="I60" t="s">
        <v>56</v>
      </c>
      <c r="J60" s="12">
        <v>0.852054794520548</v>
      </c>
      <c r="K60" s="12"/>
    </row>
    <row r="61" spans="2:11" x14ac:dyDescent="0.25">
      <c r="B61" t="s">
        <v>462</v>
      </c>
      <c r="C61" t="s">
        <v>475</v>
      </c>
      <c r="D61" t="s">
        <v>39</v>
      </c>
      <c r="E61" t="s">
        <v>53</v>
      </c>
      <c r="F61" t="s">
        <v>153</v>
      </c>
      <c r="G61">
        <v>41</v>
      </c>
      <c r="H61" t="s">
        <v>44</v>
      </c>
      <c r="I61" t="s">
        <v>56</v>
      </c>
      <c r="J61" s="12">
        <v>6.1863013698630134</v>
      </c>
      <c r="K61" s="12"/>
    </row>
    <row r="62" spans="2:11" x14ac:dyDescent="0.25">
      <c r="B62" t="s">
        <v>403</v>
      </c>
      <c r="C62" t="s">
        <v>58</v>
      </c>
      <c r="D62" t="s">
        <v>50</v>
      </c>
      <c r="E62" t="s">
        <v>481</v>
      </c>
      <c r="F62" t="s">
        <v>36</v>
      </c>
      <c r="G62">
        <v>38</v>
      </c>
      <c r="H62" t="s">
        <v>88</v>
      </c>
      <c r="I62" t="s">
        <v>94</v>
      </c>
      <c r="J62" s="12">
        <v>5.353424657534247</v>
      </c>
      <c r="K62" s="12"/>
    </row>
    <row r="63" spans="2:11" x14ac:dyDescent="0.25">
      <c r="B63" t="s">
        <v>296</v>
      </c>
      <c r="C63" t="s">
        <v>58</v>
      </c>
      <c r="D63" t="s">
        <v>39</v>
      </c>
      <c r="E63" t="s">
        <v>481</v>
      </c>
      <c r="F63" t="s">
        <v>36</v>
      </c>
      <c r="G63">
        <v>70</v>
      </c>
      <c r="H63" t="s">
        <v>52</v>
      </c>
      <c r="I63" t="s">
        <v>56</v>
      </c>
      <c r="J63" s="12">
        <v>3.9342465753424656</v>
      </c>
      <c r="K63" s="12"/>
    </row>
    <row r="64" spans="2:11" x14ac:dyDescent="0.25">
      <c r="B64" t="s">
        <v>376</v>
      </c>
      <c r="C64" t="s">
        <v>475</v>
      </c>
      <c r="D64" t="s">
        <v>39</v>
      </c>
      <c r="E64" t="s">
        <v>481</v>
      </c>
      <c r="F64" t="s">
        <v>36</v>
      </c>
      <c r="G64">
        <v>43</v>
      </c>
      <c r="H64" t="s">
        <v>44</v>
      </c>
      <c r="I64" t="s">
        <v>94</v>
      </c>
      <c r="J64" s="12">
        <v>9.1835616438356169</v>
      </c>
      <c r="K64" s="12"/>
    </row>
    <row r="65" spans="2:11" x14ac:dyDescent="0.25">
      <c r="B65" t="s">
        <v>183</v>
      </c>
      <c r="C65" t="s">
        <v>58</v>
      </c>
      <c r="D65" t="s">
        <v>39</v>
      </c>
      <c r="E65" t="s">
        <v>68</v>
      </c>
      <c r="F65" t="s">
        <v>67</v>
      </c>
      <c r="G65">
        <v>43</v>
      </c>
      <c r="H65" t="s">
        <v>44</v>
      </c>
      <c r="I65" t="s">
        <v>56</v>
      </c>
      <c r="J65" s="12">
        <v>8.4547945205479458</v>
      </c>
      <c r="K65" s="12"/>
    </row>
    <row r="66" spans="2:11" x14ac:dyDescent="0.25">
      <c r="B66" t="s">
        <v>457</v>
      </c>
      <c r="C66" t="s">
        <v>58</v>
      </c>
      <c r="D66" t="s">
        <v>50</v>
      </c>
      <c r="E66" t="s">
        <v>481</v>
      </c>
      <c r="F66" t="s">
        <v>36</v>
      </c>
      <c r="G66">
        <v>36</v>
      </c>
      <c r="H66" t="s">
        <v>88</v>
      </c>
      <c r="I66" t="s">
        <v>48</v>
      </c>
      <c r="J66" s="12">
        <v>4.3726027397260276</v>
      </c>
      <c r="K66" s="12"/>
    </row>
    <row r="67" spans="2:11" x14ac:dyDescent="0.25">
      <c r="B67" t="s">
        <v>473</v>
      </c>
      <c r="C67" t="s">
        <v>58</v>
      </c>
      <c r="D67" t="s">
        <v>70</v>
      </c>
      <c r="E67" t="s">
        <v>481</v>
      </c>
      <c r="F67" t="s">
        <v>36</v>
      </c>
      <c r="G67">
        <v>44</v>
      </c>
      <c r="H67" t="s">
        <v>44</v>
      </c>
      <c r="I67" t="s">
        <v>56</v>
      </c>
      <c r="J67" s="12">
        <v>8.5698630136986296</v>
      </c>
      <c r="K67" s="12"/>
    </row>
    <row r="68" spans="2:11" x14ac:dyDescent="0.25">
      <c r="B68" t="s">
        <v>365</v>
      </c>
      <c r="C68" t="s">
        <v>475</v>
      </c>
      <c r="D68" t="s">
        <v>39</v>
      </c>
      <c r="E68" t="s">
        <v>481</v>
      </c>
      <c r="F68" t="s">
        <v>36</v>
      </c>
      <c r="G68">
        <v>33</v>
      </c>
      <c r="H68" t="s">
        <v>52</v>
      </c>
      <c r="I68" t="s">
        <v>56</v>
      </c>
      <c r="J68" s="12">
        <v>2.5232876712328767</v>
      </c>
      <c r="K68" s="12"/>
    </row>
    <row r="69" spans="2:11" x14ac:dyDescent="0.25">
      <c r="B69" t="s">
        <v>423</v>
      </c>
      <c r="C69" t="s">
        <v>58</v>
      </c>
      <c r="D69" t="s">
        <v>39</v>
      </c>
      <c r="E69" t="s">
        <v>481</v>
      </c>
      <c r="F69" t="s">
        <v>57</v>
      </c>
      <c r="G69">
        <v>35</v>
      </c>
      <c r="H69" t="s">
        <v>52</v>
      </c>
      <c r="I69" t="s">
        <v>56</v>
      </c>
      <c r="J69" s="12">
        <v>5.4520547945205475</v>
      </c>
      <c r="K69" s="12"/>
    </row>
    <row r="70" spans="2:11" x14ac:dyDescent="0.25">
      <c r="B70" t="s">
        <v>194</v>
      </c>
      <c r="C70" t="s">
        <v>58</v>
      </c>
      <c r="D70" t="s">
        <v>39</v>
      </c>
      <c r="E70" t="s">
        <v>481</v>
      </c>
      <c r="F70" t="s">
        <v>36</v>
      </c>
      <c r="G70">
        <v>52</v>
      </c>
      <c r="H70" t="s">
        <v>44</v>
      </c>
      <c r="I70" t="s">
        <v>56</v>
      </c>
      <c r="J70" s="12">
        <v>12.06027397260274</v>
      </c>
      <c r="K70" s="12"/>
    </row>
    <row r="71" spans="2:11" x14ac:dyDescent="0.25">
      <c r="B71" t="s">
        <v>450</v>
      </c>
      <c r="C71" t="s">
        <v>58</v>
      </c>
      <c r="D71" t="s">
        <v>39</v>
      </c>
      <c r="E71" t="s">
        <v>481</v>
      </c>
      <c r="F71" t="s">
        <v>57</v>
      </c>
      <c r="G71">
        <v>38</v>
      </c>
      <c r="H71" t="s">
        <v>52</v>
      </c>
      <c r="I71" t="s">
        <v>56</v>
      </c>
      <c r="J71" s="12">
        <v>3.4767123287671233</v>
      </c>
      <c r="K71" s="12"/>
    </row>
    <row r="72" spans="2:11" x14ac:dyDescent="0.25">
      <c r="B72" t="s">
        <v>333</v>
      </c>
      <c r="C72" t="s">
        <v>58</v>
      </c>
      <c r="D72" t="s">
        <v>39</v>
      </c>
      <c r="E72" t="s">
        <v>481</v>
      </c>
      <c r="F72" t="s">
        <v>36</v>
      </c>
      <c r="G72">
        <v>44</v>
      </c>
      <c r="H72" t="s">
        <v>52</v>
      </c>
      <c r="I72" t="s">
        <v>56</v>
      </c>
      <c r="J72" s="12">
        <v>6.9013698630136986</v>
      </c>
      <c r="K72" s="12"/>
    </row>
    <row r="73" spans="2:11" x14ac:dyDescent="0.25">
      <c r="B73" t="s">
        <v>238</v>
      </c>
      <c r="C73" t="s">
        <v>475</v>
      </c>
      <c r="D73" t="s">
        <v>39</v>
      </c>
      <c r="E73" t="s">
        <v>481</v>
      </c>
      <c r="F73" t="s">
        <v>57</v>
      </c>
      <c r="G73">
        <v>43</v>
      </c>
      <c r="H73" t="s">
        <v>44</v>
      </c>
      <c r="I73" t="s">
        <v>56</v>
      </c>
      <c r="J73" s="12">
        <v>11.465753424657533</v>
      </c>
      <c r="K73" s="12"/>
    </row>
    <row r="74" spans="2:11" x14ac:dyDescent="0.25">
      <c r="B74" t="s">
        <v>288</v>
      </c>
      <c r="C74" t="s">
        <v>475</v>
      </c>
      <c r="D74" t="s">
        <v>50</v>
      </c>
      <c r="E74" t="s">
        <v>481</v>
      </c>
      <c r="F74" t="s">
        <v>36</v>
      </c>
      <c r="G74">
        <v>43</v>
      </c>
      <c r="H74" t="s">
        <v>44</v>
      </c>
      <c r="I74" t="s">
        <v>56</v>
      </c>
      <c r="J74" s="12">
        <v>10.813698630136987</v>
      </c>
      <c r="K74" s="12"/>
    </row>
    <row r="75" spans="2:11" x14ac:dyDescent="0.25">
      <c r="B75" t="s">
        <v>361</v>
      </c>
      <c r="C75" t="s">
        <v>58</v>
      </c>
      <c r="D75" t="s">
        <v>62</v>
      </c>
      <c r="E75" t="s">
        <v>481</v>
      </c>
      <c r="F75" t="s">
        <v>36</v>
      </c>
      <c r="G75">
        <v>38</v>
      </c>
      <c r="H75" t="s">
        <v>44</v>
      </c>
      <c r="I75" t="s">
        <v>56</v>
      </c>
      <c r="J75" s="12">
        <v>10.065753424657535</v>
      </c>
      <c r="K75" s="12"/>
    </row>
    <row r="76" spans="2:11" x14ac:dyDescent="0.25">
      <c r="B76" t="s">
        <v>348</v>
      </c>
      <c r="C76" t="s">
        <v>58</v>
      </c>
      <c r="D76" t="s">
        <v>50</v>
      </c>
      <c r="E76" t="s">
        <v>481</v>
      </c>
      <c r="F76" t="s">
        <v>36</v>
      </c>
      <c r="G76">
        <v>48</v>
      </c>
      <c r="H76" t="s">
        <v>44</v>
      </c>
      <c r="I76" t="s">
        <v>56</v>
      </c>
      <c r="J76" s="12">
        <v>9.4520547945205475</v>
      </c>
      <c r="K76" s="12"/>
    </row>
    <row r="77" spans="2:11" x14ac:dyDescent="0.25">
      <c r="B77" t="s">
        <v>121</v>
      </c>
      <c r="C77" t="s">
        <v>58</v>
      </c>
      <c r="D77" t="s">
        <v>50</v>
      </c>
      <c r="E77" t="s">
        <v>108</v>
      </c>
      <c r="F77" t="s">
        <v>144</v>
      </c>
      <c r="G77">
        <v>57</v>
      </c>
      <c r="H77" t="s">
        <v>44</v>
      </c>
      <c r="I77" t="s">
        <v>56</v>
      </c>
      <c r="J77" s="12">
        <v>8.9726027397260282</v>
      </c>
      <c r="K77" s="12"/>
    </row>
    <row r="78" spans="2:11" x14ac:dyDescent="0.25">
      <c r="B78" t="s">
        <v>440</v>
      </c>
      <c r="C78" t="s">
        <v>58</v>
      </c>
      <c r="D78" t="s">
        <v>50</v>
      </c>
      <c r="E78" t="s">
        <v>481</v>
      </c>
      <c r="F78" t="s">
        <v>36</v>
      </c>
      <c r="G78">
        <v>48</v>
      </c>
      <c r="H78" t="s">
        <v>52</v>
      </c>
      <c r="I78" t="s">
        <v>56</v>
      </c>
      <c r="J78" s="12">
        <v>3.9315068493150687</v>
      </c>
      <c r="K78" s="12"/>
    </row>
    <row r="79" spans="2:11" x14ac:dyDescent="0.25">
      <c r="B79" t="s">
        <v>369</v>
      </c>
      <c r="C79" t="s">
        <v>58</v>
      </c>
      <c r="D79" t="s">
        <v>39</v>
      </c>
      <c r="E79" t="s">
        <v>108</v>
      </c>
      <c r="F79" t="s">
        <v>106</v>
      </c>
      <c r="G79">
        <v>34</v>
      </c>
      <c r="H79" t="s">
        <v>44</v>
      </c>
      <c r="I79" t="s">
        <v>56</v>
      </c>
      <c r="J79" s="12">
        <v>9.7972602739726025</v>
      </c>
      <c r="K79" s="12"/>
    </row>
    <row r="80" spans="2:11" x14ac:dyDescent="0.25">
      <c r="B80" t="s">
        <v>200</v>
      </c>
      <c r="C80" t="s">
        <v>58</v>
      </c>
      <c r="D80" t="s">
        <v>39</v>
      </c>
      <c r="E80" t="s">
        <v>481</v>
      </c>
      <c r="F80" t="s">
        <v>57</v>
      </c>
      <c r="G80">
        <v>32</v>
      </c>
      <c r="H80" t="s">
        <v>44</v>
      </c>
      <c r="I80" t="s">
        <v>94</v>
      </c>
      <c r="J80" s="12">
        <v>12.06027397260274</v>
      </c>
      <c r="K80" s="12"/>
    </row>
    <row r="81" spans="2:11" x14ac:dyDescent="0.25">
      <c r="B81" t="s">
        <v>205</v>
      </c>
      <c r="C81" t="s">
        <v>58</v>
      </c>
      <c r="D81" t="s">
        <v>50</v>
      </c>
      <c r="E81" t="s">
        <v>481</v>
      </c>
      <c r="F81" t="s">
        <v>36</v>
      </c>
      <c r="G81">
        <v>32</v>
      </c>
      <c r="H81" t="s">
        <v>52</v>
      </c>
      <c r="I81" t="s">
        <v>56</v>
      </c>
      <c r="J81" s="12">
        <v>1.2027397260273973</v>
      </c>
      <c r="K81" s="12"/>
    </row>
    <row r="82" spans="2:11" x14ac:dyDescent="0.25">
      <c r="B82" t="s">
        <v>318</v>
      </c>
      <c r="C82" t="s">
        <v>58</v>
      </c>
      <c r="D82" t="s">
        <v>39</v>
      </c>
      <c r="E82" t="s">
        <v>108</v>
      </c>
      <c r="F82" t="s">
        <v>120</v>
      </c>
      <c r="G82">
        <v>33</v>
      </c>
      <c r="H82" t="s">
        <v>52</v>
      </c>
      <c r="I82" t="s">
        <v>56</v>
      </c>
      <c r="J82" s="12">
        <v>2.463013698630137</v>
      </c>
      <c r="K82" s="12"/>
    </row>
    <row r="83" spans="2:11" x14ac:dyDescent="0.25">
      <c r="B83" t="s">
        <v>460</v>
      </c>
      <c r="C83" t="s">
        <v>58</v>
      </c>
      <c r="D83" t="s">
        <v>50</v>
      </c>
      <c r="E83" t="s">
        <v>481</v>
      </c>
      <c r="F83" t="s">
        <v>101</v>
      </c>
      <c r="G83">
        <v>67</v>
      </c>
      <c r="H83" t="s">
        <v>52</v>
      </c>
      <c r="I83" t="s">
        <v>56</v>
      </c>
      <c r="J83" s="12">
        <v>0.26849315068493151</v>
      </c>
      <c r="K83" s="12"/>
    </row>
    <row r="84" spans="2:11" x14ac:dyDescent="0.25">
      <c r="B84" t="s">
        <v>220</v>
      </c>
      <c r="C84" t="s">
        <v>475</v>
      </c>
      <c r="D84" t="s">
        <v>39</v>
      </c>
      <c r="E84" t="s">
        <v>481</v>
      </c>
      <c r="F84" t="s">
        <v>36</v>
      </c>
      <c r="G84">
        <v>39</v>
      </c>
      <c r="H84" t="s">
        <v>44</v>
      </c>
      <c r="I84" t="s">
        <v>56</v>
      </c>
      <c r="J84" s="12">
        <v>9.7972602739726025</v>
      </c>
      <c r="K84" s="12"/>
    </row>
    <row r="85" spans="2:11" x14ac:dyDescent="0.25">
      <c r="B85" t="s">
        <v>295</v>
      </c>
      <c r="C85" t="s">
        <v>475</v>
      </c>
      <c r="D85" t="s">
        <v>39</v>
      </c>
      <c r="E85" t="s">
        <v>481</v>
      </c>
      <c r="F85" t="s">
        <v>57</v>
      </c>
      <c r="G85">
        <v>34</v>
      </c>
      <c r="H85" t="s">
        <v>44</v>
      </c>
      <c r="I85" t="s">
        <v>56</v>
      </c>
      <c r="J85" s="12">
        <v>9.4520547945205475</v>
      </c>
      <c r="K85" s="12"/>
    </row>
    <row r="86" spans="2:11" x14ac:dyDescent="0.25">
      <c r="B86" t="s">
        <v>385</v>
      </c>
      <c r="C86" t="s">
        <v>58</v>
      </c>
      <c r="D86" t="s">
        <v>50</v>
      </c>
      <c r="E86" t="s">
        <v>481</v>
      </c>
      <c r="F86" t="s">
        <v>101</v>
      </c>
      <c r="G86">
        <v>45</v>
      </c>
      <c r="H86" t="s">
        <v>52</v>
      </c>
      <c r="I86" t="s">
        <v>56</v>
      </c>
      <c r="J86" s="12">
        <v>5.5671232876712331</v>
      </c>
      <c r="K86" s="12"/>
    </row>
    <row r="87" spans="2:11" x14ac:dyDescent="0.25">
      <c r="B87" t="s">
        <v>449</v>
      </c>
      <c r="C87" t="s">
        <v>475</v>
      </c>
      <c r="D87" t="s">
        <v>39</v>
      </c>
      <c r="E87" t="s">
        <v>68</v>
      </c>
      <c r="F87" t="s">
        <v>67</v>
      </c>
      <c r="G87">
        <v>39</v>
      </c>
      <c r="H87" t="s">
        <v>52</v>
      </c>
      <c r="I87" t="s">
        <v>56</v>
      </c>
      <c r="J87" s="12">
        <v>5.1561643835616442</v>
      </c>
      <c r="K87" s="12"/>
    </row>
    <row r="88" spans="2:11" x14ac:dyDescent="0.25">
      <c r="B88" t="s">
        <v>404</v>
      </c>
      <c r="C88" t="s">
        <v>475</v>
      </c>
      <c r="D88" t="s">
        <v>70</v>
      </c>
      <c r="E88" t="s">
        <v>481</v>
      </c>
      <c r="F88" t="s">
        <v>36</v>
      </c>
      <c r="G88">
        <v>38</v>
      </c>
      <c r="H88" t="s">
        <v>44</v>
      </c>
      <c r="I88" t="s">
        <v>48</v>
      </c>
      <c r="J88" s="12">
        <v>9.7972602739726025</v>
      </c>
      <c r="K88" s="12"/>
    </row>
    <row r="89" spans="2:11" x14ac:dyDescent="0.25">
      <c r="B89" t="s">
        <v>61</v>
      </c>
      <c r="C89" t="s">
        <v>475</v>
      </c>
      <c r="D89" t="s">
        <v>62</v>
      </c>
      <c r="E89" t="s">
        <v>481</v>
      </c>
      <c r="F89" t="s">
        <v>101</v>
      </c>
      <c r="G89">
        <v>41</v>
      </c>
      <c r="H89" t="s">
        <v>44</v>
      </c>
      <c r="I89" t="s">
        <v>56</v>
      </c>
      <c r="J89" s="12">
        <v>7.8958904109589039</v>
      </c>
      <c r="K89" s="12"/>
    </row>
    <row r="90" spans="2:11" x14ac:dyDescent="0.25">
      <c r="B90" t="s">
        <v>227</v>
      </c>
      <c r="C90" t="s">
        <v>475</v>
      </c>
      <c r="D90" t="s">
        <v>50</v>
      </c>
      <c r="E90" t="s">
        <v>481</v>
      </c>
      <c r="F90" t="s">
        <v>36</v>
      </c>
      <c r="G90">
        <v>42</v>
      </c>
      <c r="H90" t="s">
        <v>44</v>
      </c>
      <c r="I90" t="s">
        <v>48</v>
      </c>
      <c r="J90" s="12">
        <v>6.8</v>
      </c>
      <c r="K90" s="12"/>
    </row>
    <row r="91" spans="2:11" x14ac:dyDescent="0.25">
      <c r="B91" t="s">
        <v>354</v>
      </c>
      <c r="C91" t="s">
        <v>58</v>
      </c>
      <c r="D91" t="s">
        <v>39</v>
      </c>
      <c r="E91" t="s">
        <v>481</v>
      </c>
      <c r="F91" t="s">
        <v>36</v>
      </c>
      <c r="G91">
        <v>54</v>
      </c>
      <c r="H91" t="s">
        <v>52</v>
      </c>
      <c r="I91" t="s">
        <v>56</v>
      </c>
      <c r="J91" s="12">
        <v>4.6136986301369864</v>
      </c>
      <c r="K91" s="12"/>
    </row>
    <row r="92" spans="2:11" x14ac:dyDescent="0.25">
      <c r="B92" t="s">
        <v>251</v>
      </c>
      <c r="C92" t="s">
        <v>58</v>
      </c>
      <c r="D92" t="s">
        <v>39</v>
      </c>
      <c r="E92" t="s">
        <v>108</v>
      </c>
      <c r="F92" t="s">
        <v>106</v>
      </c>
      <c r="G92">
        <v>34</v>
      </c>
      <c r="H92" t="s">
        <v>44</v>
      </c>
      <c r="I92" t="s">
        <v>48</v>
      </c>
      <c r="J92" s="12">
        <v>12.29041095890411</v>
      </c>
      <c r="K92" s="12"/>
    </row>
    <row r="93" spans="2:11" x14ac:dyDescent="0.25">
      <c r="B93" t="s">
        <v>222</v>
      </c>
      <c r="C93" t="s">
        <v>58</v>
      </c>
      <c r="D93" t="s">
        <v>39</v>
      </c>
      <c r="E93" t="s">
        <v>481</v>
      </c>
      <c r="F93" t="s">
        <v>36</v>
      </c>
      <c r="G93">
        <v>39</v>
      </c>
      <c r="H93" t="s">
        <v>52</v>
      </c>
      <c r="I93" t="s">
        <v>56</v>
      </c>
      <c r="J93" s="12">
        <v>4.3890410958904109</v>
      </c>
      <c r="K93" s="12"/>
    </row>
    <row r="94" spans="2:11" x14ac:dyDescent="0.25">
      <c r="B94" t="s">
        <v>329</v>
      </c>
      <c r="C94" t="s">
        <v>475</v>
      </c>
      <c r="D94" t="s">
        <v>50</v>
      </c>
      <c r="E94" t="s">
        <v>481</v>
      </c>
      <c r="F94" t="s">
        <v>36</v>
      </c>
      <c r="G94">
        <v>36</v>
      </c>
      <c r="H94" t="s">
        <v>44</v>
      </c>
      <c r="I94" t="s">
        <v>56</v>
      </c>
      <c r="J94" s="12">
        <v>10.794520547945206</v>
      </c>
      <c r="K94" s="12"/>
    </row>
    <row r="95" spans="2:11" x14ac:dyDescent="0.25">
      <c r="B95" t="s">
        <v>357</v>
      </c>
      <c r="C95" t="s">
        <v>475</v>
      </c>
      <c r="D95" t="s">
        <v>50</v>
      </c>
      <c r="E95" t="s">
        <v>481</v>
      </c>
      <c r="F95" t="s">
        <v>57</v>
      </c>
      <c r="G95">
        <v>30</v>
      </c>
      <c r="H95" t="s">
        <v>44</v>
      </c>
      <c r="I95" t="s">
        <v>56</v>
      </c>
      <c r="J95" s="12">
        <v>11.465753424657533</v>
      </c>
      <c r="K95" s="12"/>
    </row>
    <row r="96" spans="2:11" x14ac:dyDescent="0.25">
      <c r="B96" t="s">
        <v>117</v>
      </c>
      <c r="C96" t="s">
        <v>475</v>
      </c>
      <c r="D96" t="s">
        <v>39</v>
      </c>
      <c r="E96" t="s">
        <v>53</v>
      </c>
      <c r="F96" t="s">
        <v>129</v>
      </c>
      <c r="G96">
        <v>52</v>
      </c>
      <c r="H96" t="s">
        <v>44</v>
      </c>
      <c r="I96" t="s">
        <v>48</v>
      </c>
      <c r="J96" s="12">
        <v>9.3013698630136989</v>
      </c>
      <c r="K96" s="12"/>
    </row>
    <row r="97" spans="2:11" x14ac:dyDescent="0.25">
      <c r="B97" t="s">
        <v>382</v>
      </c>
      <c r="C97" t="s">
        <v>58</v>
      </c>
      <c r="D97" t="s">
        <v>50</v>
      </c>
      <c r="E97" t="s">
        <v>481</v>
      </c>
      <c r="F97" t="s">
        <v>57</v>
      </c>
      <c r="G97">
        <v>33</v>
      </c>
      <c r="H97" t="s">
        <v>52</v>
      </c>
      <c r="I97" t="s">
        <v>94</v>
      </c>
      <c r="J97" s="12">
        <v>4.2</v>
      </c>
      <c r="K97" s="12"/>
    </row>
    <row r="98" spans="2:11" x14ac:dyDescent="0.25">
      <c r="B98" t="s">
        <v>303</v>
      </c>
      <c r="C98" t="s">
        <v>58</v>
      </c>
      <c r="D98" t="s">
        <v>50</v>
      </c>
      <c r="E98" t="s">
        <v>99</v>
      </c>
      <c r="F98" t="s">
        <v>146</v>
      </c>
      <c r="G98">
        <v>37</v>
      </c>
      <c r="H98" t="s">
        <v>88</v>
      </c>
      <c r="I98" t="s">
        <v>56</v>
      </c>
      <c r="J98" s="12">
        <v>0.15890410958904111</v>
      </c>
      <c r="K98" s="12"/>
    </row>
    <row r="99" spans="2:11" x14ac:dyDescent="0.25">
      <c r="B99" t="s">
        <v>279</v>
      </c>
      <c r="C99" t="s">
        <v>58</v>
      </c>
      <c r="D99" t="s">
        <v>39</v>
      </c>
      <c r="E99" t="s">
        <v>481</v>
      </c>
      <c r="F99" t="s">
        <v>36</v>
      </c>
      <c r="G99">
        <v>42</v>
      </c>
      <c r="H99" t="s">
        <v>44</v>
      </c>
      <c r="I99" t="s">
        <v>48</v>
      </c>
      <c r="J99" s="12">
        <v>8.5698630136986296</v>
      </c>
      <c r="K99" s="12"/>
    </row>
    <row r="100" spans="2:11" x14ac:dyDescent="0.25">
      <c r="B100" t="s">
        <v>202</v>
      </c>
      <c r="C100" t="s">
        <v>475</v>
      </c>
      <c r="D100" t="s">
        <v>39</v>
      </c>
      <c r="E100" t="s">
        <v>53</v>
      </c>
      <c r="F100" t="s">
        <v>95</v>
      </c>
      <c r="G100">
        <v>58</v>
      </c>
      <c r="H100" t="s">
        <v>88</v>
      </c>
      <c r="I100" t="s">
        <v>56</v>
      </c>
      <c r="J100" s="12">
        <v>2.0054794520547947</v>
      </c>
      <c r="K100" s="12"/>
    </row>
    <row r="101" spans="2:11" x14ac:dyDescent="0.25">
      <c r="B101" t="s">
        <v>233</v>
      </c>
      <c r="C101" t="s">
        <v>475</v>
      </c>
      <c r="D101" t="s">
        <v>50</v>
      </c>
      <c r="E101" t="s">
        <v>53</v>
      </c>
      <c r="F101" t="s">
        <v>82</v>
      </c>
      <c r="G101">
        <v>36</v>
      </c>
      <c r="H101" t="s">
        <v>44</v>
      </c>
      <c r="I101" t="s">
        <v>56</v>
      </c>
      <c r="J101" s="12">
        <v>8.0712328767123296</v>
      </c>
      <c r="K101" s="12"/>
    </row>
    <row r="102" spans="2:11" x14ac:dyDescent="0.25">
      <c r="B102" t="s">
        <v>325</v>
      </c>
      <c r="C102" t="s">
        <v>475</v>
      </c>
      <c r="D102" t="s">
        <v>39</v>
      </c>
      <c r="E102" t="s">
        <v>108</v>
      </c>
      <c r="F102" t="s">
        <v>106</v>
      </c>
      <c r="G102">
        <v>54</v>
      </c>
      <c r="H102" t="s">
        <v>44</v>
      </c>
      <c r="I102" t="s">
        <v>56</v>
      </c>
      <c r="J102" s="12">
        <v>12.136986301369863</v>
      </c>
      <c r="K102" s="12"/>
    </row>
    <row r="103" spans="2:11" x14ac:dyDescent="0.25">
      <c r="B103" t="s">
        <v>246</v>
      </c>
      <c r="C103" t="s">
        <v>475</v>
      </c>
      <c r="D103" t="s">
        <v>39</v>
      </c>
      <c r="E103" t="s">
        <v>481</v>
      </c>
      <c r="F103" t="s">
        <v>36</v>
      </c>
      <c r="G103">
        <v>40</v>
      </c>
      <c r="H103" t="s">
        <v>44</v>
      </c>
      <c r="I103" t="s">
        <v>56</v>
      </c>
      <c r="J103" s="12">
        <v>8.9534246575342458</v>
      </c>
      <c r="K103" s="12"/>
    </row>
    <row r="104" spans="2:11" x14ac:dyDescent="0.25">
      <c r="B104" t="s">
        <v>314</v>
      </c>
      <c r="C104" t="s">
        <v>475</v>
      </c>
      <c r="D104" t="s">
        <v>50</v>
      </c>
      <c r="E104" t="s">
        <v>481</v>
      </c>
      <c r="F104" t="s">
        <v>36</v>
      </c>
      <c r="G104">
        <v>63</v>
      </c>
      <c r="H104" t="s">
        <v>52</v>
      </c>
      <c r="I104" t="s">
        <v>48</v>
      </c>
      <c r="J104" s="12">
        <v>6.4794520547945202</v>
      </c>
      <c r="K104" s="12"/>
    </row>
    <row r="105" spans="2:11" x14ac:dyDescent="0.25">
      <c r="B105" t="s">
        <v>336</v>
      </c>
      <c r="C105" t="s">
        <v>475</v>
      </c>
      <c r="D105" t="s">
        <v>105</v>
      </c>
      <c r="E105" t="s">
        <v>108</v>
      </c>
      <c r="F105" t="s">
        <v>106</v>
      </c>
      <c r="G105">
        <v>34</v>
      </c>
      <c r="H105" t="s">
        <v>44</v>
      </c>
      <c r="I105" t="s">
        <v>56</v>
      </c>
      <c r="J105" s="12">
        <v>10.986301369863014</v>
      </c>
      <c r="K105" s="12"/>
    </row>
    <row r="106" spans="2:11" x14ac:dyDescent="0.25">
      <c r="B106" t="s">
        <v>399</v>
      </c>
      <c r="C106" t="s">
        <v>58</v>
      </c>
      <c r="D106" t="s">
        <v>50</v>
      </c>
      <c r="E106" t="s">
        <v>481</v>
      </c>
      <c r="F106" t="s">
        <v>36</v>
      </c>
      <c r="G106">
        <v>50</v>
      </c>
      <c r="H106" t="s">
        <v>44</v>
      </c>
      <c r="I106" t="s">
        <v>48</v>
      </c>
      <c r="J106" s="12">
        <v>11.408219178082192</v>
      </c>
      <c r="K106" s="12"/>
    </row>
    <row r="107" spans="2:11" x14ac:dyDescent="0.25">
      <c r="B107" t="s">
        <v>311</v>
      </c>
      <c r="C107" t="s">
        <v>58</v>
      </c>
      <c r="D107" t="s">
        <v>62</v>
      </c>
      <c r="E107" t="s">
        <v>481</v>
      </c>
      <c r="F107" t="s">
        <v>36</v>
      </c>
      <c r="G107">
        <v>57</v>
      </c>
      <c r="H107" t="s">
        <v>44</v>
      </c>
      <c r="I107" t="s">
        <v>56</v>
      </c>
      <c r="J107" s="12">
        <v>9.5671232876712331</v>
      </c>
      <c r="K107" s="12"/>
    </row>
    <row r="108" spans="2:11" x14ac:dyDescent="0.25">
      <c r="B108" t="s">
        <v>335</v>
      </c>
      <c r="C108" t="s">
        <v>475</v>
      </c>
      <c r="D108" t="s">
        <v>50</v>
      </c>
      <c r="E108" t="s">
        <v>481</v>
      </c>
      <c r="F108" t="s">
        <v>36</v>
      </c>
      <c r="G108">
        <v>40</v>
      </c>
      <c r="H108" t="s">
        <v>44</v>
      </c>
      <c r="I108" t="s">
        <v>56</v>
      </c>
      <c r="J108" s="12">
        <v>10.947945205479453</v>
      </c>
      <c r="K108" s="12"/>
    </row>
    <row r="109" spans="2:11" x14ac:dyDescent="0.25">
      <c r="B109" t="s">
        <v>292</v>
      </c>
      <c r="C109" t="s">
        <v>475</v>
      </c>
      <c r="D109" t="s">
        <v>50</v>
      </c>
      <c r="E109" t="s">
        <v>53</v>
      </c>
      <c r="F109" t="s">
        <v>125</v>
      </c>
      <c r="G109">
        <v>33</v>
      </c>
      <c r="H109" t="s">
        <v>44</v>
      </c>
      <c r="I109" t="s">
        <v>56</v>
      </c>
      <c r="J109" s="12">
        <v>6.0109589041095894</v>
      </c>
      <c r="K109" s="12"/>
    </row>
    <row r="110" spans="2:11" x14ac:dyDescent="0.25">
      <c r="B110" t="s">
        <v>327</v>
      </c>
      <c r="C110" t="s">
        <v>475</v>
      </c>
      <c r="D110" t="s">
        <v>50</v>
      </c>
      <c r="E110" t="s">
        <v>481</v>
      </c>
      <c r="F110" t="s">
        <v>101</v>
      </c>
      <c r="G110">
        <v>50</v>
      </c>
      <c r="H110" t="s">
        <v>88</v>
      </c>
      <c r="I110" t="s">
        <v>56</v>
      </c>
      <c r="J110" s="12">
        <v>4.9232876712328766</v>
      </c>
      <c r="K110" s="12"/>
    </row>
    <row r="111" spans="2:11" x14ac:dyDescent="0.25">
      <c r="B111" t="s">
        <v>189</v>
      </c>
      <c r="C111" t="s">
        <v>475</v>
      </c>
      <c r="D111" t="s">
        <v>62</v>
      </c>
      <c r="E111" t="s">
        <v>53</v>
      </c>
      <c r="F111" t="s">
        <v>82</v>
      </c>
      <c r="G111">
        <v>34</v>
      </c>
      <c r="H111" t="s">
        <v>44</v>
      </c>
      <c r="I111" t="s">
        <v>48</v>
      </c>
      <c r="J111" s="12">
        <v>8.4547945205479458</v>
      </c>
      <c r="K111" s="12"/>
    </row>
    <row r="112" spans="2:11" x14ac:dyDescent="0.25">
      <c r="B112" t="s">
        <v>199</v>
      </c>
      <c r="C112" t="s">
        <v>58</v>
      </c>
      <c r="D112" t="s">
        <v>50</v>
      </c>
      <c r="E112" t="s">
        <v>481</v>
      </c>
      <c r="F112" t="s">
        <v>36</v>
      </c>
      <c r="G112">
        <v>33</v>
      </c>
      <c r="H112" t="s">
        <v>44</v>
      </c>
      <c r="I112" t="s">
        <v>48</v>
      </c>
      <c r="J112" s="12">
        <v>8.8000000000000007</v>
      </c>
      <c r="K112" s="12"/>
    </row>
    <row r="113" spans="2:11" x14ac:dyDescent="0.25">
      <c r="B113" t="s">
        <v>388</v>
      </c>
      <c r="C113" t="s">
        <v>475</v>
      </c>
      <c r="D113" t="s">
        <v>50</v>
      </c>
      <c r="E113" t="s">
        <v>481</v>
      </c>
      <c r="F113" t="s">
        <v>36</v>
      </c>
      <c r="G113">
        <v>35</v>
      </c>
      <c r="H113" t="s">
        <v>52</v>
      </c>
      <c r="I113" t="s">
        <v>56</v>
      </c>
      <c r="J113" s="12">
        <v>1.4082191780821918</v>
      </c>
      <c r="K113" s="12"/>
    </row>
    <row r="114" spans="2:11" x14ac:dyDescent="0.25">
      <c r="B114" t="s">
        <v>366</v>
      </c>
      <c r="C114" t="s">
        <v>475</v>
      </c>
      <c r="D114" t="s">
        <v>50</v>
      </c>
      <c r="E114" t="s">
        <v>481</v>
      </c>
      <c r="F114" t="s">
        <v>36</v>
      </c>
      <c r="G114">
        <v>40</v>
      </c>
      <c r="H114" t="s">
        <v>52</v>
      </c>
      <c r="I114" t="s">
        <v>56</v>
      </c>
      <c r="J114" s="12">
        <v>3.1506849315068495</v>
      </c>
      <c r="K114" s="12"/>
    </row>
    <row r="115" spans="2:11" x14ac:dyDescent="0.25">
      <c r="B115" t="s">
        <v>301</v>
      </c>
      <c r="C115" t="s">
        <v>58</v>
      </c>
      <c r="D115" t="s">
        <v>50</v>
      </c>
      <c r="E115" t="s">
        <v>481</v>
      </c>
      <c r="F115" t="s">
        <v>57</v>
      </c>
      <c r="G115">
        <v>39</v>
      </c>
      <c r="H115" t="s">
        <v>52</v>
      </c>
      <c r="I115" t="s">
        <v>56</v>
      </c>
      <c r="J115" s="12">
        <v>0.64657534246575343</v>
      </c>
      <c r="K115" s="12"/>
    </row>
    <row r="116" spans="2:11" x14ac:dyDescent="0.25">
      <c r="B116" t="s">
        <v>323</v>
      </c>
      <c r="C116" t="s">
        <v>475</v>
      </c>
      <c r="D116" t="s">
        <v>39</v>
      </c>
      <c r="E116" t="s">
        <v>481</v>
      </c>
      <c r="F116" t="s">
        <v>36</v>
      </c>
      <c r="G116">
        <v>45</v>
      </c>
      <c r="H116" t="s">
        <v>44</v>
      </c>
      <c r="I116" t="s">
        <v>56</v>
      </c>
      <c r="J116" s="12">
        <v>9.1835616438356169</v>
      </c>
      <c r="K116" s="12"/>
    </row>
    <row r="117" spans="2:11" x14ac:dyDescent="0.25">
      <c r="B117" t="s">
        <v>266</v>
      </c>
      <c r="C117" t="s">
        <v>475</v>
      </c>
      <c r="D117" t="s">
        <v>39</v>
      </c>
      <c r="E117" t="s">
        <v>481</v>
      </c>
      <c r="F117" t="s">
        <v>57</v>
      </c>
      <c r="G117">
        <v>41</v>
      </c>
      <c r="H117" t="s">
        <v>52</v>
      </c>
      <c r="I117" t="s">
        <v>56</v>
      </c>
      <c r="J117" s="12">
        <v>2.1095890410958904</v>
      </c>
      <c r="K117" s="12"/>
    </row>
    <row r="118" spans="2:11" x14ac:dyDescent="0.25">
      <c r="B118" t="s">
        <v>353</v>
      </c>
      <c r="C118" t="s">
        <v>475</v>
      </c>
      <c r="D118" t="s">
        <v>50</v>
      </c>
      <c r="E118" t="s">
        <v>108</v>
      </c>
      <c r="F118" t="s">
        <v>106</v>
      </c>
      <c r="G118">
        <v>38</v>
      </c>
      <c r="H118" t="s">
        <v>44</v>
      </c>
      <c r="I118" t="s">
        <v>56</v>
      </c>
      <c r="J118" s="12">
        <v>6.8</v>
      </c>
      <c r="K118" s="12"/>
    </row>
    <row r="119" spans="2:11" x14ac:dyDescent="0.25">
      <c r="B119" t="s">
        <v>446</v>
      </c>
      <c r="C119" t="s">
        <v>475</v>
      </c>
      <c r="D119" t="s">
        <v>105</v>
      </c>
      <c r="E119" t="s">
        <v>108</v>
      </c>
      <c r="F119" t="s">
        <v>106</v>
      </c>
      <c r="G119">
        <v>55</v>
      </c>
      <c r="H119" t="s">
        <v>44</v>
      </c>
      <c r="I119" t="s">
        <v>48</v>
      </c>
      <c r="J119" s="12">
        <v>17.295890410958904</v>
      </c>
      <c r="K119" s="12"/>
    </row>
    <row r="120" spans="2:11" x14ac:dyDescent="0.25">
      <c r="B120" t="s">
        <v>467</v>
      </c>
      <c r="C120" t="s">
        <v>58</v>
      </c>
      <c r="D120" t="s">
        <v>39</v>
      </c>
      <c r="E120" t="s">
        <v>481</v>
      </c>
      <c r="F120" t="s">
        <v>36</v>
      </c>
      <c r="G120">
        <v>53</v>
      </c>
      <c r="H120" t="s">
        <v>52</v>
      </c>
      <c r="I120" t="s">
        <v>56</v>
      </c>
      <c r="J120" s="12">
        <v>3.4657534246575343</v>
      </c>
      <c r="K120" s="12"/>
    </row>
    <row r="121" spans="2:11" x14ac:dyDescent="0.25">
      <c r="B121" t="s">
        <v>228</v>
      </c>
      <c r="C121" t="s">
        <v>475</v>
      </c>
      <c r="D121" t="s">
        <v>39</v>
      </c>
      <c r="E121" t="s">
        <v>481</v>
      </c>
      <c r="F121" t="s">
        <v>36</v>
      </c>
      <c r="G121">
        <v>45</v>
      </c>
      <c r="H121" t="s">
        <v>44</v>
      </c>
      <c r="I121" t="s">
        <v>56</v>
      </c>
      <c r="J121" s="12">
        <v>9.7972602739726025</v>
      </c>
      <c r="K121" s="12"/>
    </row>
    <row r="122" spans="2:11" x14ac:dyDescent="0.25">
      <c r="B122" t="s">
        <v>240</v>
      </c>
      <c r="C122" t="s">
        <v>475</v>
      </c>
      <c r="D122" t="s">
        <v>50</v>
      </c>
      <c r="E122" t="s">
        <v>481</v>
      </c>
      <c r="F122" t="s">
        <v>36</v>
      </c>
      <c r="G122">
        <v>45</v>
      </c>
      <c r="H122" t="s">
        <v>52</v>
      </c>
      <c r="I122" t="s">
        <v>56</v>
      </c>
      <c r="J122" s="12">
        <v>5.0684931506849313</v>
      </c>
      <c r="K122" s="12"/>
    </row>
    <row r="123" spans="2:11" x14ac:dyDescent="0.25">
      <c r="B123" t="s">
        <v>304</v>
      </c>
      <c r="C123" t="s">
        <v>58</v>
      </c>
      <c r="D123" t="s">
        <v>39</v>
      </c>
      <c r="E123" t="s">
        <v>481</v>
      </c>
      <c r="F123" t="s">
        <v>36</v>
      </c>
      <c r="G123">
        <v>36</v>
      </c>
      <c r="H123" t="s">
        <v>44</v>
      </c>
      <c r="I123" t="s">
        <v>56</v>
      </c>
      <c r="J123" s="12">
        <v>11.178082191780822</v>
      </c>
      <c r="K123" s="12"/>
    </row>
    <row r="124" spans="2:11" x14ac:dyDescent="0.25">
      <c r="B124" t="s">
        <v>103</v>
      </c>
      <c r="C124" t="s">
        <v>58</v>
      </c>
      <c r="D124" t="s">
        <v>50</v>
      </c>
      <c r="E124" t="s">
        <v>151</v>
      </c>
      <c r="F124" t="s">
        <v>150</v>
      </c>
      <c r="G124">
        <v>68</v>
      </c>
      <c r="H124" t="s">
        <v>44</v>
      </c>
      <c r="I124" t="s">
        <v>56</v>
      </c>
      <c r="J124" s="12">
        <v>10.813698630136987</v>
      </c>
      <c r="K124" s="12"/>
    </row>
    <row r="125" spans="2:11" x14ac:dyDescent="0.25">
      <c r="B125" t="s">
        <v>393</v>
      </c>
      <c r="C125" t="s">
        <v>58</v>
      </c>
      <c r="D125" t="s">
        <v>62</v>
      </c>
      <c r="E125" t="s">
        <v>481</v>
      </c>
      <c r="F125" t="s">
        <v>36</v>
      </c>
      <c r="G125">
        <v>52</v>
      </c>
      <c r="H125" t="s">
        <v>52</v>
      </c>
      <c r="I125" t="s">
        <v>56</v>
      </c>
      <c r="J125" s="12">
        <v>0.73150684931506849</v>
      </c>
      <c r="K125" s="12"/>
    </row>
    <row r="126" spans="2:11" x14ac:dyDescent="0.25">
      <c r="B126" t="s">
        <v>374</v>
      </c>
      <c r="C126" t="s">
        <v>58</v>
      </c>
      <c r="D126" t="s">
        <v>39</v>
      </c>
      <c r="E126" t="s">
        <v>108</v>
      </c>
      <c r="F126" t="s">
        <v>106</v>
      </c>
      <c r="G126">
        <v>32</v>
      </c>
      <c r="H126" t="s">
        <v>44</v>
      </c>
      <c r="I126" t="s">
        <v>56</v>
      </c>
      <c r="J126" s="12">
        <v>9.5671232876712331</v>
      </c>
      <c r="K126" s="12"/>
    </row>
    <row r="127" spans="2:11" x14ac:dyDescent="0.25">
      <c r="B127" t="s">
        <v>269</v>
      </c>
      <c r="C127" t="s">
        <v>475</v>
      </c>
      <c r="D127" t="s">
        <v>39</v>
      </c>
      <c r="E127" t="s">
        <v>53</v>
      </c>
      <c r="F127" t="s">
        <v>135</v>
      </c>
      <c r="G127">
        <v>42</v>
      </c>
      <c r="H127" t="s">
        <v>44</v>
      </c>
      <c r="I127" t="s">
        <v>48</v>
      </c>
      <c r="J127" s="12">
        <v>12.03013698630137</v>
      </c>
      <c r="K127" s="12"/>
    </row>
    <row r="128" spans="2:11" x14ac:dyDescent="0.25">
      <c r="B128" t="s">
        <v>416</v>
      </c>
      <c r="C128" t="s">
        <v>475</v>
      </c>
      <c r="D128" t="s">
        <v>62</v>
      </c>
      <c r="E128" t="s">
        <v>53</v>
      </c>
      <c r="F128" t="s">
        <v>82</v>
      </c>
      <c r="G128">
        <v>35</v>
      </c>
      <c r="H128" t="s">
        <v>52</v>
      </c>
      <c r="I128" t="s">
        <v>56</v>
      </c>
      <c r="J128" s="12">
        <v>0.81917808219178079</v>
      </c>
      <c r="K128" s="12"/>
    </row>
    <row r="129" spans="2:11" x14ac:dyDescent="0.25">
      <c r="B129" t="s">
        <v>470</v>
      </c>
      <c r="C129" t="s">
        <v>475</v>
      </c>
      <c r="D129" t="s">
        <v>39</v>
      </c>
      <c r="E129" t="s">
        <v>481</v>
      </c>
      <c r="F129" t="s">
        <v>57</v>
      </c>
      <c r="G129">
        <v>37</v>
      </c>
      <c r="H129" t="s">
        <v>44</v>
      </c>
      <c r="I129" t="s">
        <v>56</v>
      </c>
      <c r="J129" s="12">
        <v>8.8000000000000007</v>
      </c>
      <c r="K129" s="12"/>
    </row>
    <row r="130" spans="2:11" x14ac:dyDescent="0.25">
      <c r="B130" t="s">
        <v>302</v>
      </c>
      <c r="C130" t="s">
        <v>58</v>
      </c>
      <c r="D130" t="s">
        <v>39</v>
      </c>
      <c r="E130" t="s">
        <v>53</v>
      </c>
      <c r="F130" t="s">
        <v>90</v>
      </c>
      <c r="G130">
        <v>39</v>
      </c>
      <c r="H130" t="s">
        <v>44</v>
      </c>
      <c r="I130" t="s">
        <v>56</v>
      </c>
      <c r="J130" s="12">
        <v>8.0712328767123296</v>
      </c>
      <c r="K130" s="12"/>
    </row>
    <row r="131" spans="2:11" x14ac:dyDescent="0.25">
      <c r="B131" t="s">
        <v>234</v>
      </c>
      <c r="C131" t="s">
        <v>58</v>
      </c>
      <c r="D131" t="s">
        <v>39</v>
      </c>
      <c r="E131" t="s">
        <v>481</v>
      </c>
      <c r="F131" t="s">
        <v>36</v>
      </c>
      <c r="G131">
        <v>36</v>
      </c>
      <c r="H131" t="s">
        <v>44</v>
      </c>
      <c r="I131" t="s">
        <v>56</v>
      </c>
      <c r="J131" s="12">
        <v>6.8</v>
      </c>
      <c r="K131" s="12"/>
    </row>
    <row r="132" spans="2:11" x14ac:dyDescent="0.25">
      <c r="B132" t="s">
        <v>254</v>
      </c>
      <c r="C132" t="s">
        <v>475</v>
      </c>
      <c r="D132" t="s">
        <v>39</v>
      </c>
      <c r="E132" t="s">
        <v>481</v>
      </c>
      <c r="F132" t="s">
        <v>36</v>
      </c>
      <c r="G132">
        <v>48</v>
      </c>
      <c r="H132" t="s">
        <v>44</v>
      </c>
      <c r="I132" t="s">
        <v>56</v>
      </c>
      <c r="J132" s="12">
        <v>8.4547945205479458</v>
      </c>
      <c r="K132" s="12"/>
    </row>
    <row r="133" spans="2:11" x14ac:dyDescent="0.25">
      <c r="B133" t="s">
        <v>445</v>
      </c>
      <c r="C133" t="s">
        <v>58</v>
      </c>
      <c r="D133" t="s">
        <v>62</v>
      </c>
      <c r="E133" t="s">
        <v>481</v>
      </c>
      <c r="F133" t="s">
        <v>36</v>
      </c>
      <c r="G133">
        <v>55</v>
      </c>
      <c r="H133" t="s">
        <v>44</v>
      </c>
      <c r="I133" t="s">
        <v>56</v>
      </c>
      <c r="J133" s="12">
        <v>10.180821917808219</v>
      </c>
      <c r="K133" s="12"/>
    </row>
    <row r="134" spans="2:11" x14ac:dyDescent="0.25">
      <c r="B134" t="s">
        <v>237</v>
      </c>
      <c r="C134" t="s">
        <v>58</v>
      </c>
      <c r="D134" t="s">
        <v>50</v>
      </c>
      <c r="E134" t="s">
        <v>481</v>
      </c>
      <c r="F134" t="s">
        <v>36</v>
      </c>
      <c r="G134">
        <v>44</v>
      </c>
      <c r="H134" t="s">
        <v>44</v>
      </c>
      <c r="I134" t="s">
        <v>56</v>
      </c>
      <c r="J134" s="12">
        <v>10.813698630136987</v>
      </c>
      <c r="K134" s="12"/>
    </row>
    <row r="135" spans="2:11" x14ac:dyDescent="0.25">
      <c r="B135" t="s">
        <v>247</v>
      </c>
      <c r="C135" t="s">
        <v>58</v>
      </c>
      <c r="D135" t="s">
        <v>39</v>
      </c>
      <c r="E135" t="s">
        <v>108</v>
      </c>
      <c r="F135" t="s">
        <v>106</v>
      </c>
      <c r="G135">
        <v>35</v>
      </c>
      <c r="H135" t="s">
        <v>44</v>
      </c>
      <c r="I135" t="s">
        <v>123</v>
      </c>
      <c r="J135" s="12">
        <v>11.178082191780822</v>
      </c>
      <c r="K135" s="12"/>
    </row>
    <row r="136" spans="2:11" x14ac:dyDescent="0.25">
      <c r="B136" t="s">
        <v>225</v>
      </c>
      <c r="C136" t="s">
        <v>58</v>
      </c>
      <c r="D136" t="s">
        <v>50</v>
      </c>
      <c r="E136" t="s">
        <v>481</v>
      </c>
      <c r="F136" t="s">
        <v>57</v>
      </c>
      <c r="G136">
        <v>41</v>
      </c>
      <c r="H136" t="s">
        <v>52</v>
      </c>
      <c r="I136" t="s">
        <v>56</v>
      </c>
      <c r="J136" s="12">
        <v>1.6493150684931508</v>
      </c>
      <c r="K136" s="12"/>
    </row>
    <row r="137" spans="2:11" x14ac:dyDescent="0.25">
      <c r="B137" t="s">
        <v>355</v>
      </c>
      <c r="C137" t="s">
        <v>58</v>
      </c>
      <c r="D137" t="s">
        <v>39</v>
      </c>
      <c r="E137" t="s">
        <v>481</v>
      </c>
      <c r="F137" t="s">
        <v>36</v>
      </c>
      <c r="G137">
        <v>46</v>
      </c>
      <c r="H137" t="s">
        <v>44</v>
      </c>
      <c r="I137" t="s">
        <v>56</v>
      </c>
      <c r="J137" s="12">
        <v>8.0712328767123296</v>
      </c>
      <c r="K137" s="12"/>
    </row>
    <row r="138" spans="2:11" x14ac:dyDescent="0.25">
      <c r="B138" t="s">
        <v>111</v>
      </c>
      <c r="C138" t="s">
        <v>58</v>
      </c>
      <c r="D138" t="s">
        <v>39</v>
      </c>
      <c r="E138" t="s">
        <v>53</v>
      </c>
      <c r="F138" t="s">
        <v>176</v>
      </c>
      <c r="G138">
        <v>43</v>
      </c>
      <c r="H138" t="s">
        <v>44</v>
      </c>
      <c r="I138" t="s">
        <v>48</v>
      </c>
      <c r="J138" s="12">
        <v>13.043835616438356</v>
      </c>
      <c r="K138" s="12"/>
    </row>
    <row r="139" spans="2:11" x14ac:dyDescent="0.25">
      <c r="B139" t="s">
        <v>209</v>
      </c>
      <c r="C139" t="s">
        <v>58</v>
      </c>
      <c r="D139" t="s">
        <v>50</v>
      </c>
      <c r="E139" t="s">
        <v>108</v>
      </c>
      <c r="F139" t="s">
        <v>106</v>
      </c>
      <c r="G139">
        <v>58</v>
      </c>
      <c r="H139" t="s">
        <v>52</v>
      </c>
      <c r="I139" t="s">
        <v>56</v>
      </c>
      <c r="J139" s="12">
        <v>2.967123287671233</v>
      </c>
      <c r="K139" s="12"/>
    </row>
    <row r="140" spans="2:11" x14ac:dyDescent="0.25">
      <c r="B140" t="s">
        <v>294</v>
      </c>
      <c r="C140" t="s">
        <v>58</v>
      </c>
      <c r="D140" t="s">
        <v>50</v>
      </c>
      <c r="E140" t="s">
        <v>481</v>
      </c>
      <c r="F140" t="s">
        <v>36</v>
      </c>
      <c r="G140">
        <v>46</v>
      </c>
      <c r="H140" t="s">
        <v>44</v>
      </c>
      <c r="I140" t="s">
        <v>56</v>
      </c>
      <c r="J140" s="12">
        <v>11.408219178082192</v>
      </c>
      <c r="K140" s="12"/>
    </row>
    <row r="141" spans="2:11" x14ac:dyDescent="0.25">
      <c r="B141" t="s">
        <v>424</v>
      </c>
      <c r="C141" t="s">
        <v>475</v>
      </c>
      <c r="D141" t="s">
        <v>39</v>
      </c>
      <c r="E141" t="s">
        <v>481</v>
      </c>
      <c r="F141" t="s">
        <v>57</v>
      </c>
      <c r="G141">
        <v>59</v>
      </c>
      <c r="H141" t="s">
        <v>44</v>
      </c>
      <c r="I141" t="s">
        <v>48</v>
      </c>
      <c r="J141" s="12">
        <v>8.5698630136986296</v>
      </c>
      <c r="K141" s="12"/>
    </row>
    <row r="142" spans="2:11" x14ac:dyDescent="0.25">
      <c r="B142" t="s">
        <v>210</v>
      </c>
      <c r="C142" t="s">
        <v>58</v>
      </c>
      <c r="D142" t="s">
        <v>39</v>
      </c>
      <c r="E142" t="s">
        <v>481</v>
      </c>
      <c r="F142" t="s">
        <v>57</v>
      </c>
      <c r="G142">
        <v>43</v>
      </c>
      <c r="H142" t="s">
        <v>44</v>
      </c>
      <c r="I142" t="s">
        <v>56</v>
      </c>
      <c r="J142" s="12">
        <v>11.139726027397261</v>
      </c>
      <c r="K142" s="12"/>
    </row>
    <row r="143" spans="2:11" x14ac:dyDescent="0.25">
      <c r="B143" t="s">
        <v>324</v>
      </c>
      <c r="C143" t="s">
        <v>475</v>
      </c>
      <c r="D143" t="s">
        <v>50</v>
      </c>
      <c r="E143" t="s">
        <v>481</v>
      </c>
      <c r="F143" t="s">
        <v>36</v>
      </c>
      <c r="G143">
        <v>43</v>
      </c>
      <c r="H143" t="s">
        <v>44</v>
      </c>
      <c r="I143" t="s">
        <v>56</v>
      </c>
      <c r="J143" s="12">
        <v>12.29041095890411</v>
      </c>
      <c r="K143" s="12"/>
    </row>
    <row r="144" spans="2:11" x14ac:dyDescent="0.25">
      <c r="B144" t="s">
        <v>109</v>
      </c>
      <c r="C144" t="s">
        <v>475</v>
      </c>
      <c r="D144" t="s">
        <v>62</v>
      </c>
      <c r="E144" t="s">
        <v>108</v>
      </c>
      <c r="F144" t="s">
        <v>120</v>
      </c>
      <c r="G144">
        <v>38</v>
      </c>
      <c r="H144" t="s">
        <v>44</v>
      </c>
      <c r="I144" t="s">
        <v>94</v>
      </c>
      <c r="J144" s="12">
        <v>8.9369863013698634</v>
      </c>
      <c r="K144" s="12"/>
    </row>
    <row r="145" spans="2:11" x14ac:dyDescent="0.25">
      <c r="B145" t="s">
        <v>468</v>
      </c>
      <c r="C145" t="s">
        <v>475</v>
      </c>
      <c r="D145" t="s">
        <v>39</v>
      </c>
      <c r="E145" t="s">
        <v>481</v>
      </c>
      <c r="F145" t="s">
        <v>57</v>
      </c>
      <c r="G145">
        <v>64</v>
      </c>
      <c r="H145" t="s">
        <v>52</v>
      </c>
      <c r="I145" t="s">
        <v>48</v>
      </c>
      <c r="J145" s="12">
        <v>3.1232876712328768</v>
      </c>
      <c r="K145" s="12"/>
    </row>
    <row r="146" spans="2:11" x14ac:dyDescent="0.25">
      <c r="B146" t="s">
        <v>207</v>
      </c>
      <c r="C146" t="s">
        <v>475</v>
      </c>
      <c r="D146" t="s">
        <v>39</v>
      </c>
      <c r="E146" t="s">
        <v>481</v>
      </c>
      <c r="F146" t="s">
        <v>57</v>
      </c>
      <c r="G146">
        <v>39</v>
      </c>
      <c r="H146" t="s">
        <v>44</v>
      </c>
      <c r="I146" t="s">
        <v>56</v>
      </c>
      <c r="J146" s="12">
        <v>8.5698630136986296</v>
      </c>
      <c r="K146" s="12"/>
    </row>
    <row r="147" spans="2:11" x14ac:dyDescent="0.25">
      <c r="B147" t="s">
        <v>208</v>
      </c>
      <c r="C147" t="s">
        <v>58</v>
      </c>
      <c r="D147" t="s">
        <v>105</v>
      </c>
      <c r="E147" t="s">
        <v>481</v>
      </c>
      <c r="F147" t="s">
        <v>36</v>
      </c>
      <c r="G147">
        <v>53</v>
      </c>
      <c r="H147" t="s">
        <v>44</v>
      </c>
      <c r="I147" t="s">
        <v>56</v>
      </c>
      <c r="J147" s="12">
        <v>9.4520547945205475</v>
      </c>
      <c r="K147" s="12"/>
    </row>
    <row r="148" spans="2:11" x14ac:dyDescent="0.25">
      <c r="B148" t="s">
        <v>285</v>
      </c>
      <c r="C148" t="s">
        <v>475</v>
      </c>
      <c r="D148" t="s">
        <v>50</v>
      </c>
      <c r="E148" t="s">
        <v>481</v>
      </c>
      <c r="F148" t="s">
        <v>57</v>
      </c>
      <c r="G148">
        <v>58</v>
      </c>
      <c r="H148" t="s">
        <v>52</v>
      </c>
      <c r="I148" t="s">
        <v>123</v>
      </c>
      <c r="J148" s="12">
        <v>1.0931506849315069</v>
      </c>
      <c r="K148" s="12"/>
    </row>
    <row r="149" spans="2:11" x14ac:dyDescent="0.25">
      <c r="B149" t="s">
        <v>214</v>
      </c>
      <c r="C149" t="s">
        <v>58</v>
      </c>
      <c r="D149" t="s">
        <v>39</v>
      </c>
      <c r="E149" t="s">
        <v>68</v>
      </c>
      <c r="F149" t="s">
        <v>67</v>
      </c>
      <c r="G149">
        <v>36</v>
      </c>
      <c r="H149" t="s">
        <v>44</v>
      </c>
      <c r="I149" t="s">
        <v>56</v>
      </c>
      <c r="J149" s="12">
        <v>9.4520547945205475</v>
      </c>
      <c r="K149" s="12"/>
    </row>
    <row r="150" spans="2:11" x14ac:dyDescent="0.25">
      <c r="B150" t="s">
        <v>317</v>
      </c>
      <c r="C150" t="s">
        <v>58</v>
      </c>
      <c r="D150" t="s">
        <v>50</v>
      </c>
      <c r="E150" t="s">
        <v>481</v>
      </c>
      <c r="F150" t="s">
        <v>36</v>
      </c>
      <c r="G150">
        <v>37</v>
      </c>
      <c r="H150" t="s">
        <v>52</v>
      </c>
      <c r="I150" t="s">
        <v>56</v>
      </c>
      <c r="J150" s="12">
        <v>5.2273972602739729</v>
      </c>
      <c r="K150" s="12"/>
    </row>
    <row r="151" spans="2:11" x14ac:dyDescent="0.25">
      <c r="B151" t="s">
        <v>427</v>
      </c>
      <c r="C151" t="s">
        <v>58</v>
      </c>
      <c r="D151" t="s">
        <v>50</v>
      </c>
      <c r="E151" t="s">
        <v>53</v>
      </c>
      <c r="F151" t="s">
        <v>76</v>
      </c>
      <c r="G151">
        <v>50</v>
      </c>
      <c r="H151" t="s">
        <v>44</v>
      </c>
      <c r="I151" t="s">
        <v>56</v>
      </c>
      <c r="J151" s="12">
        <v>11.876712328767123</v>
      </c>
      <c r="K151" s="12"/>
    </row>
    <row r="152" spans="2:11" x14ac:dyDescent="0.25">
      <c r="B152" t="s">
        <v>472</v>
      </c>
      <c r="C152" t="s">
        <v>58</v>
      </c>
      <c r="D152" t="s">
        <v>39</v>
      </c>
      <c r="E152" t="s">
        <v>53</v>
      </c>
      <c r="F152" t="s">
        <v>82</v>
      </c>
      <c r="G152">
        <v>44</v>
      </c>
      <c r="H152" t="s">
        <v>44</v>
      </c>
      <c r="I152" t="s">
        <v>56</v>
      </c>
      <c r="J152" s="12">
        <v>8.0712328767123296</v>
      </c>
      <c r="K152" s="12"/>
    </row>
    <row r="153" spans="2:11" x14ac:dyDescent="0.25">
      <c r="B153" t="s">
        <v>305</v>
      </c>
      <c r="C153" t="s">
        <v>58</v>
      </c>
      <c r="D153" t="s">
        <v>39</v>
      </c>
      <c r="E153" t="s">
        <v>481</v>
      </c>
      <c r="F153" t="s">
        <v>57</v>
      </c>
      <c r="G153">
        <v>39</v>
      </c>
      <c r="H153" t="s">
        <v>44</v>
      </c>
      <c r="I153" t="s">
        <v>56</v>
      </c>
      <c r="J153" s="12">
        <v>6.882191780821918</v>
      </c>
      <c r="K153" s="12"/>
    </row>
    <row r="154" spans="2:11" x14ac:dyDescent="0.25">
      <c r="B154" t="s">
        <v>451</v>
      </c>
      <c r="C154" t="s">
        <v>475</v>
      </c>
      <c r="D154" t="s">
        <v>50</v>
      </c>
      <c r="E154" t="s">
        <v>53</v>
      </c>
      <c r="F154" t="s">
        <v>133</v>
      </c>
      <c r="G154">
        <v>54</v>
      </c>
      <c r="H154" t="s">
        <v>44</v>
      </c>
      <c r="I154" t="s">
        <v>56</v>
      </c>
      <c r="J154" s="12">
        <v>8.0712328767123296</v>
      </c>
      <c r="K154" s="12"/>
    </row>
    <row r="155" spans="2:11" x14ac:dyDescent="0.25">
      <c r="B155" t="s">
        <v>326</v>
      </c>
      <c r="C155" t="s">
        <v>475</v>
      </c>
      <c r="D155" t="s">
        <v>50</v>
      </c>
      <c r="E155" t="s">
        <v>53</v>
      </c>
      <c r="F155" t="s">
        <v>119</v>
      </c>
      <c r="G155">
        <v>37</v>
      </c>
      <c r="H155" t="s">
        <v>44</v>
      </c>
      <c r="I155" t="s">
        <v>56</v>
      </c>
      <c r="J155" s="12">
        <v>8.4547945205479458</v>
      </c>
      <c r="K155" s="12"/>
    </row>
    <row r="156" spans="2:11" x14ac:dyDescent="0.25">
      <c r="B156" t="s">
        <v>177</v>
      </c>
      <c r="C156" t="s">
        <v>475</v>
      </c>
      <c r="D156" t="s">
        <v>39</v>
      </c>
      <c r="E156" t="s">
        <v>481</v>
      </c>
      <c r="F156" t="s">
        <v>36</v>
      </c>
      <c r="G156">
        <v>39</v>
      </c>
      <c r="H156" t="s">
        <v>44</v>
      </c>
      <c r="I156" t="s">
        <v>48</v>
      </c>
      <c r="J156" s="12">
        <v>11.808219178082192</v>
      </c>
      <c r="K156" s="12"/>
    </row>
    <row r="157" spans="2:11" x14ac:dyDescent="0.25">
      <c r="B157" t="s">
        <v>417</v>
      </c>
      <c r="C157" t="s">
        <v>58</v>
      </c>
      <c r="D157" t="s">
        <v>50</v>
      </c>
      <c r="E157" t="s">
        <v>481</v>
      </c>
      <c r="F157" t="s">
        <v>36</v>
      </c>
      <c r="G157">
        <v>34</v>
      </c>
      <c r="H157" t="s">
        <v>44</v>
      </c>
      <c r="I157" t="s">
        <v>56</v>
      </c>
      <c r="J157" s="12">
        <v>8.5698630136986296</v>
      </c>
      <c r="K157" s="12"/>
    </row>
    <row r="158" spans="2:11" x14ac:dyDescent="0.25">
      <c r="B158" t="s">
        <v>297</v>
      </c>
      <c r="C158" t="s">
        <v>58</v>
      </c>
      <c r="D158" t="s">
        <v>50</v>
      </c>
      <c r="E158" t="s">
        <v>481</v>
      </c>
      <c r="F158" t="s">
        <v>36</v>
      </c>
      <c r="G158">
        <v>49</v>
      </c>
      <c r="H158" t="s">
        <v>44</v>
      </c>
      <c r="I158" t="s">
        <v>48</v>
      </c>
      <c r="J158" s="12">
        <v>8.9534246575342458</v>
      </c>
      <c r="K158" s="12"/>
    </row>
    <row r="159" spans="2:11" x14ac:dyDescent="0.25">
      <c r="B159" t="s">
        <v>347</v>
      </c>
      <c r="C159" t="s">
        <v>58</v>
      </c>
      <c r="D159" t="s">
        <v>50</v>
      </c>
      <c r="E159" t="s">
        <v>481</v>
      </c>
      <c r="F159" t="s">
        <v>57</v>
      </c>
      <c r="G159">
        <v>36</v>
      </c>
      <c r="H159" t="s">
        <v>52</v>
      </c>
      <c r="I159" t="s">
        <v>56</v>
      </c>
      <c r="J159" s="12">
        <v>1.1260273972602739</v>
      </c>
      <c r="K159" s="12"/>
    </row>
    <row r="160" spans="2:11" x14ac:dyDescent="0.25">
      <c r="B160" t="s">
        <v>178</v>
      </c>
      <c r="C160" t="s">
        <v>475</v>
      </c>
      <c r="D160" t="s">
        <v>50</v>
      </c>
      <c r="E160" t="s">
        <v>53</v>
      </c>
      <c r="F160" t="s">
        <v>49</v>
      </c>
      <c r="G160">
        <v>48</v>
      </c>
      <c r="H160" t="s">
        <v>52</v>
      </c>
      <c r="I160" t="s">
        <v>56</v>
      </c>
      <c r="J160" s="12">
        <v>1.2164383561643837</v>
      </c>
      <c r="K160" s="12"/>
    </row>
    <row r="161" spans="2:11" x14ac:dyDescent="0.25">
      <c r="B161" t="s">
        <v>321</v>
      </c>
      <c r="C161" t="s">
        <v>58</v>
      </c>
      <c r="D161" t="s">
        <v>50</v>
      </c>
      <c r="E161" t="s">
        <v>481</v>
      </c>
      <c r="F161" t="s">
        <v>36</v>
      </c>
      <c r="G161">
        <v>49</v>
      </c>
      <c r="H161" t="s">
        <v>52</v>
      </c>
      <c r="I161" t="s">
        <v>56</v>
      </c>
      <c r="J161" s="12">
        <v>3.6904109589041094</v>
      </c>
      <c r="K161" s="12"/>
    </row>
    <row r="162" spans="2:11" x14ac:dyDescent="0.25">
      <c r="B162" t="s">
        <v>407</v>
      </c>
      <c r="C162" t="s">
        <v>58</v>
      </c>
      <c r="D162" t="s">
        <v>39</v>
      </c>
      <c r="E162" t="s">
        <v>53</v>
      </c>
      <c r="F162" t="s">
        <v>166</v>
      </c>
      <c r="G162">
        <v>50</v>
      </c>
      <c r="H162" t="s">
        <v>44</v>
      </c>
      <c r="I162" t="s">
        <v>56</v>
      </c>
      <c r="J162" s="12">
        <v>6.2931506849315069</v>
      </c>
      <c r="K162" s="12"/>
    </row>
    <row r="163" spans="2:11" x14ac:dyDescent="0.25">
      <c r="B163" t="s">
        <v>85</v>
      </c>
      <c r="C163" t="s">
        <v>58</v>
      </c>
      <c r="D163" t="s">
        <v>50</v>
      </c>
      <c r="E163" t="s">
        <v>481</v>
      </c>
      <c r="F163" t="s">
        <v>101</v>
      </c>
      <c r="G163">
        <v>47</v>
      </c>
      <c r="H163" t="s">
        <v>44</v>
      </c>
      <c r="I163" t="s">
        <v>56</v>
      </c>
      <c r="J163" s="12">
        <v>10.561643835616438</v>
      </c>
      <c r="K163" s="12"/>
    </row>
    <row r="164" spans="2:11" x14ac:dyDescent="0.25">
      <c r="B164" t="s">
        <v>444</v>
      </c>
      <c r="C164" t="s">
        <v>475</v>
      </c>
      <c r="D164" t="s">
        <v>70</v>
      </c>
      <c r="E164" t="s">
        <v>481</v>
      </c>
      <c r="F164" t="s">
        <v>57</v>
      </c>
      <c r="G164">
        <v>47</v>
      </c>
      <c r="H164" t="s">
        <v>52</v>
      </c>
      <c r="I164" t="s">
        <v>56</v>
      </c>
      <c r="J164" s="12">
        <v>3.1835616438356165</v>
      </c>
      <c r="K164" s="12"/>
    </row>
    <row r="165" spans="2:11" x14ac:dyDescent="0.25">
      <c r="B165" t="s">
        <v>71</v>
      </c>
      <c r="C165" t="s">
        <v>58</v>
      </c>
      <c r="D165" t="s">
        <v>50</v>
      </c>
      <c r="E165" t="s">
        <v>481</v>
      </c>
      <c r="F165" t="s">
        <v>101</v>
      </c>
      <c r="G165">
        <v>41</v>
      </c>
      <c r="H165" t="s">
        <v>44</v>
      </c>
      <c r="I165" t="s">
        <v>48</v>
      </c>
      <c r="J165" s="12">
        <v>9.5671232876712331</v>
      </c>
      <c r="K165" s="12"/>
    </row>
    <row r="166" spans="2:11" x14ac:dyDescent="0.25">
      <c r="B166" t="s">
        <v>241</v>
      </c>
      <c r="C166" t="s">
        <v>58</v>
      </c>
      <c r="D166" t="s">
        <v>39</v>
      </c>
      <c r="E166" t="s">
        <v>68</v>
      </c>
      <c r="F166" t="s">
        <v>67</v>
      </c>
      <c r="G166">
        <v>43</v>
      </c>
      <c r="H166" t="s">
        <v>44</v>
      </c>
      <c r="I166" t="s">
        <v>56</v>
      </c>
      <c r="J166" s="12">
        <v>11.293150684931506</v>
      </c>
      <c r="K166" s="12"/>
    </row>
    <row r="167" spans="2:11" x14ac:dyDescent="0.25">
      <c r="B167" t="s">
        <v>428</v>
      </c>
      <c r="C167" t="s">
        <v>475</v>
      </c>
      <c r="D167" t="s">
        <v>50</v>
      </c>
      <c r="E167" t="s">
        <v>53</v>
      </c>
      <c r="F167" t="s">
        <v>119</v>
      </c>
      <c r="G167">
        <v>40</v>
      </c>
      <c r="H167" t="s">
        <v>44</v>
      </c>
      <c r="I167" t="s">
        <v>56</v>
      </c>
      <c r="J167" s="12">
        <v>6.816438356164384</v>
      </c>
      <c r="K167" s="12"/>
    </row>
    <row r="168" spans="2:11" x14ac:dyDescent="0.25">
      <c r="B168" t="s">
        <v>193</v>
      </c>
      <c r="C168" t="s">
        <v>58</v>
      </c>
      <c r="D168" t="s">
        <v>50</v>
      </c>
      <c r="E168" t="s">
        <v>481</v>
      </c>
      <c r="F168" t="s">
        <v>57</v>
      </c>
      <c r="G168">
        <v>57</v>
      </c>
      <c r="H168" t="s">
        <v>44</v>
      </c>
      <c r="I168" t="s">
        <v>48</v>
      </c>
      <c r="J168" s="12">
        <v>6.7589041095890412</v>
      </c>
      <c r="K168" s="12"/>
    </row>
    <row r="169" spans="2:11" x14ac:dyDescent="0.25">
      <c r="B169" t="s">
        <v>60</v>
      </c>
      <c r="C169" t="s">
        <v>58</v>
      </c>
      <c r="D169" t="s">
        <v>50</v>
      </c>
      <c r="E169" t="s">
        <v>481</v>
      </c>
      <c r="F169" t="s">
        <v>101</v>
      </c>
      <c r="G169">
        <v>45</v>
      </c>
      <c r="H169" t="s">
        <v>44</v>
      </c>
      <c r="I169" t="s">
        <v>56</v>
      </c>
      <c r="J169" s="12">
        <v>14.295890410958904</v>
      </c>
      <c r="K169" s="12"/>
    </row>
    <row r="170" spans="2:11" x14ac:dyDescent="0.25">
      <c r="B170" t="s">
        <v>319</v>
      </c>
      <c r="C170" t="s">
        <v>475</v>
      </c>
      <c r="D170" t="s">
        <v>39</v>
      </c>
      <c r="E170" t="s">
        <v>481</v>
      </c>
      <c r="F170" t="s">
        <v>36</v>
      </c>
      <c r="G170">
        <v>47</v>
      </c>
      <c r="H170" t="s">
        <v>44</v>
      </c>
      <c r="I170" t="s">
        <v>56</v>
      </c>
      <c r="J170" s="12">
        <v>9.5671232876712331</v>
      </c>
      <c r="K170" s="12"/>
    </row>
    <row r="171" spans="2:11" x14ac:dyDescent="0.25">
      <c r="B171" t="s">
        <v>421</v>
      </c>
      <c r="C171" t="s">
        <v>475</v>
      </c>
      <c r="D171" t="s">
        <v>50</v>
      </c>
      <c r="E171" t="s">
        <v>53</v>
      </c>
      <c r="F171" t="s">
        <v>82</v>
      </c>
      <c r="G171">
        <v>53</v>
      </c>
      <c r="H171" t="s">
        <v>44</v>
      </c>
      <c r="I171" t="s">
        <v>56</v>
      </c>
      <c r="J171" s="12">
        <v>8.3013698630136989</v>
      </c>
      <c r="K171" s="12"/>
    </row>
    <row r="172" spans="2:11" x14ac:dyDescent="0.25">
      <c r="B172" t="s">
        <v>430</v>
      </c>
      <c r="C172" t="s">
        <v>58</v>
      </c>
      <c r="D172" t="s">
        <v>62</v>
      </c>
      <c r="E172" t="s">
        <v>481</v>
      </c>
      <c r="F172" t="s">
        <v>36</v>
      </c>
      <c r="G172">
        <v>50</v>
      </c>
      <c r="H172" t="s">
        <v>52</v>
      </c>
      <c r="I172" t="s">
        <v>48</v>
      </c>
      <c r="J172" s="12">
        <v>2.128767123287671</v>
      </c>
      <c r="K172" s="12"/>
    </row>
    <row r="173" spans="2:11" x14ac:dyDescent="0.25">
      <c r="B173" t="s">
        <v>371</v>
      </c>
      <c r="C173" t="s">
        <v>58</v>
      </c>
      <c r="D173" t="s">
        <v>39</v>
      </c>
      <c r="E173" t="s">
        <v>481</v>
      </c>
      <c r="F173" t="s">
        <v>57</v>
      </c>
      <c r="G173">
        <v>37</v>
      </c>
      <c r="H173" t="s">
        <v>44</v>
      </c>
      <c r="I173" t="s">
        <v>56</v>
      </c>
      <c r="J173" s="12">
        <v>8.4547945205479458</v>
      </c>
      <c r="K173" s="12"/>
    </row>
    <row r="174" spans="2:11" x14ac:dyDescent="0.25">
      <c r="B174" t="s">
        <v>364</v>
      </c>
      <c r="C174" t="s">
        <v>475</v>
      </c>
      <c r="D174" t="s">
        <v>39</v>
      </c>
      <c r="E174" t="s">
        <v>53</v>
      </c>
      <c r="F174" t="s">
        <v>153</v>
      </c>
      <c r="G174">
        <v>53</v>
      </c>
      <c r="H174" t="s">
        <v>44</v>
      </c>
      <c r="I174" t="s">
        <v>56</v>
      </c>
      <c r="J174" s="12">
        <v>6.2</v>
      </c>
      <c r="K174" s="12"/>
    </row>
    <row r="175" spans="2:11" x14ac:dyDescent="0.25">
      <c r="B175" t="s">
        <v>397</v>
      </c>
      <c r="C175" t="s">
        <v>475</v>
      </c>
      <c r="D175" t="s">
        <v>50</v>
      </c>
      <c r="E175" t="s">
        <v>108</v>
      </c>
      <c r="F175" t="s">
        <v>106</v>
      </c>
      <c r="G175">
        <v>68</v>
      </c>
      <c r="H175" t="s">
        <v>44</v>
      </c>
      <c r="I175" t="s">
        <v>56</v>
      </c>
      <c r="J175" s="12">
        <v>8.9534246575342458</v>
      </c>
      <c r="K175" s="12"/>
    </row>
    <row r="176" spans="2:11" x14ac:dyDescent="0.25">
      <c r="B176" t="s">
        <v>345</v>
      </c>
      <c r="C176" t="s">
        <v>58</v>
      </c>
      <c r="D176" t="s">
        <v>39</v>
      </c>
      <c r="E176" t="s">
        <v>481</v>
      </c>
      <c r="F176" t="s">
        <v>36</v>
      </c>
      <c r="G176">
        <v>36</v>
      </c>
      <c r="H176" t="s">
        <v>44</v>
      </c>
      <c r="I176" t="s">
        <v>56</v>
      </c>
      <c r="J176" s="12">
        <v>9.2986301369863007</v>
      </c>
      <c r="K176" s="12"/>
    </row>
    <row r="177" spans="2:11" x14ac:dyDescent="0.25">
      <c r="B177" t="s">
        <v>384</v>
      </c>
      <c r="C177" t="s">
        <v>58</v>
      </c>
      <c r="D177" t="s">
        <v>50</v>
      </c>
      <c r="E177" t="s">
        <v>481</v>
      </c>
      <c r="F177" t="s">
        <v>57</v>
      </c>
      <c r="G177">
        <v>36</v>
      </c>
      <c r="H177" t="s">
        <v>52</v>
      </c>
      <c r="I177" t="s">
        <v>48</v>
      </c>
      <c r="J177" s="12">
        <v>1.726027397260274</v>
      </c>
      <c r="K177" s="12"/>
    </row>
    <row r="178" spans="2:11" x14ac:dyDescent="0.25">
      <c r="B178" t="s">
        <v>441</v>
      </c>
      <c r="C178" t="s">
        <v>58</v>
      </c>
      <c r="D178" t="s">
        <v>50</v>
      </c>
      <c r="E178" t="s">
        <v>481</v>
      </c>
      <c r="F178" t="s">
        <v>57</v>
      </c>
      <c r="G178">
        <v>69</v>
      </c>
      <c r="H178" t="s">
        <v>52</v>
      </c>
      <c r="I178" t="s">
        <v>56</v>
      </c>
      <c r="J178" s="12">
        <v>6.1506849315068495</v>
      </c>
      <c r="K178" s="12"/>
    </row>
    <row r="179" spans="2:11" x14ac:dyDescent="0.25">
      <c r="B179" t="s">
        <v>339</v>
      </c>
      <c r="C179" t="s">
        <v>58</v>
      </c>
      <c r="D179" t="s">
        <v>39</v>
      </c>
      <c r="E179" t="s">
        <v>53</v>
      </c>
      <c r="F179" t="s">
        <v>76</v>
      </c>
      <c r="G179">
        <v>34</v>
      </c>
      <c r="H179" t="s">
        <v>44</v>
      </c>
      <c r="I179" t="s">
        <v>48</v>
      </c>
      <c r="J179" s="12">
        <v>12.260273972602739</v>
      </c>
      <c r="K179" s="12"/>
    </row>
    <row r="180" spans="2:11" x14ac:dyDescent="0.25">
      <c r="B180" t="s">
        <v>265</v>
      </c>
      <c r="C180" t="s">
        <v>58</v>
      </c>
      <c r="D180" t="s">
        <v>50</v>
      </c>
      <c r="E180" t="s">
        <v>481</v>
      </c>
      <c r="F180" t="s">
        <v>36</v>
      </c>
      <c r="G180">
        <v>42</v>
      </c>
      <c r="H180" t="s">
        <v>44</v>
      </c>
      <c r="I180" t="s">
        <v>56</v>
      </c>
      <c r="J180" s="12">
        <v>11.293150684931506</v>
      </c>
      <c r="K180" s="12"/>
    </row>
    <row r="181" spans="2:11" x14ac:dyDescent="0.25">
      <c r="B181" t="s">
        <v>248</v>
      </c>
      <c r="C181" t="s">
        <v>58</v>
      </c>
      <c r="D181" t="s">
        <v>50</v>
      </c>
      <c r="E181" t="s">
        <v>481</v>
      </c>
      <c r="F181" t="s">
        <v>36</v>
      </c>
      <c r="G181">
        <v>44</v>
      </c>
      <c r="H181" t="s">
        <v>44</v>
      </c>
      <c r="I181" t="s">
        <v>94</v>
      </c>
      <c r="J181" s="12">
        <v>10.295890410958904</v>
      </c>
      <c r="K181" s="12"/>
    </row>
    <row r="182" spans="2:11" x14ac:dyDescent="0.25">
      <c r="B182" t="s">
        <v>219</v>
      </c>
      <c r="C182" t="s">
        <v>58</v>
      </c>
      <c r="D182" t="s">
        <v>39</v>
      </c>
      <c r="E182" t="s">
        <v>481</v>
      </c>
      <c r="F182" t="s">
        <v>36</v>
      </c>
      <c r="G182">
        <v>44</v>
      </c>
      <c r="H182" t="s">
        <v>44</v>
      </c>
      <c r="I182" t="s">
        <v>56</v>
      </c>
      <c r="J182" s="12">
        <v>8.9534246575342458</v>
      </c>
      <c r="K182" s="12"/>
    </row>
    <row r="183" spans="2:11" x14ac:dyDescent="0.25">
      <c r="B183" t="s">
        <v>182</v>
      </c>
      <c r="C183" t="s">
        <v>58</v>
      </c>
      <c r="D183" t="s">
        <v>39</v>
      </c>
      <c r="E183" t="s">
        <v>481</v>
      </c>
      <c r="F183" t="s">
        <v>36</v>
      </c>
      <c r="G183">
        <v>45</v>
      </c>
      <c r="H183" t="s">
        <v>44</v>
      </c>
      <c r="I183" t="s">
        <v>48</v>
      </c>
      <c r="J183" s="12">
        <v>11.293150684931506</v>
      </c>
      <c r="K183" s="12"/>
    </row>
    <row r="184" spans="2:11" x14ac:dyDescent="0.25">
      <c r="B184" t="s">
        <v>185</v>
      </c>
      <c r="C184" t="s">
        <v>58</v>
      </c>
      <c r="D184" t="s">
        <v>39</v>
      </c>
      <c r="E184" t="s">
        <v>481</v>
      </c>
      <c r="F184" t="s">
        <v>36</v>
      </c>
      <c r="G184">
        <v>53</v>
      </c>
      <c r="H184" t="s">
        <v>44</v>
      </c>
      <c r="I184" t="s">
        <v>56</v>
      </c>
      <c r="J184" s="12">
        <v>13.805479452054794</v>
      </c>
      <c r="K184" s="12"/>
    </row>
    <row r="185" spans="2:11" x14ac:dyDescent="0.25">
      <c r="B185" t="s">
        <v>250</v>
      </c>
      <c r="C185" t="s">
        <v>58</v>
      </c>
      <c r="D185" t="s">
        <v>50</v>
      </c>
      <c r="E185" t="s">
        <v>53</v>
      </c>
      <c r="F185" t="s">
        <v>76</v>
      </c>
      <c r="G185">
        <v>34</v>
      </c>
      <c r="H185" t="s">
        <v>44</v>
      </c>
      <c r="I185" t="s">
        <v>56</v>
      </c>
      <c r="J185" s="12">
        <v>8.3013698630136989</v>
      </c>
      <c r="K185" s="12"/>
    </row>
    <row r="186" spans="2:11" x14ac:dyDescent="0.25">
      <c r="B186" t="s">
        <v>343</v>
      </c>
      <c r="C186" t="s">
        <v>58</v>
      </c>
      <c r="D186" t="s">
        <v>39</v>
      </c>
      <c r="E186" t="s">
        <v>481</v>
      </c>
      <c r="F186" t="s">
        <v>36</v>
      </c>
      <c r="G186">
        <v>50</v>
      </c>
      <c r="H186" t="s">
        <v>52</v>
      </c>
      <c r="I186" t="s">
        <v>48</v>
      </c>
      <c r="J186" s="12">
        <v>4.021917808219178</v>
      </c>
      <c r="K186" s="12"/>
    </row>
    <row r="187" spans="2:11" x14ac:dyDescent="0.25">
      <c r="B187" t="s">
        <v>328</v>
      </c>
      <c r="C187" t="s">
        <v>58</v>
      </c>
      <c r="D187" t="s">
        <v>62</v>
      </c>
      <c r="E187" t="s">
        <v>481</v>
      </c>
      <c r="F187" t="s">
        <v>57</v>
      </c>
      <c r="G187">
        <v>43</v>
      </c>
      <c r="H187" t="s">
        <v>52</v>
      </c>
      <c r="I187" t="s">
        <v>56</v>
      </c>
      <c r="J187" s="12">
        <v>1.2273972602739727</v>
      </c>
      <c r="K187" s="12"/>
    </row>
    <row r="188" spans="2:11" x14ac:dyDescent="0.25">
      <c r="B188" t="s">
        <v>232</v>
      </c>
      <c r="C188" t="s">
        <v>58</v>
      </c>
      <c r="D188" t="s">
        <v>50</v>
      </c>
      <c r="E188" t="s">
        <v>481</v>
      </c>
      <c r="F188" t="s">
        <v>36</v>
      </c>
      <c r="G188">
        <v>46</v>
      </c>
      <c r="H188" t="s">
        <v>44</v>
      </c>
      <c r="I188" t="s">
        <v>56</v>
      </c>
      <c r="J188" s="12">
        <v>8.3013698630136989</v>
      </c>
      <c r="K188" s="12"/>
    </row>
    <row r="189" spans="2:11" x14ac:dyDescent="0.25">
      <c r="B189" t="s">
        <v>272</v>
      </c>
      <c r="C189" t="s">
        <v>58</v>
      </c>
      <c r="D189" t="s">
        <v>39</v>
      </c>
      <c r="E189" t="s">
        <v>53</v>
      </c>
      <c r="F189" t="s">
        <v>76</v>
      </c>
      <c r="G189">
        <v>54</v>
      </c>
      <c r="H189" t="s">
        <v>44</v>
      </c>
      <c r="I189" t="s">
        <v>56</v>
      </c>
      <c r="J189" s="12">
        <v>12.986301369863014</v>
      </c>
      <c r="K189" s="12"/>
    </row>
    <row r="190" spans="2:11" x14ac:dyDescent="0.25">
      <c r="B190" t="s">
        <v>341</v>
      </c>
      <c r="C190" t="s">
        <v>58</v>
      </c>
      <c r="D190" t="s">
        <v>39</v>
      </c>
      <c r="E190" t="s">
        <v>481</v>
      </c>
      <c r="F190" t="s">
        <v>57</v>
      </c>
      <c r="G190">
        <v>41</v>
      </c>
      <c r="H190" t="s">
        <v>44</v>
      </c>
      <c r="I190" t="s">
        <v>48</v>
      </c>
      <c r="J190" s="12">
        <v>9.6821917808219187</v>
      </c>
      <c r="K190" s="12"/>
    </row>
    <row r="191" spans="2:11" x14ac:dyDescent="0.25">
      <c r="B191" t="s">
        <v>456</v>
      </c>
      <c r="C191" t="s">
        <v>475</v>
      </c>
      <c r="D191" t="s">
        <v>50</v>
      </c>
      <c r="E191" t="s">
        <v>53</v>
      </c>
      <c r="F191" t="s">
        <v>90</v>
      </c>
      <c r="G191">
        <v>36</v>
      </c>
      <c r="H191" t="s">
        <v>88</v>
      </c>
      <c r="I191" t="s">
        <v>56</v>
      </c>
      <c r="J191" s="12">
        <v>2.0191780821917806</v>
      </c>
      <c r="K191" s="12"/>
    </row>
    <row r="192" spans="2:11" x14ac:dyDescent="0.25">
      <c r="B192" t="s">
        <v>405</v>
      </c>
      <c r="C192" t="s">
        <v>58</v>
      </c>
      <c r="D192" t="s">
        <v>50</v>
      </c>
      <c r="E192" t="s">
        <v>53</v>
      </c>
      <c r="F192" t="s">
        <v>82</v>
      </c>
      <c r="G192">
        <v>41</v>
      </c>
      <c r="H192" t="s">
        <v>44</v>
      </c>
      <c r="I192" t="s">
        <v>56</v>
      </c>
      <c r="J192" s="12">
        <v>8.1863013698630134</v>
      </c>
      <c r="K192" s="12"/>
    </row>
    <row r="193" spans="2:11" x14ac:dyDescent="0.25">
      <c r="B193" t="s">
        <v>392</v>
      </c>
      <c r="C193" t="s">
        <v>475</v>
      </c>
      <c r="D193" t="s">
        <v>39</v>
      </c>
      <c r="E193" t="s">
        <v>481</v>
      </c>
      <c r="F193" t="s">
        <v>36</v>
      </c>
      <c r="G193">
        <v>61</v>
      </c>
      <c r="H193" t="s">
        <v>44</v>
      </c>
      <c r="I193" t="s">
        <v>56</v>
      </c>
      <c r="J193" s="12">
        <v>9.2986301369863007</v>
      </c>
      <c r="K193" s="12"/>
    </row>
    <row r="194" spans="2:11" x14ac:dyDescent="0.25">
      <c r="B194" t="s">
        <v>379</v>
      </c>
      <c r="C194" t="s">
        <v>475</v>
      </c>
      <c r="D194" t="s">
        <v>39</v>
      </c>
      <c r="E194" t="s">
        <v>68</v>
      </c>
      <c r="F194" t="s">
        <v>67</v>
      </c>
      <c r="G194">
        <v>44</v>
      </c>
      <c r="H194" t="s">
        <v>52</v>
      </c>
      <c r="I194" t="s">
        <v>48</v>
      </c>
      <c r="J194" s="12">
        <v>3.8356164383561642</v>
      </c>
      <c r="K194" s="12"/>
    </row>
    <row r="195" spans="2:11" x14ac:dyDescent="0.25">
      <c r="B195" t="s">
        <v>358</v>
      </c>
      <c r="C195" t="s">
        <v>58</v>
      </c>
      <c r="D195" t="s">
        <v>39</v>
      </c>
      <c r="E195" t="s">
        <v>481</v>
      </c>
      <c r="F195" t="s">
        <v>57</v>
      </c>
      <c r="G195">
        <v>53</v>
      </c>
      <c r="H195" t="s">
        <v>44</v>
      </c>
      <c r="I195" t="s">
        <v>48</v>
      </c>
      <c r="J195" s="12">
        <v>9.9506849315068493</v>
      </c>
      <c r="K195" s="12"/>
    </row>
    <row r="196" spans="2:11" x14ac:dyDescent="0.25">
      <c r="B196" t="s">
        <v>114</v>
      </c>
      <c r="C196" t="s">
        <v>58</v>
      </c>
      <c r="D196" t="s">
        <v>39</v>
      </c>
      <c r="E196" t="s">
        <v>108</v>
      </c>
      <c r="F196" t="s">
        <v>120</v>
      </c>
      <c r="G196">
        <v>33</v>
      </c>
      <c r="H196" t="s">
        <v>44</v>
      </c>
      <c r="I196" t="s">
        <v>56</v>
      </c>
      <c r="J196" s="12">
        <v>8.9726027397260282</v>
      </c>
      <c r="K196" s="12"/>
    </row>
    <row r="197" spans="2:11" x14ac:dyDescent="0.25">
      <c r="B197" t="s">
        <v>372</v>
      </c>
      <c r="C197" t="s">
        <v>58</v>
      </c>
      <c r="D197" t="s">
        <v>39</v>
      </c>
      <c r="E197" t="s">
        <v>481</v>
      </c>
      <c r="F197" t="s">
        <v>36</v>
      </c>
      <c r="G197">
        <v>42</v>
      </c>
      <c r="H197" t="s">
        <v>88</v>
      </c>
      <c r="I197" t="s">
        <v>123</v>
      </c>
      <c r="J197" s="12">
        <v>4.087671232876712</v>
      </c>
      <c r="K197" s="12"/>
    </row>
    <row r="198" spans="2:11" x14ac:dyDescent="0.25">
      <c r="B198" t="s">
        <v>198</v>
      </c>
      <c r="C198" t="s">
        <v>58</v>
      </c>
      <c r="D198" t="s">
        <v>62</v>
      </c>
      <c r="E198" t="s">
        <v>481</v>
      </c>
      <c r="F198" t="s">
        <v>36</v>
      </c>
      <c r="G198">
        <v>64</v>
      </c>
      <c r="H198" t="s">
        <v>44</v>
      </c>
      <c r="I198" t="s">
        <v>56</v>
      </c>
      <c r="J198" s="12">
        <v>9.6821917808219187</v>
      </c>
      <c r="K198" s="12"/>
    </row>
    <row r="199" spans="2:11" x14ac:dyDescent="0.25">
      <c r="B199" t="s">
        <v>395</v>
      </c>
      <c r="C199" t="s">
        <v>58</v>
      </c>
      <c r="D199" t="s">
        <v>50</v>
      </c>
      <c r="E199" t="s">
        <v>53</v>
      </c>
      <c r="F199" t="s">
        <v>125</v>
      </c>
      <c r="G199">
        <v>42</v>
      </c>
      <c r="H199" t="s">
        <v>44</v>
      </c>
      <c r="I199" t="s">
        <v>56</v>
      </c>
      <c r="J199" s="12">
        <v>6.558904109589041</v>
      </c>
      <c r="K199" s="12"/>
    </row>
    <row r="200" spans="2:11" x14ac:dyDescent="0.25">
      <c r="B200" t="s">
        <v>362</v>
      </c>
      <c r="C200" t="s">
        <v>475</v>
      </c>
      <c r="D200" t="s">
        <v>105</v>
      </c>
      <c r="E200" t="s">
        <v>481</v>
      </c>
      <c r="F200" t="s">
        <v>57</v>
      </c>
      <c r="G200">
        <v>48</v>
      </c>
      <c r="H200" t="s">
        <v>44</v>
      </c>
      <c r="I200" t="s">
        <v>56</v>
      </c>
      <c r="J200" s="12">
        <v>9.9506849315068493</v>
      </c>
      <c r="K200" s="12"/>
    </row>
    <row r="201" spans="2:11" x14ac:dyDescent="0.25">
      <c r="B201" t="s">
        <v>286</v>
      </c>
      <c r="C201" t="s">
        <v>58</v>
      </c>
      <c r="D201" t="s">
        <v>105</v>
      </c>
      <c r="E201" t="s">
        <v>53</v>
      </c>
      <c r="F201" t="s">
        <v>76</v>
      </c>
      <c r="G201">
        <v>42</v>
      </c>
      <c r="H201" t="s">
        <v>44</v>
      </c>
      <c r="I201" t="s">
        <v>56</v>
      </c>
      <c r="J201" s="12">
        <v>8.3013698630136989</v>
      </c>
      <c r="K201" s="12"/>
    </row>
    <row r="202" spans="2:11" x14ac:dyDescent="0.25">
      <c r="B202" t="s">
        <v>253</v>
      </c>
      <c r="C202" t="s">
        <v>58</v>
      </c>
      <c r="D202" t="s">
        <v>50</v>
      </c>
      <c r="E202" t="s">
        <v>481</v>
      </c>
      <c r="F202" t="s">
        <v>36</v>
      </c>
      <c r="G202">
        <v>31</v>
      </c>
      <c r="H202" t="s">
        <v>52</v>
      </c>
      <c r="I202" t="s">
        <v>56</v>
      </c>
      <c r="J202" s="12">
        <v>6.1780821917808222</v>
      </c>
      <c r="K202" s="12"/>
    </row>
    <row r="203" spans="2:11" x14ac:dyDescent="0.25">
      <c r="B203" t="s">
        <v>337</v>
      </c>
      <c r="C203" t="s">
        <v>58</v>
      </c>
      <c r="D203" t="s">
        <v>50</v>
      </c>
      <c r="E203" t="s">
        <v>481</v>
      </c>
      <c r="F203" t="s">
        <v>36</v>
      </c>
      <c r="G203">
        <v>42</v>
      </c>
      <c r="H203" t="s">
        <v>52</v>
      </c>
      <c r="I203" t="s">
        <v>56</v>
      </c>
      <c r="J203" s="12">
        <v>7.2328767123287667</v>
      </c>
      <c r="K203" s="12"/>
    </row>
    <row r="204" spans="2:11" x14ac:dyDescent="0.25">
      <c r="B204" t="s">
        <v>381</v>
      </c>
      <c r="C204" t="s">
        <v>475</v>
      </c>
      <c r="D204" t="s">
        <v>39</v>
      </c>
      <c r="E204" t="s">
        <v>481</v>
      </c>
      <c r="F204" t="s">
        <v>36</v>
      </c>
      <c r="G204">
        <v>35</v>
      </c>
      <c r="H204" t="s">
        <v>52</v>
      </c>
      <c r="I204" t="s">
        <v>94</v>
      </c>
      <c r="J204" s="12">
        <v>6.9698630136986299</v>
      </c>
      <c r="K204" s="12"/>
    </row>
    <row r="205" spans="2:11" x14ac:dyDescent="0.25">
      <c r="B205" t="s">
        <v>271</v>
      </c>
      <c r="C205" t="s">
        <v>475</v>
      </c>
      <c r="D205" t="s">
        <v>39</v>
      </c>
      <c r="E205" t="s">
        <v>108</v>
      </c>
      <c r="F205" t="s">
        <v>106</v>
      </c>
      <c r="G205">
        <v>59</v>
      </c>
      <c r="H205" t="s">
        <v>44</v>
      </c>
      <c r="I205" t="s">
        <v>56</v>
      </c>
      <c r="J205" s="12">
        <v>11.635616438356164</v>
      </c>
      <c r="K205" s="12"/>
    </row>
    <row r="206" spans="2:11" x14ac:dyDescent="0.25">
      <c r="B206" t="s">
        <v>310</v>
      </c>
      <c r="C206" t="s">
        <v>58</v>
      </c>
      <c r="D206" t="s">
        <v>39</v>
      </c>
      <c r="E206" t="s">
        <v>481</v>
      </c>
      <c r="F206" t="s">
        <v>36</v>
      </c>
      <c r="G206">
        <v>50</v>
      </c>
      <c r="H206" t="s">
        <v>44</v>
      </c>
      <c r="I206" t="s">
        <v>56</v>
      </c>
      <c r="J206" s="12">
        <v>10.468493150684932</v>
      </c>
      <c r="K206" s="12"/>
    </row>
    <row r="207" spans="2:11" x14ac:dyDescent="0.25">
      <c r="B207" t="s">
        <v>338</v>
      </c>
      <c r="C207" t="s">
        <v>475</v>
      </c>
      <c r="D207" t="s">
        <v>50</v>
      </c>
      <c r="E207" t="s">
        <v>481</v>
      </c>
      <c r="F207" t="s">
        <v>57</v>
      </c>
      <c r="G207">
        <v>44</v>
      </c>
      <c r="H207" t="s">
        <v>44</v>
      </c>
      <c r="I207" t="s">
        <v>56</v>
      </c>
      <c r="J207" s="12">
        <v>9.7972602739726025</v>
      </c>
      <c r="K207" s="12"/>
    </row>
    <row r="208" spans="2:11" x14ac:dyDescent="0.25">
      <c r="B208" t="s">
        <v>212</v>
      </c>
      <c r="C208" t="s">
        <v>475</v>
      </c>
      <c r="D208" t="s">
        <v>39</v>
      </c>
      <c r="E208" t="s">
        <v>68</v>
      </c>
      <c r="F208" t="s">
        <v>110</v>
      </c>
      <c r="G208">
        <v>56</v>
      </c>
      <c r="H208" t="s">
        <v>44</v>
      </c>
      <c r="I208" t="s">
        <v>56</v>
      </c>
      <c r="J208" s="12">
        <v>11.695890410958905</v>
      </c>
      <c r="K208" s="12"/>
    </row>
    <row r="209" spans="2:11" x14ac:dyDescent="0.25">
      <c r="B209" t="s">
        <v>400</v>
      </c>
      <c r="C209" t="s">
        <v>58</v>
      </c>
      <c r="D209" t="s">
        <v>62</v>
      </c>
      <c r="E209" t="s">
        <v>481</v>
      </c>
      <c r="F209" t="s">
        <v>57</v>
      </c>
      <c r="G209">
        <v>41</v>
      </c>
      <c r="H209" t="s">
        <v>52</v>
      </c>
      <c r="I209" t="s">
        <v>56</v>
      </c>
      <c r="J209" s="12">
        <v>7.1232876712328766E-2</v>
      </c>
      <c r="K209" s="12"/>
    </row>
    <row r="210" spans="2:11" x14ac:dyDescent="0.25">
      <c r="B210" t="s">
        <v>260</v>
      </c>
      <c r="C210" t="s">
        <v>58</v>
      </c>
      <c r="D210" t="s">
        <v>50</v>
      </c>
      <c r="E210" t="s">
        <v>481</v>
      </c>
      <c r="F210" t="s">
        <v>57</v>
      </c>
      <c r="G210">
        <v>44</v>
      </c>
      <c r="H210" t="s">
        <v>44</v>
      </c>
      <c r="I210" t="s">
        <v>56</v>
      </c>
      <c r="J210" s="12">
        <v>8.8000000000000007</v>
      </c>
      <c r="K210" s="12"/>
    </row>
    <row r="211" spans="2:11" x14ac:dyDescent="0.25">
      <c r="B211" t="s">
        <v>447</v>
      </c>
      <c r="C211" t="s">
        <v>58</v>
      </c>
      <c r="D211" t="s">
        <v>39</v>
      </c>
      <c r="E211" t="s">
        <v>481</v>
      </c>
      <c r="F211" t="s">
        <v>36</v>
      </c>
      <c r="G211">
        <v>39</v>
      </c>
      <c r="H211" t="s">
        <v>44</v>
      </c>
      <c r="I211" t="s">
        <v>94</v>
      </c>
      <c r="J211" s="12">
        <v>9.1835616438356169</v>
      </c>
      <c r="K211" s="12"/>
    </row>
    <row r="212" spans="2:11" x14ac:dyDescent="0.25">
      <c r="B212" t="s">
        <v>413</v>
      </c>
      <c r="C212" t="s">
        <v>58</v>
      </c>
      <c r="D212" t="s">
        <v>39</v>
      </c>
      <c r="E212" t="s">
        <v>481</v>
      </c>
      <c r="F212" t="s">
        <v>36</v>
      </c>
      <c r="G212">
        <v>54</v>
      </c>
      <c r="H212" t="s">
        <v>44</v>
      </c>
      <c r="I212" t="s">
        <v>94</v>
      </c>
      <c r="J212" s="12">
        <v>6.8054794520547945</v>
      </c>
      <c r="K212" s="12"/>
    </row>
    <row r="213" spans="2:11" x14ac:dyDescent="0.25">
      <c r="B213" t="s">
        <v>276</v>
      </c>
      <c r="C213" t="s">
        <v>58</v>
      </c>
      <c r="D213" t="s">
        <v>62</v>
      </c>
      <c r="E213" t="s">
        <v>481</v>
      </c>
      <c r="F213" t="s">
        <v>36</v>
      </c>
      <c r="G213">
        <v>52</v>
      </c>
      <c r="H213" t="s">
        <v>52</v>
      </c>
      <c r="I213" t="s">
        <v>56</v>
      </c>
      <c r="J213" s="12">
        <v>5.0273972602739727</v>
      </c>
      <c r="K213" s="12"/>
    </row>
    <row r="214" spans="2:11" x14ac:dyDescent="0.25">
      <c r="B214" t="s">
        <v>206</v>
      </c>
      <c r="C214" t="s">
        <v>58</v>
      </c>
      <c r="D214" t="s">
        <v>50</v>
      </c>
      <c r="E214" t="s">
        <v>99</v>
      </c>
      <c r="F214" t="s">
        <v>104</v>
      </c>
      <c r="G214">
        <v>35</v>
      </c>
      <c r="H214" t="s">
        <v>44</v>
      </c>
      <c r="I214" t="s">
        <v>56</v>
      </c>
      <c r="J214" s="12">
        <v>14.495890410958904</v>
      </c>
      <c r="K214" s="12"/>
    </row>
    <row r="215" spans="2:11" x14ac:dyDescent="0.25">
      <c r="B215" t="s">
        <v>215</v>
      </c>
      <c r="C215" t="s">
        <v>475</v>
      </c>
      <c r="D215" t="s">
        <v>39</v>
      </c>
      <c r="E215" t="s">
        <v>481</v>
      </c>
      <c r="F215" t="s">
        <v>36</v>
      </c>
      <c r="G215">
        <v>40</v>
      </c>
      <c r="H215" t="s">
        <v>44</v>
      </c>
      <c r="I215" t="s">
        <v>56</v>
      </c>
      <c r="J215" s="12">
        <v>9.0684931506849313</v>
      </c>
      <c r="K215" s="12"/>
    </row>
    <row r="216" spans="2:11" x14ac:dyDescent="0.25">
      <c r="B216" t="s">
        <v>230</v>
      </c>
      <c r="C216" t="s">
        <v>475</v>
      </c>
      <c r="D216" t="s">
        <v>62</v>
      </c>
      <c r="E216" t="s">
        <v>481</v>
      </c>
      <c r="F216" t="s">
        <v>101</v>
      </c>
      <c r="G216">
        <v>47</v>
      </c>
      <c r="H216" t="s">
        <v>44</v>
      </c>
      <c r="I216" t="s">
        <v>94</v>
      </c>
      <c r="J216" s="12">
        <v>12.767123287671232</v>
      </c>
      <c r="K216" s="12"/>
    </row>
    <row r="217" spans="2:11" x14ac:dyDescent="0.25">
      <c r="B217" t="s">
        <v>363</v>
      </c>
      <c r="C217" t="s">
        <v>475</v>
      </c>
      <c r="D217" t="s">
        <v>39</v>
      </c>
      <c r="E217" t="s">
        <v>481</v>
      </c>
      <c r="F217" t="s">
        <v>36</v>
      </c>
      <c r="G217">
        <v>43</v>
      </c>
      <c r="H217" t="s">
        <v>44</v>
      </c>
      <c r="I217" t="s">
        <v>56</v>
      </c>
      <c r="J217" s="12">
        <v>9.7972602739726025</v>
      </c>
      <c r="K217" s="12"/>
    </row>
    <row r="218" spans="2:11" x14ac:dyDescent="0.25">
      <c r="B218" t="s">
        <v>217</v>
      </c>
      <c r="C218" t="s">
        <v>58</v>
      </c>
      <c r="D218" t="s">
        <v>39</v>
      </c>
      <c r="E218" t="s">
        <v>108</v>
      </c>
      <c r="F218" t="s">
        <v>106</v>
      </c>
      <c r="G218">
        <v>59</v>
      </c>
      <c r="H218" t="s">
        <v>44</v>
      </c>
      <c r="I218" t="s">
        <v>56</v>
      </c>
      <c r="J218" s="12">
        <v>8.6849315068493151</v>
      </c>
      <c r="K218" s="12"/>
    </row>
    <row r="219" spans="2:11" x14ac:dyDescent="0.25">
      <c r="B219" t="s">
        <v>257</v>
      </c>
      <c r="C219" t="s">
        <v>475</v>
      </c>
      <c r="D219" t="s">
        <v>39</v>
      </c>
      <c r="E219" t="s">
        <v>481</v>
      </c>
      <c r="F219" t="s">
        <v>36</v>
      </c>
      <c r="G219">
        <v>39</v>
      </c>
      <c r="H219" t="s">
        <v>88</v>
      </c>
      <c r="I219" t="s">
        <v>94</v>
      </c>
      <c r="J219" s="12">
        <v>6.4904109589041097</v>
      </c>
      <c r="K219" s="12"/>
    </row>
    <row r="220" spans="2:11" x14ac:dyDescent="0.25">
      <c r="B220" t="s">
        <v>293</v>
      </c>
      <c r="C220" t="s">
        <v>475</v>
      </c>
      <c r="D220" t="s">
        <v>39</v>
      </c>
      <c r="E220" t="s">
        <v>108</v>
      </c>
      <c r="F220" t="s">
        <v>106</v>
      </c>
      <c r="G220">
        <v>54</v>
      </c>
      <c r="H220" t="s">
        <v>52</v>
      </c>
      <c r="I220" t="s">
        <v>56</v>
      </c>
      <c r="J220" s="12">
        <v>2.6520547945205482</v>
      </c>
      <c r="K220" s="12"/>
    </row>
    <row r="221" spans="2:11" x14ac:dyDescent="0.25">
      <c r="B221" t="s">
        <v>275</v>
      </c>
      <c r="C221" t="s">
        <v>58</v>
      </c>
      <c r="D221" t="s">
        <v>50</v>
      </c>
      <c r="E221" t="s">
        <v>481</v>
      </c>
      <c r="F221" t="s">
        <v>36</v>
      </c>
      <c r="G221">
        <v>32</v>
      </c>
      <c r="H221" t="s">
        <v>44</v>
      </c>
      <c r="I221" t="s">
        <v>56</v>
      </c>
      <c r="J221" s="12">
        <v>8.0712328767123296</v>
      </c>
      <c r="K221" s="12"/>
    </row>
    <row r="222" spans="2:11" x14ac:dyDescent="0.25">
      <c r="B222" t="s">
        <v>307</v>
      </c>
      <c r="C222" t="s">
        <v>58</v>
      </c>
      <c r="D222" t="s">
        <v>62</v>
      </c>
      <c r="E222" t="s">
        <v>481</v>
      </c>
      <c r="F222" t="s">
        <v>57</v>
      </c>
      <c r="G222">
        <v>46</v>
      </c>
      <c r="H222" t="s">
        <v>52</v>
      </c>
      <c r="I222" t="s">
        <v>56</v>
      </c>
      <c r="J222" s="12">
        <v>2.1095890410958904</v>
      </c>
      <c r="K222" s="12"/>
    </row>
    <row r="223" spans="2:11" x14ac:dyDescent="0.25">
      <c r="B223" t="s">
        <v>370</v>
      </c>
      <c r="C223" t="s">
        <v>58</v>
      </c>
      <c r="D223" t="s">
        <v>39</v>
      </c>
      <c r="E223" t="s">
        <v>481</v>
      </c>
      <c r="F223" t="s">
        <v>36</v>
      </c>
      <c r="G223">
        <v>38</v>
      </c>
      <c r="H223" t="s">
        <v>44</v>
      </c>
      <c r="I223" t="s">
        <v>56</v>
      </c>
      <c r="J223" s="12">
        <v>9.7972602739726025</v>
      </c>
      <c r="K223" s="12"/>
    </row>
    <row r="224" spans="2:11" x14ac:dyDescent="0.25">
      <c r="B224" t="s">
        <v>331</v>
      </c>
      <c r="C224" t="s">
        <v>475</v>
      </c>
      <c r="D224" t="s">
        <v>50</v>
      </c>
      <c r="E224" t="s">
        <v>481</v>
      </c>
      <c r="F224" t="s">
        <v>57</v>
      </c>
      <c r="G224">
        <v>38</v>
      </c>
      <c r="H224" t="s">
        <v>52</v>
      </c>
      <c r="I224" t="s">
        <v>56</v>
      </c>
      <c r="J224" s="12">
        <v>1.0356164383561643</v>
      </c>
      <c r="K224" s="12"/>
    </row>
    <row r="225" spans="2:11" x14ac:dyDescent="0.25">
      <c r="B225" t="s">
        <v>391</v>
      </c>
      <c r="C225" t="s">
        <v>58</v>
      </c>
      <c r="D225" t="s">
        <v>62</v>
      </c>
      <c r="E225" t="s">
        <v>481</v>
      </c>
      <c r="F225" t="s">
        <v>36</v>
      </c>
      <c r="G225">
        <v>38</v>
      </c>
      <c r="H225" t="s">
        <v>52</v>
      </c>
      <c r="I225" t="s">
        <v>56</v>
      </c>
      <c r="J225" s="12">
        <v>7.0575342465753428</v>
      </c>
      <c r="K225" s="12"/>
    </row>
    <row r="226" spans="2:11" x14ac:dyDescent="0.25">
      <c r="B226" t="s">
        <v>280</v>
      </c>
      <c r="C226" t="s">
        <v>58</v>
      </c>
      <c r="D226" t="s">
        <v>39</v>
      </c>
      <c r="E226" t="s">
        <v>108</v>
      </c>
      <c r="F226" t="s">
        <v>106</v>
      </c>
      <c r="G226">
        <v>33</v>
      </c>
      <c r="H226" t="s">
        <v>44</v>
      </c>
      <c r="I226" t="s">
        <v>56</v>
      </c>
      <c r="J226" s="12">
        <v>8.1863013698630134</v>
      </c>
      <c r="K226" s="12"/>
    </row>
    <row r="227" spans="2:11" x14ac:dyDescent="0.25">
      <c r="B227" t="s">
        <v>216</v>
      </c>
      <c r="C227" t="s">
        <v>58</v>
      </c>
      <c r="D227" t="s">
        <v>39</v>
      </c>
      <c r="E227" t="s">
        <v>53</v>
      </c>
      <c r="F227" t="s">
        <v>49</v>
      </c>
      <c r="G227">
        <v>36</v>
      </c>
      <c r="H227" t="s">
        <v>44</v>
      </c>
      <c r="I227" t="s">
        <v>56</v>
      </c>
      <c r="J227" s="12">
        <v>6.816438356164384</v>
      </c>
      <c r="K227" s="12"/>
    </row>
    <row r="228" spans="2:11" x14ac:dyDescent="0.25">
      <c r="B228" t="s">
        <v>191</v>
      </c>
      <c r="C228" t="s">
        <v>475</v>
      </c>
      <c r="D228" t="s">
        <v>62</v>
      </c>
      <c r="E228" t="s">
        <v>481</v>
      </c>
      <c r="F228" t="s">
        <v>36</v>
      </c>
      <c r="G228">
        <v>45</v>
      </c>
      <c r="H228" t="s">
        <v>52</v>
      </c>
      <c r="I228" t="s">
        <v>56</v>
      </c>
      <c r="J228" s="12">
        <v>4.5342465753424657</v>
      </c>
      <c r="K228" s="12"/>
    </row>
    <row r="229" spans="2:11" x14ac:dyDescent="0.25">
      <c r="B229" t="s">
        <v>422</v>
      </c>
      <c r="C229" t="s">
        <v>58</v>
      </c>
      <c r="D229" t="s">
        <v>39</v>
      </c>
      <c r="E229" t="s">
        <v>99</v>
      </c>
      <c r="F229" t="s">
        <v>146</v>
      </c>
      <c r="G229">
        <v>34</v>
      </c>
      <c r="H229" t="s">
        <v>44</v>
      </c>
      <c r="I229" t="s">
        <v>56</v>
      </c>
      <c r="J229" s="12">
        <v>7.9835616438356167</v>
      </c>
      <c r="K229" s="12"/>
    </row>
    <row r="230" spans="2:11" x14ac:dyDescent="0.25">
      <c r="B230" t="s">
        <v>356</v>
      </c>
      <c r="C230" t="s">
        <v>475</v>
      </c>
      <c r="D230" t="s">
        <v>39</v>
      </c>
      <c r="E230" t="s">
        <v>481</v>
      </c>
      <c r="F230" t="s">
        <v>57</v>
      </c>
      <c r="G230">
        <v>37</v>
      </c>
      <c r="H230" t="s">
        <v>52</v>
      </c>
      <c r="I230" t="s">
        <v>123</v>
      </c>
      <c r="J230" s="12">
        <v>3.0575342465753423</v>
      </c>
      <c r="K230" s="12"/>
    </row>
    <row r="231" spans="2:11" x14ac:dyDescent="0.25">
      <c r="B231" t="s">
        <v>448</v>
      </c>
      <c r="C231" t="s">
        <v>475</v>
      </c>
      <c r="D231" t="s">
        <v>50</v>
      </c>
      <c r="E231" t="s">
        <v>53</v>
      </c>
      <c r="F231" t="s">
        <v>133</v>
      </c>
      <c r="G231">
        <v>34</v>
      </c>
      <c r="H231" t="s">
        <v>52</v>
      </c>
      <c r="I231" t="s">
        <v>56</v>
      </c>
      <c r="J231" s="12">
        <v>1.1041095890410959</v>
      </c>
      <c r="K231" s="12"/>
    </row>
    <row r="232" spans="2:11" x14ac:dyDescent="0.25">
      <c r="B232" t="s">
        <v>261</v>
      </c>
      <c r="C232" t="s">
        <v>58</v>
      </c>
      <c r="D232" t="s">
        <v>39</v>
      </c>
      <c r="E232" t="s">
        <v>481</v>
      </c>
      <c r="F232" t="s">
        <v>57</v>
      </c>
      <c r="G232">
        <v>35</v>
      </c>
      <c r="H232" t="s">
        <v>44</v>
      </c>
      <c r="I232" t="s">
        <v>56</v>
      </c>
      <c r="J232" s="12">
        <v>9.1835616438356169</v>
      </c>
      <c r="K232" s="12"/>
    </row>
    <row r="233" spans="2:11" x14ac:dyDescent="0.25">
      <c r="B233" t="s">
        <v>263</v>
      </c>
      <c r="C233" t="s">
        <v>475</v>
      </c>
      <c r="D233" t="s">
        <v>50</v>
      </c>
      <c r="E233" t="s">
        <v>481</v>
      </c>
      <c r="F233" t="s">
        <v>36</v>
      </c>
      <c r="G233">
        <v>33</v>
      </c>
      <c r="H233" t="s">
        <v>44</v>
      </c>
      <c r="I233" t="s">
        <v>123</v>
      </c>
      <c r="J233" s="12">
        <v>7.956164383561644</v>
      </c>
      <c r="K233" s="12"/>
    </row>
    <row r="234" spans="2:11" x14ac:dyDescent="0.25">
      <c r="B234" t="s">
        <v>378</v>
      </c>
      <c r="C234" t="s">
        <v>58</v>
      </c>
      <c r="D234" t="s">
        <v>50</v>
      </c>
      <c r="E234" t="s">
        <v>481</v>
      </c>
      <c r="F234" t="s">
        <v>36</v>
      </c>
      <c r="G234">
        <v>44</v>
      </c>
      <c r="H234" t="s">
        <v>52</v>
      </c>
      <c r="I234" t="s">
        <v>56</v>
      </c>
      <c r="J234" s="12">
        <v>2.9315068493150687</v>
      </c>
      <c r="K234" s="12"/>
    </row>
    <row r="235" spans="2:11" x14ac:dyDescent="0.25">
      <c r="B235" t="s">
        <v>235</v>
      </c>
      <c r="C235" t="s">
        <v>475</v>
      </c>
      <c r="D235" t="s">
        <v>39</v>
      </c>
      <c r="E235" t="s">
        <v>53</v>
      </c>
      <c r="F235" t="s">
        <v>119</v>
      </c>
      <c r="G235">
        <v>57</v>
      </c>
      <c r="H235" t="s">
        <v>44</v>
      </c>
      <c r="I235" t="s">
        <v>56</v>
      </c>
      <c r="J235" s="12">
        <v>8.4547945205479458</v>
      </c>
      <c r="K235" s="12"/>
    </row>
    <row r="236" spans="2:11" x14ac:dyDescent="0.25">
      <c r="B236" t="s">
        <v>455</v>
      </c>
      <c r="C236" t="s">
        <v>475</v>
      </c>
      <c r="D236" t="s">
        <v>39</v>
      </c>
      <c r="E236" t="s">
        <v>108</v>
      </c>
      <c r="F236" t="s">
        <v>106</v>
      </c>
      <c r="G236">
        <v>33</v>
      </c>
      <c r="H236" t="s">
        <v>44</v>
      </c>
      <c r="I236" t="s">
        <v>56</v>
      </c>
      <c r="J236" s="12">
        <v>11.139726027397261</v>
      </c>
      <c r="K236" s="12"/>
    </row>
    <row r="237" spans="2:11" x14ac:dyDescent="0.25">
      <c r="B237" t="s">
        <v>315</v>
      </c>
      <c r="C237" t="s">
        <v>58</v>
      </c>
      <c r="D237" t="s">
        <v>50</v>
      </c>
      <c r="E237" t="s">
        <v>53</v>
      </c>
      <c r="F237" t="s">
        <v>90</v>
      </c>
      <c r="G237">
        <v>36</v>
      </c>
      <c r="H237" t="s">
        <v>44</v>
      </c>
      <c r="I237" t="s">
        <v>56</v>
      </c>
      <c r="J237" s="12">
        <v>8.3013698630136989</v>
      </c>
      <c r="K237" s="12"/>
    </row>
    <row r="238" spans="2:11" x14ac:dyDescent="0.25">
      <c r="B238" t="s">
        <v>414</v>
      </c>
      <c r="C238" t="s">
        <v>475</v>
      </c>
      <c r="D238" t="s">
        <v>39</v>
      </c>
      <c r="E238" t="s">
        <v>481</v>
      </c>
      <c r="F238" t="s">
        <v>36</v>
      </c>
      <c r="G238">
        <v>48</v>
      </c>
      <c r="H238" t="s">
        <v>52</v>
      </c>
      <c r="I238" t="s">
        <v>56</v>
      </c>
      <c r="J238" s="12">
        <v>9.5698630136986296</v>
      </c>
      <c r="K238" s="12"/>
    </row>
    <row r="239" spans="2:11" x14ac:dyDescent="0.25">
      <c r="B239" t="s">
        <v>418</v>
      </c>
      <c r="C239" t="s">
        <v>58</v>
      </c>
      <c r="D239" t="s">
        <v>39</v>
      </c>
      <c r="E239" t="s">
        <v>481</v>
      </c>
      <c r="F239" t="s">
        <v>36</v>
      </c>
      <c r="G239">
        <v>48</v>
      </c>
      <c r="H239" t="s">
        <v>44</v>
      </c>
      <c r="I239" t="s">
        <v>56</v>
      </c>
      <c r="J239" s="12">
        <v>9.5671232876712331</v>
      </c>
      <c r="K239" s="12"/>
    </row>
    <row r="240" spans="2:11" x14ac:dyDescent="0.25">
      <c r="B240" t="s">
        <v>192</v>
      </c>
      <c r="C240" t="s">
        <v>475</v>
      </c>
      <c r="D240" t="s">
        <v>39</v>
      </c>
      <c r="E240" t="s">
        <v>481</v>
      </c>
      <c r="F240" t="s">
        <v>36</v>
      </c>
      <c r="G240">
        <v>41</v>
      </c>
      <c r="H240" t="s">
        <v>88</v>
      </c>
      <c r="I240" t="s">
        <v>56</v>
      </c>
      <c r="J240" s="12">
        <v>6.4547945205479449</v>
      </c>
      <c r="K240" s="12"/>
    </row>
    <row r="241" spans="2:11" x14ac:dyDescent="0.25">
      <c r="B241" t="s">
        <v>432</v>
      </c>
      <c r="C241" t="s">
        <v>475</v>
      </c>
      <c r="D241" t="s">
        <v>50</v>
      </c>
      <c r="E241" t="s">
        <v>108</v>
      </c>
      <c r="F241" t="s">
        <v>106</v>
      </c>
      <c r="G241">
        <v>48</v>
      </c>
      <c r="H241" t="s">
        <v>44</v>
      </c>
      <c r="I241" t="s">
        <v>123</v>
      </c>
      <c r="J241" s="12">
        <v>8.9534246575342458</v>
      </c>
      <c r="K241" s="12"/>
    </row>
    <row r="242" spans="2:11" x14ac:dyDescent="0.25">
      <c r="B242" t="s">
        <v>359</v>
      </c>
      <c r="C242" t="s">
        <v>475</v>
      </c>
      <c r="D242" t="s">
        <v>39</v>
      </c>
      <c r="E242" t="s">
        <v>481</v>
      </c>
      <c r="F242" t="s">
        <v>57</v>
      </c>
      <c r="G242">
        <v>46</v>
      </c>
      <c r="H242" t="s">
        <v>44</v>
      </c>
      <c r="I242" t="s">
        <v>56</v>
      </c>
      <c r="J242" s="12">
        <v>11.293150684931506</v>
      </c>
      <c r="K242" s="12"/>
    </row>
    <row r="243" spans="2:11" x14ac:dyDescent="0.25">
      <c r="B243" t="s">
        <v>291</v>
      </c>
      <c r="C243" t="s">
        <v>58</v>
      </c>
      <c r="D243" t="s">
        <v>62</v>
      </c>
      <c r="E243" t="s">
        <v>481</v>
      </c>
      <c r="F243" t="s">
        <v>36</v>
      </c>
      <c r="G243">
        <v>39</v>
      </c>
      <c r="H243" t="s">
        <v>52</v>
      </c>
      <c r="I243" t="s">
        <v>56</v>
      </c>
      <c r="J243" s="12">
        <v>2.8904109589041096</v>
      </c>
      <c r="K243" s="12"/>
    </row>
    <row r="244" spans="2:11" x14ac:dyDescent="0.25">
      <c r="B244" t="s">
        <v>77</v>
      </c>
      <c r="C244" t="s">
        <v>475</v>
      </c>
      <c r="D244" t="s">
        <v>50</v>
      </c>
      <c r="E244" t="s">
        <v>53</v>
      </c>
      <c r="F244" t="s">
        <v>158</v>
      </c>
      <c r="G244">
        <v>36</v>
      </c>
      <c r="H244" t="s">
        <v>44</v>
      </c>
      <c r="I244" t="s">
        <v>94</v>
      </c>
      <c r="J244" s="12">
        <v>11.191780821917808</v>
      </c>
      <c r="K244" s="12"/>
    </row>
    <row r="245" spans="2:11" x14ac:dyDescent="0.25">
      <c r="B245" t="s">
        <v>401</v>
      </c>
      <c r="C245" t="s">
        <v>475</v>
      </c>
      <c r="D245" t="s">
        <v>50</v>
      </c>
      <c r="E245" t="s">
        <v>481</v>
      </c>
      <c r="F245" t="s">
        <v>57</v>
      </c>
      <c r="G245">
        <v>50</v>
      </c>
      <c r="H245" t="s">
        <v>52</v>
      </c>
      <c r="I245" t="s">
        <v>56</v>
      </c>
      <c r="J245" s="12">
        <v>0.59726027397260273</v>
      </c>
      <c r="K245" s="12"/>
    </row>
    <row r="246" spans="2:11" x14ac:dyDescent="0.25">
      <c r="B246" t="s">
        <v>226</v>
      </c>
      <c r="C246" t="s">
        <v>475</v>
      </c>
      <c r="D246" t="s">
        <v>50</v>
      </c>
      <c r="E246" t="s">
        <v>481</v>
      </c>
      <c r="F246" t="s">
        <v>57</v>
      </c>
      <c r="G246">
        <v>44</v>
      </c>
      <c r="H246" t="s">
        <v>52</v>
      </c>
      <c r="I246" t="s">
        <v>56</v>
      </c>
      <c r="J246" s="12">
        <v>1.0739726027397261</v>
      </c>
      <c r="K246" s="12"/>
    </row>
    <row r="247" spans="2:11" x14ac:dyDescent="0.25">
      <c r="B247" t="s">
        <v>289</v>
      </c>
      <c r="C247" t="s">
        <v>58</v>
      </c>
      <c r="D247" t="s">
        <v>105</v>
      </c>
      <c r="E247" t="s">
        <v>481</v>
      </c>
      <c r="F247" t="s">
        <v>57</v>
      </c>
      <c r="G247">
        <v>39</v>
      </c>
      <c r="H247" t="s">
        <v>44</v>
      </c>
      <c r="I247" t="s">
        <v>56</v>
      </c>
      <c r="J247" s="12">
        <v>9.5671232876712331</v>
      </c>
      <c r="K247" s="12"/>
    </row>
    <row r="248" spans="2:11" x14ac:dyDescent="0.25">
      <c r="B248" t="s">
        <v>396</v>
      </c>
      <c r="C248" t="s">
        <v>475</v>
      </c>
      <c r="D248" t="s">
        <v>62</v>
      </c>
      <c r="E248" t="s">
        <v>481</v>
      </c>
      <c r="F248" t="s">
        <v>36</v>
      </c>
      <c r="G248">
        <v>38</v>
      </c>
      <c r="H248" t="s">
        <v>52</v>
      </c>
      <c r="I248" t="s">
        <v>56</v>
      </c>
      <c r="J248" s="12">
        <v>6.5342465753424657</v>
      </c>
      <c r="K248" s="12"/>
    </row>
    <row r="249" spans="2:11" x14ac:dyDescent="0.25">
      <c r="B249" t="s">
        <v>334</v>
      </c>
      <c r="C249" t="s">
        <v>475</v>
      </c>
      <c r="D249" t="s">
        <v>50</v>
      </c>
      <c r="E249" t="s">
        <v>99</v>
      </c>
      <c r="F249" t="s">
        <v>154</v>
      </c>
      <c r="G249">
        <v>38</v>
      </c>
      <c r="H249" t="s">
        <v>44</v>
      </c>
      <c r="I249" t="s">
        <v>56</v>
      </c>
      <c r="J249" s="12">
        <v>7.3013698630136989</v>
      </c>
      <c r="K249" s="12"/>
    </row>
    <row r="250" spans="2:11" x14ac:dyDescent="0.25">
      <c r="B250" t="s">
        <v>187</v>
      </c>
      <c r="C250" t="s">
        <v>58</v>
      </c>
      <c r="D250" t="s">
        <v>50</v>
      </c>
      <c r="E250" t="s">
        <v>481</v>
      </c>
      <c r="F250" t="s">
        <v>36</v>
      </c>
      <c r="G250">
        <v>49</v>
      </c>
      <c r="H250" t="s">
        <v>52</v>
      </c>
      <c r="I250" t="s">
        <v>56</v>
      </c>
      <c r="J250" s="12">
        <v>6.0109589041095894</v>
      </c>
      <c r="K250" s="12"/>
    </row>
    <row r="251" spans="2:11" x14ac:dyDescent="0.25">
      <c r="B251" t="s">
        <v>380</v>
      </c>
      <c r="C251" t="s">
        <v>475</v>
      </c>
      <c r="D251" t="s">
        <v>50</v>
      </c>
      <c r="E251" t="s">
        <v>53</v>
      </c>
      <c r="F251" t="s">
        <v>82</v>
      </c>
      <c r="G251">
        <v>38</v>
      </c>
      <c r="H251" t="s">
        <v>52</v>
      </c>
      <c r="I251" t="s">
        <v>56</v>
      </c>
      <c r="J251" s="12">
        <v>1.4164383561643836</v>
      </c>
      <c r="K251" s="12"/>
    </row>
    <row r="252" spans="2:11" x14ac:dyDescent="0.25">
      <c r="B252" t="s">
        <v>239</v>
      </c>
      <c r="C252" t="s">
        <v>475</v>
      </c>
      <c r="D252" t="s">
        <v>50</v>
      </c>
      <c r="E252" t="s">
        <v>481</v>
      </c>
      <c r="F252" t="s">
        <v>36</v>
      </c>
      <c r="G252">
        <v>35</v>
      </c>
      <c r="H252" t="s">
        <v>44</v>
      </c>
      <c r="I252" t="s">
        <v>56</v>
      </c>
      <c r="J252" s="12">
        <v>4.7917808219178086</v>
      </c>
      <c r="K252" s="12"/>
    </row>
    <row r="253" spans="2:11" x14ac:dyDescent="0.25">
      <c r="B253" t="s">
        <v>273</v>
      </c>
      <c r="C253" t="s">
        <v>475</v>
      </c>
      <c r="D253" t="s">
        <v>39</v>
      </c>
      <c r="E253" t="s">
        <v>481</v>
      </c>
      <c r="F253" t="s">
        <v>36</v>
      </c>
      <c r="G253">
        <v>37</v>
      </c>
      <c r="H253" t="s">
        <v>44</v>
      </c>
      <c r="I253" t="s">
        <v>56</v>
      </c>
      <c r="J253" s="12">
        <v>8.0712328767123296</v>
      </c>
      <c r="K253" s="12"/>
    </row>
    <row r="254" spans="2:11" x14ac:dyDescent="0.25">
      <c r="B254" t="s">
        <v>195</v>
      </c>
      <c r="C254" t="s">
        <v>58</v>
      </c>
      <c r="D254" t="s">
        <v>39</v>
      </c>
      <c r="E254" t="s">
        <v>53</v>
      </c>
      <c r="F254" t="s">
        <v>90</v>
      </c>
      <c r="G254">
        <v>37</v>
      </c>
      <c r="H254" t="s">
        <v>88</v>
      </c>
      <c r="I254" t="s">
        <v>56</v>
      </c>
      <c r="J254" s="12">
        <v>1.1835616438356165</v>
      </c>
      <c r="K254" s="12"/>
    </row>
    <row r="255" spans="2:11" x14ac:dyDescent="0.25">
      <c r="B255" t="s">
        <v>255</v>
      </c>
      <c r="C255" t="s">
        <v>475</v>
      </c>
      <c r="D255" t="s">
        <v>50</v>
      </c>
      <c r="E255" t="s">
        <v>481</v>
      </c>
      <c r="F255" t="s">
        <v>36</v>
      </c>
      <c r="G255">
        <v>44</v>
      </c>
      <c r="H255" t="s">
        <v>44</v>
      </c>
      <c r="I255" t="s">
        <v>56</v>
      </c>
      <c r="J255" s="12">
        <v>9.0684931506849313</v>
      </c>
      <c r="K255" s="12"/>
    </row>
    <row r="256" spans="2:11" x14ac:dyDescent="0.25">
      <c r="B256" t="s">
        <v>411</v>
      </c>
      <c r="C256" t="s">
        <v>475</v>
      </c>
      <c r="D256" t="s">
        <v>62</v>
      </c>
      <c r="E256" t="s">
        <v>53</v>
      </c>
      <c r="F256" t="s">
        <v>167</v>
      </c>
      <c r="G256">
        <v>59</v>
      </c>
      <c r="H256" t="s">
        <v>52</v>
      </c>
      <c r="I256" t="s">
        <v>56</v>
      </c>
      <c r="J256" s="12">
        <v>3.8219178082191783</v>
      </c>
      <c r="K256" s="12"/>
    </row>
    <row r="257" spans="2:11" x14ac:dyDescent="0.25">
      <c r="B257" t="s">
        <v>367</v>
      </c>
      <c r="C257" t="s">
        <v>475</v>
      </c>
      <c r="D257" t="s">
        <v>50</v>
      </c>
      <c r="E257" t="s">
        <v>481</v>
      </c>
      <c r="F257" t="s">
        <v>36</v>
      </c>
      <c r="G257">
        <v>46</v>
      </c>
      <c r="H257" t="s">
        <v>44</v>
      </c>
      <c r="I257" t="s">
        <v>56</v>
      </c>
      <c r="J257" s="12">
        <v>8.9534246575342458</v>
      </c>
      <c r="K257" s="12"/>
    </row>
    <row r="258" spans="2:11" x14ac:dyDescent="0.25">
      <c r="B258" t="s">
        <v>224</v>
      </c>
      <c r="C258" t="s">
        <v>475</v>
      </c>
      <c r="D258" t="s">
        <v>39</v>
      </c>
      <c r="E258" t="s">
        <v>53</v>
      </c>
      <c r="F258" t="s">
        <v>76</v>
      </c>
      <c r="G258">
        <v>37</v>
      </c>
      <c r="H258" t="s">
        <v>44</v>
      </c>
      <c r="I258" t="s">
        <v>56</v>
      </c>
      <c r="J258" s="12">
        <v>10.635616438356164</v>
      </c>
      <c r="K258" s="12"/>
    </row>
    <row r="259" spans="2:11" x14ac:dyDescent="0.25">
      <c r="B259" t="s">
        <v>434</v>
      </c>
      <c r="C259" t="s">
        <v>475</v>
      </c>
      <c r="D259" t="s">
        <v>50</v>
      </c>
      <c r="E259" t="s">
        <v>481</v>
      </c>
      <c r="F259" t="s">
        <v>36</v>
      </c>
      <c r="G259">
        <v>38</v>
      </c>
      <c r="H259" t="s">
        <v>44</v>
      </c>
      <c r="I259" t="s">
        <v>56</v>
      </c>
      <c r="J259" s="12">
        <v>9.1835616438356169</v>
      </c>
      <c r="K259" s="12"/>
    </row>
    <row r="260" spans="2:11" x14ac:dyDescent="0.25">
      <c r="B260" t="s">
        <v>346</v>
      </c>
      <c r="C260" t="s">
        <v>58</v>
      </c>
      <c r="D260" t="s">
        <v>50</v>
      </c>
      <c r="E260" t="s">
        <v>481</v>
      </c>
      <c r="F260" t="s">
        <v>57</v>
      </c>
      <c r="G260">
        <v>46</v>
      </c>
      <c r="H260" t="s">
        <v>44</v>
      </c>
      <c r="I260" t="s">
        <v>56</v>
      </c>
      <c r="J260" s="12">
        <v>6.9534246575342467</v>
      </c>
      <c r="K260" s="12"/>
    </row>
    <row r="261" spans="2:11" x14ac:dyDescent="0.25">
      <c r="B261" t="s">
        <v>459</v>
      </c>
      <c r="C261" t="s">
        <v>475</v>
      </c>
      <c r="D261" t="s">
        <v>39</v>
      </c>
      <c r="E261" t="s">
        <v>481</v>
      </c>
      <c r="F261" t="s">
        <v>57</v>
      </c>
      <c r="G261">
        <v>47</v>
      </c>
      <c r="H261" t="s">
        <v>44</v>
      </c>
      <c r="I261" t="s">
        <v>56</v>
      </c>
      <c r="J261" s="12">
        <v>8.6849315068493151</v>
      </c>
      <c r="K261" s="12"/>
    </row>
    <row r="262" spans="2:11" x14ac:dyDescent="0.25">
      <c r="B262" t="s">
        <v>306</v>
      </c>
      <c r="C262" t="s">
        <v>58</v>
      </c>
      <c r="D262" t="s">
        <v>105</v>
      </c>
      <c r="E262" t="s">
        <v>481</v>
      </c>
      <c r="F262" t="s">
        <v>57</v>
      </c>
      <c r="G262">
        <v>30</v>
      </c>
      <c r="H262" t="s">
        <v>44</v>
      </c>
      <c r="I262" t="s">
        <v>56</v>
      </c>
      <c r="J262" s="12">
        <v>7.8876712328767127</v>
      </c>
      <c r="K262" s="12"/>
    </row>
    <row r="263" spans="2:11" x14ac:dyDescent="0.25">
      <c r="B263" t="s">
        <v>309</v>
      </c>
      <c r="C263" t="s">
        <v>58</v>
      </c>
      <c r="D263" t="s">
        <v>39</v>
      </c>
      <c r="E263" t="s">
        <v>481</v>
      </c>
      <c r="F263" t="s">
        <v>36</v>
      </c>
      <c r="G263">
        <v>32</v>
      </c>
      <c r="H263" t="s">
        <v>44</v>
      </c>
      <c r="I263" t="s">
        <v>56</v>
      </c>
      <c r="J263" s="12">
        <v>9.6821917808219187</v>
      </c>
      <c r="K263" s="12"/>
    </row>
    <row r="264" spans="2:11" x14ac:dyDescent="0.25">
      <c r="B264" t="s">
        <v>410</v>
      </c>
      <c r="C264" t="s">
        <v>475</v>
      </c>
      <c r="D264" t="s">
        <v>39</v>
      </c>
      <c r="E264" t="s">
        <v>53</v>
      </c>
      <c r="F264" t="s">
        <v>167</v>
      </c>
      <c r="G264">
        <v>50</v>
      </c>
      <c r="H264" t="s">
        <v>44</v>
      </c>
      <c r="I264" t="s">
        <v>56</v>
      </c>
      <c r="J264" s="12">
        <v>10.260273972602739</v>
      </c>
      <c r="K264" s="12"/>
    </row>
    <row r="265" spans="2:11" x14ac:dyDescent="0.25">
      <c r="B265" t="s">
        <v>290</v>
      </c>
      <c r="C265" t="s">
        <v>58</v>
      </c>
      <c r="D265" t="s">
        <v>50</v>
      </c>
      <c r="E265" t="s">
        <v>481</v>
      </c>
      <c r="F265" t="s">
        <v>36</v>
      </c>
      <c r="G265">
        <v>48</v>
      </c>
      <c r="H265" t="s">
        <v>44</v>
      </c>
      <c r="I265" t="s">
        <v>56</v>
      </c>
      <c r="J265" s="12">
        <v>9.6821917808219187</v>
      </c>
      <c r="K265" s="12"/>
    </row>
    <row r="266" spans="2:11" x14ac:dyDescent="0.25">
      <c r="B266" t="s">
        <v>249</v>
      </c>
      <c r="C266" t="s">
        <v>58</v>
      </c>
      <c r="D266" t="s">
        <v>39</v>
      </c>
      <c r="E266" t="s">
        <v>481</v>
      </c>
      <c r="F266" t="s">
        <v>36</v>
      </c>
      <c r="G266">
        <v>36</v>
      </c>
      <c r="H266" t="s">
        <v>44</v>
      </c>
      <c r="I266" t="s">
        <v>56</v>
      </c>
      <c r="J266" s="12">
        <v>11.063013698630137</v>
      </c>
      <c r="K266" s="12"/>
    </row>
    <row r="267" spans="2:11" x14ac:dyDescent="0.25">
      <c r="B267" t="s">
        <v>426</v>
      </c>
      <c r="C267" t="s">
        <v>58</v>
      </c>
      <c r="D267" t="s">
        <v>39</v>
      </c>
      <c r="E267" t="s">
        <v>481</v>
      </c>
      <c r="F267" t="s">
        <v>36</v>
      </c>
      <c r="G267">
        <v>58</v>
      </c>
      <c r="H267" t="s">
        <v>44</v>
      </c>
      <c r="I267" t="s">
        <v>56</v>
      </c>
      <c r="J267" s="12">
        <v>9.4520547945205475</v>
      </c>
      <c r="K267" s="12"/>
    </row>
    <row r="268" spans="2:11" x14ac:dyDescent="0.25">
      <c r="B268" t="s">
        <v>184</v>
      </c>
      <c r="C268" t="s">
        <v>475</v>
      </c>
      <c r="D268" t="s">
        <v>70</v>
      </c>
      <c r="E268" t="s">
        <v>481</v>
      </c>
      <c r="F268" t="s">
        <v>36</v>
      </c>
      <c r="G268">
        <v>40</v>
      </c>
      <c r="H268" t="s">
        <v>44</v>
      </c>
      <c r="I268" t="s">
        <v>56</v>
      </c>
      <c r="J268" s="12">
        <v>9.5671232876712331</v>
      </c>
      <c r="K268" s="12"/>
    </row>
    <row r="269" spans="2:11" x14ac:dyDescent="0.25">
      <c r="B269" t="s">
        <v>344</v>
      </c>
      <c r="C269" t="s">
        <v>475</v>
      </c>
      <c r="D269" t="s">
        <v>70</v>
      </c>
      <c r="E269" t="s">
        <v>481</v>
      </c>
      <c r="F269" t="s">
        <v>36</v>
      </c>
      <c r="G269">
        <v>50</v>
      </c>
      <c r="H269" t="s">
        <v>52</v>
      </c>
      <c r="I269" t="s">
        <v>56</v>
      </c>
      <c r="J269" s="12">
        <v>5.0082191780821921</v>
      </c>
      <c r="K269" s="12"/>
    </row>
    <row r="270" spans="2:11" x14ac:dyDescent="0.25">
      <c r="B270" t="s">
        <v>349</v>
      </c>
      <c r="C270" t="s">
        <v>58</v>
      </c>
      <c r="D270" t="s">
        <v>39</v>
      </c>
      <c r="E270" t="s">
        <v>68</v>
      </c>
      <c r="F270" t="s">
        <v>67</v>
      </c>
      <c r="G270">
        <v>35</v>
      </c>
      <c r="H270" t="s">
        <v>44</v>
      </c>
      <c r="I270" t="s">
        <v>56</v>
      </c>
      <c r="J270" s="12">
        <v>9.4520547945205475</v>
      </c>
      <c r="K270" s="12"/>
    </row>
    <row r="271" spans="2:11" x14ac:dyDescent="0.25">
      <c r="B271" t="s">
        <v>352</v>
      </c>
      <c r="C271" t="s">
        <v>58</v>
      </c>
      <c r="D271" t="s">
        <v>50</v>
      </c>
      <c r="E271" t="s">
        <v>481</v>
      </c>
      <c r="F271" t="s">
        <v>36</v>
      </c>
      <c r="G271">
        <v>36</v>
      </c>
      <c r="H271" t="s">
        <v>44</v>
      </c>
      <c r="I271" t="s">
        <v>56</v>
      </c>
      <c r="J271" s="12">
        <v>10.295890410958904</v>
      </c>
      <c r="K271" s="12"/>
    </row>
    <row r="272" spans="2:11" x14ac:dyDescent="0.25">
      <c r="B272" t="s">
        <v>179</v>
      </c>
      <c r="C272" t="s">
        <v>58</v>
      </c>
      <c r="D272" t="s">
        <v>50</v>
      </c>
      <c r="E272" t="s">
        <v>481</v>
      </c>
      <c r="F272" t="s">
        <v>57</v>
      </c>
      <c r="G272">
        <v>34</v>
      </c>
      <c r="H272" t="s">
        <v>52</v>
      </c>
      <c r="I272" t="s">
        <v>56</v>
      </c>
      <c r="J272" s="12">
        <v>1.2246575342465753</v>
      </c>
      <c r="K272" s="12"/>
    </row>
    <row r="273" spans="2:11" x14ac:dyDescent="0.25">
      <c r="B273" t="s">
        <v>463</v>
      </c>
      <c r="C273" t="s">
        <v>58</v>
      </c>
      <c r="D273" t="s">
        <v>70</v>
      </c>
      <c r="E273" t="s">
        <v>53</v>
      </c>
      <c r="F273" t="s">
        <v>119</v>
      </c>
      <c r="G273">
        <v>45</v>
      </c>
      <c r="H273" t="s">
        <v>44</v>
      </c>
      <c r="I273" t="s">
        <v>56</v>
      </c>
      <c r="J273" s="12">
        <v>8.0712328767123296</v>
      </c>
      <c r="K273" s="12"/>
    </row>
    <row r="274" spans="2:11" x14ac:dyDescent="0.25">
      <c r="B274" t="s">
        <v>196</v>
      </c>
      <c r="C274" t="s">
        <v>475</v>
      </c>
      <c r="D274" t="s">
        <v>39</v>
      </c>
      <c r="E274" t="s">
        <v>481</v>
      </c>
      <c r="F274" t="s">
        <v>36</v>
      </c>
      <c r="G274">
        <v>44</v>
      </c>
      <c r="H274" t="s">
        <v>44</v>
      </c>
      <c r="I274" t="s">
        <v>56</v>
      </c>
      <c r="J274" s="12">
        <v>9.7972602739726025</v>
      </c>
      <c r="K274" s="12"/>
    </row>
    <row r="275" spans="2:11" x14ac:dyDescent="0.25">
      <c r="B275" t="s">
        <v>464</v>
      </c>
      <c r="C275" t="s">
        <v>475</v>
      </c>
      <c r="D275" t="s">
        <v>39</v>
      </c>
      <c r="E275" t="s">
        <v>481</v>
      </c>
      <c r="F275" t="s">
        <v>36</v>
      </c>
      <c r="G275">
        <v>35</v>
      </c>
      <c r="H275" t="s">
        <v>52</v>
      </c>
      <c r="I275" t="s">
        <v>56</v>
      </c>
      <c r="J275" s="12">
        <v>3.3452054794520549</v>
      </c>
      <c r="K275" s="12"/>
    </row>
    <row r="276" spans="2:11" x14ac:dyDescent="0.25">
      <c r="B276" t="s">
        <v>197</v>
      </c>
      <c r="C276" t="s">
        <v>475</v>
      </c>
      <c r="D276" t="s">
        <v>39</v>
      </c>
      <c r="E276" t="s">
        <v>481</v>
      </c>
      <c r="F276" t="s">
        <v>36</v>
      </c>
      <c r="G276">
        <v>52</v>
      </c>
      <c r="H276" t="s">
        <v>44</v>
      </c>
      <c r="I276" t="s">
        <v>56</v>
      </c>
      <c r="J276" s="12">
        <v>11.063013698630137</v>
      </c>
      <c r="K276" s="12"/>
    </row>
    <row r="277" spans="2:11" x14ac:dyDescent="0.25">
      <c r="B277" t="s">
        <v>394</v>
      </c>
      <c r="C277" t="s">
        <v>475</v>
      </c>
      <c r="D277" t="s">
        <v>50</v>
      </c>
      <c r="E277" t="s">
        <v>68</v>
      </c>
      <c r="F277" t="s">
        <v>67</v>
      </c>
      <c r="G277">
        <v>38</v>
      </c>
      <c r="H277" t="s">
        <v>52</v>
      </c>
      <c r="I277" t="s">
        <v>56</v>
      </c>
      <c r="J277" s="12">
        <v>4.4821917808219176</v>
      </c>
      <c r="K277" s="12"/>
    </row>
    <row r="278" spans="2:11" x14ac:dyDescent="0.25">
      <c r="B278" t="s">
        <v>420</v>
      </c>
      <c r="C278" t="s">
        <v>58</v>
      </c>
      <c r="D278" t="s">
        <v>50</v>
      </c>
      <c r="E278" t="s">
        <v>481</v>
      </c>
      <c r="F278" t="s">
        <v>36</v>
      </c>
      <c r="G278">
        <v>37</v>
      </c>
      <c r="H278" t="s">
        <v>44</v>
      </c>
      <c r="I278" t="s">
        <v>56</v>
      </c>
      <c r="J278" s="12">
        <v>9.6821917808219187</v>
      </c>
      <c r="K278" s="12"/>
    </row>
    <row r="279" spans="2:11" x14ac:dyDescent="0.25">
      <c r="B279" t="s">
        <v>383</v>
      </c>
      <c r="C279" t="s">
        <v>58</v>
      </c>
      <c r="D279" t="s">
        <v>39</v>
      </c>
      <c r="E279" t="s">
        <v>481</v>
      </c>
      <c r="F279" t="s">
        <v>36</v>
      </c>
      <c r="G279">
        <v>36</v>
      </c>
      <c r="H279" t="s">
        <v>52</v>
      </c>
      <c r="I279" t="s">
        <v>56</v>
      </c>
      <c r="J279" s="12">
        <v>4.4465753424657537</v>
      </c>
      <c r="K279" s="12"/>
    </row>
    <row r="280" spans="2:11" x14ac:dyDescent="0.25">
      <c r="B280" t="s">
        <v>350</v>
      </c>
      <c r="C280" t="s">
        <v>58</v>
      </c>
      <c r="D280" t="s">
        <v>50</v>
      </c>
      <c r="E280" t="s">
        <v>481</v>
      </c>
      <c r="F280" t="s">
        <v>36</v>
      </c>
      <c r="G280">
        <v>45</v>
      </c>
      <c r="H280" t="s">
        <v>44</v>
      </c>
      <c r="I280" t="s">
        <v>56</v>
      </c>
      <c r="J280" s="12">
        <v>11.904109589041095</v>
      </c>
      <c r="K280" s="12"/>
    </row>
    <row r="281" spans="2:11" x14ac:dyDescent="0.25">
      <c r="B281" t="s">
        <v>386</v>
      </c>
      <c r="C281" t="s">
        <v>58</v>
      </c>
      <c r="D281" t="s">
        <v>50</v>
      </c>
      <c r="E281" t="s">
        <v>481</v>
      </c>
      <c r="F281" t="s">
        <v>57</v>
      </c>
      <c r="G281">
        <v>44</v>
      </c>
      <c r="H281" t="s">
        <v>44</v>
      </c>
      <c r="I281" t="s">
        <v>56</v>
      </c>
      <c r="J281" s="12">
        <v>11.063013698630137</v>
      </c>
      <c r="K281" s="12"/>
    </row>
    <row r="282" spans="2:11" x14ac:dyDescent="0.25">
      <c r="B282" t="s">
        <v>368</v>
      </c>
      <c r="C282" t="s">
        <v>58</v>
      </c>
      <c r="D282" t="s">
        <v>105</v>
      </c>
      <c r="E282" t="s">
        <v>481</v>
      </c>
      <c r="F282" t="s">
        <v>36</v>
      </c>
      <c r="G282">
        <v>55</v>
      </c>
      <c r="H282" t="s">
        <v>44</v>
      </c>
      <c r="I282" t="s">
        <v>48</v>
      </c>
      <c r="J282" s="12">
        <v>10.065753424657535</v>
      </c>
      <c r="K282" s="12"/>
    </row>
    <row r="283" spans="2:11" x14ac:dyDescent="0.25">
      <c r="B283" t="s">
        <v>442</v>
      </c>
      <c r="C283" t="s">
        <v>58</v>
      </c>
      <c r="D283" t="s">
        <v>39</v>
      </c>
      <c r="E283" t="s">
        <v>108</v>
      </c>
      <c r="F283" t="s">
        <v>106</v>
      </c>
      <c r="G283">
        <v>58</v>
      </c>
      <c r="H283" t="s">
        <v>44</v>
      </c>
      <c r="I283" t="s">
        <v>56</v>
      </c>
      <c r="J283" s="12">
        <v>8.5698630136986296</v>
      </c>
      <c r="K283" s="12"/>
    </row>
    <row r="284" spans="2:11" x14ac:dyDescent="0.25">
      <c r="B284" t="s">
        <v>283</v>
      </c>
      <c r="C284" t="s">
        <v>58</v>
      </c>
      <c r="D284" t="s">
        <v>39</v>
      </c>
      <c r="E284" t="s">
        <v>481</v>
      </c>
      <c r="F284" t="s">
        <v>36</v>
      </c>
      <c r="G284">
        <v>30</v>
      </c>
      <c r="H284" t="s">
        <v>44</v>
      </c>
      <c r="I284" t="s">
        <v>56</v>
      </c>
      <c r="J284" s="12">
        <v>9.4520547945205475</v>
      </c>
      <c r="K284" s="12"/>
    </row>
    <row r="285" spans="2:11" x14ac:dyDescent="0.25">
      <c r="B285" t="s">
        <v>313</v>
      </c>
      <c r="C285" t="s">
        <v>58</v>
      </c>
      <c r="D285" t="s">
        <v>105</v>
      </c>
      <c r="E285" t="s">
        <v>481</v>
      </c>
      <c r="F285" t="s">
        <v>36</v>
      </c>
      <c r="G285">
        <v>59</v>
      </c>
      <c r="H285" t="s">
        <v>44</v>
      </c>
      <c r="I285" t="s">
        <v>56</v>
      </c>
      <c r="J285" s="12">
        <v>9.2986301369863007</v>
      </c>
      <c r="K285" s="12"/>
    </row>
    <row r="286" spans="2:11" x14ac:dyDescent="0.25">
      <c r="B286" t="s">
        <v>443</v>
      </c>
      <c r="C286" t="s">
        <v>58</v>
      </c>
      <c r="D286" t="s">
        <v>39</v>
      </c>
      <c r="E286" t="s">
        <v>481</v>
      </c>
      <c r="F286" t="s">
        <v>36</v>
      </c>
      <c r="G286">
        <v>57</v>
      </c>
      <c r="H286" t="s">
        <v>52</v>
      </c>
      <c r="I286" t="s">
        <v>56</v>
      </c>
      <c r="J286" s="12">
        <v>5.1753424657534248</v>
      </c>
      <c r="K286" s="12"/>
    </row>
    <row r="287" spans="2:11" x14ac:dyDescent="0.25">
      <c r="B287" t="s">
        <v>229</v>
      </c>
      <c r="C287" t="s">
        <v>475</v>
      </c>
      <c r="D287" t="s">
        <v>39</v>
      </c>
      <c r="E287" t="s">
        <v>481</v>
      </c>
      <c r="F287" t="s">
        <v>36</v>
      </c>
      <c r="G287">
        <v>43</v>
      </c>
      <c r="H287" t="s">
        <v>88</v>
      </c>
      <c r="I287" t="s">
        <v>94</v>
      </c>
      <c r="J287" s="12">
        <v>5.2082191780821914</v>
      </c>
      <c r="K287" s="12"/>
    </row>
    <row r="288" spans="2:11" x14ac:dyDescent="0.25">
      <c r="B288" t="s">
        <v>431</v>
      </c>
      <c r="C288" t="s">
        <v>58</v>
      </c>
      <c r="D288" t="s">
        <v>62</v>
      </c>
      <c r="E288" t="s">
        <v>481</v>
      </c>
      <c r="F288" t="s">
        <v>36</v>
      </c>
      <c r="G288">
        <v>40</v>
      </c>
      <c r="H288" t="s">
        <v>44</v>
      </c>
      <c r="I288" t="s">
        <v>56</v>
      </c>
      <c r="J288" s="12">
        <v>12.29041095890411</v>
      </c>
      <c r="K288" s="12"/>
    </row>
    <row r="289" spans="2:11" x14ac:dyDescent="0.25">
      <c r="B289" t="s">
        <v>259</v>
      </c>
      <c r="C289" t="s">
        <v>58</v>
      </c>
      <c r="D289" t="s">
        <v>50</v>
      </c>
      <c r="E289" t="s">
        <v>68</v>
      </c>
      <c r="F289" t="s">
        <v>67</v>
      </c>
      <c r="G289">
        <v>35</v>
      </c>
      <c r="H289" t="s">
        <v>88</v>
      </c>
      <c r="I289" t="s">
        <v>94</v>
      </c>
      <c r="J289" s="12">
        <v>2.095890410958904</v>
      </c>
      <c r="K289" s="12"/>
    </row>
    <row r="290" spans="2:11" x14ac:dyDescent="0.25">
      <c r="B290" t="s">
        <v>262</v>
      </c>
      <c r="C290" t="s">
        <v>58</v>
      </c>
      <c r="D290" t="s">
        <v>50</v>
      </c>
      <c r="E290" t="s">
        <v>481</v>
      </c>
      <c r="F290" t="s">
        <v>36</v>
      </c>
      <c r="G290">
        <v>68</v>
      </c>
      <c r="H290" t="s">
        <v>52</v>
      </c>
      <c r="I290" t="s">
        <v>56</v>
      </c>
      <c r="J290" s="12">
        <v>4.5287671232876709</v>
      </c>
      <c r="K290" s="12"/>
    </row>
    <row r="291" spans="2:11" x14ac:dyDescent="0.25">
      <c r="B291" t="s">
        <v>287</v>
      </c>
      <c r="C291" t="s">
        <v>58</v>
      </c>
      <c r="D291" t="s">
        <v>50</v>
      </c>
      <c r="E291" t="s">
        <v>481</v>
      </c>
      <c r="F291" t="s">
        <v>57</v>
      </c>
      <c r="G291">
        <v>36</v>
      </c>
      <c r="H291" t="s">
        <v>44</v>
      </c>
      <c r="I291" t="s">
        <v>56</v>
      </c>
      <c r="J291" s="12">
        <v>8.9534246575342458</v>
      </c>
      <c r="K291" s="12"/>
    </row>
    <row r="292" spans="2:11" x14ac:dyDescent="0.25">
      <c r="B292" t="s">
        <v>340</v>
      </c>
      <c r="C292" t="s">
        <v>58</v>
      </c>
      <c r="D292" t="s">
        <v>70</v>
      </c>
      <c r="E292" t="s">
        <v>481</v>
      </c>
      <c r="F292" t="s">
        <v>57</v>
      </c>
      <c r="G292">
        <v>46</v>
      </c>
      <c r="H292" t="s">
        <v>52</v>
      </c>
      <c r="I292" t="s">
        <v>56</v>
      </c>
      <c r="J292" s="12">
        <v>3.1917808219178081</v>
      </c>
      <c r="K292" s="12"/>
    </row>
    <row r="293" spans="2:11" x14ac:dyDescent="0.25">
      <c r="B293" t="s">
        <v>469</v>
      </c>
      <c r="C293" t="s">
        <v>58</v>
      </c>
      <c r="D293" t="s">
        <v>39</v>
      </c>
      <c r="E293" t="s">
        <v>481</v>
      </c>
      <c r="F293" t="s">
        <v>57</v>
      </c>
      <c r="G293">
        <v>38</v>
      </c>
      <c r="H293" t="s">
        <v>44</v>
      </c>
      <c r="I293" t="s">
        <v>56</v>
      </c>
      <c r="J293" s="12">
        <v>8.5698630136986296</v>
      </c>
      <c r="K293" s="12"/>
    </row>
    <row r="294" spans="2:11" x14ac:dyDescent="0.25">
      <c r="B294" t="s">
        <v>281</v>
      </c>
      <c r="C294" t="s">
        <v>58</v>
      </c>
      <c r="D294" t="s">
        <v>39</v>
      </c>
      <c r="E294" t="s">
        <v>53</v>
      </c>
      <c r="F294" t="s">
        <v>90</v>
      </c>
      <c r="G294">
        <v>51</v>
      </c>
      <c r="H294" t="s">
        <v>88</v>
      </c>
      <c r="I294" t="s">
        <v>56</v>
      </c>
      <c r="J294" s="12">
        <v>7.3972602739726029E-2</v>
      </c>
      <c r="K294" s="12"/>
    </row>
    <row r="295" spans="2:11" x14ac:dyDescent="0.25">
      <c r="B295" t="s">
        <v>267</v>
      </c>
      <c r="C295" t="s">
        <v>58</v>
      </c>
      <c r="D295" t="s">
        <v>50</v>
      </c>
      <c r="E295" t="s">
        <v>481</v>
      </c>
      <c r="F295" t="s">
        <v>57</v>
      </c>
      <c r="G295">
        <v>39</v>
      </c>
      <c r="H295" t="s">
        <v>52</v>
      </c>
      <c r="I295" t="s">
        <v>56</v>
      </c>
      <c r="J295" s="12">
        <v>1.7698630136986302</v>
      </c>
      <c r="K295" s="12"/>
    </row>
    <row r="296" spans="2:11" x14ac:dyDescent="0.25">
      <c r="B296" t="s">
        <v>360</v>
      </c>
      <c r="C296" t="s">
        <v>58</v>
      </c>
      <c r="D296" t="s">
        <v>50</v>
      </c>
      <c r="E296" t="s">
        <v>53</v>
      </c>
      <c r="F296" t="s">
        <v>133</v>
      </c>
      <c r="G296">
        <v>44</v>
      </c>
      <c r="H296" t="s">
        <v>44</v>
      </c>
      <c r="I296" t="s">
        <v>56</v>
      </c>
      <c r="J296" s="12">
        <v>8.1863013698630134</v>
      </c>
      <c r="K296" s="12"/>
    </row>
    <row r="297" spans="2:11" x14ac:dyDescent="0.25">
      <c r="B297" t="s">
        <v>312</v>
      </c>
      <c r="C297" t="s">
        <v>58</v>
      </c>
      <c r="D297" t="s">
        <v>62</v>
      </c>
      <c r="E297" t="s">
        <v>481</v>
      </c>
      <c r="F297" t="s">
        <v>57</v>
      </c>
      <c r="G297">
        <v>36</v>
      </c>
      <c r="H297" t="s">
        <v>44</v>
      </c>
      <c r="I297" t="s">
        <v>48</v>
      </c>
      <c r="J297" s="12">
        <v>11.808219178082192</v>
      </c>
      <c r="K297" s="12"/>
    </row>
    <row r="298" spans="2:11" x14ac:dyDescent="0.25">
      <c r="B298" t="s">
        <v>429</v>
      </c>
      <c r="C298" t="s">
        <v>58</v>
      </c>
      <c r="D298" t="s">
        <v>50</v>
      </c>
      <c r="E298" t="s">
        <v>481</v>
      </c>
      <c r="F298" t="s">
        <v>36</v>
      </c>
      <c r="G298">
        <v>54</v>
      </c>
      <c r="H298" t="s">
        <v>44</v>
      </c>
      <c r="I298" t="s">
        <v>123</v>
      </c>
      <c r="J298" s="12">
        <v>11.178082191780822</v>
      </c>
      <c r="K298" s="12"/>
    </row>
    <row r="299" spans="2:11" x14ac:dyDescent="0.25">
      <c r="B299" t="s">
        <v>387</v>
      </c>
      <c r="C299" t="s">
        <v>58</v>
      </c>
      <c r="D299" t="s">
        <v>50</v>
      </c>
      <c r="E299" t="s">
        <v>53</v>
      </c>
      <c r="F299" t="s">
        <v>82</v>
      </c>
      <c r="G299">
        <v>38</v>
      </c>
      <c r="H299" t="s">
        <v>44</v>
      </c>
      <c r="I299" t="s">
        <v>48</v>
      </c>
      <c r="J299" s="12">
        <v>8.4547945205479458</v>
      </c>
      <c r="K299" s="12"/>
    </row>
    <row r="300" spans="2:11" x14ac:dyDescent="0.25">
      <c r="B300" t="s">
        <v>461</v>
      </c>
      <c r="C300" t="s">
        <v>58</v>
      </c>
      <c r="D300" t="s">
        <v>39</v>
      </c>
      <c r="E300" t="s">
        <v>481</v>
      </c>
      <c r="F300" t="s">
        <v>36</v>
      </c>
      <c r="G300">
        <v>42</v>
      </c>
      <c r="H300" t="s">
        <v>52</v>
      </c>
      <c r="I300" t="s">
        <v>94</v>
      </c>
      <c r="J300" s="12">
        <v>3.0520547945205481</v>
      </c>
      <c r="K300" s="12"/>
    </row>
    <row r="301" spans="2:11" x14ac:dyDescent="0.25">
      <c r="B301" t="s">
        <v>188</v>
      </c>
      <c r="C301" t="s">
        <v>475</v>
      </c>
      <c r="D301" t="s">
        <v>50</v>
      </c>
      <c r="E301" t="s">
        <v>481</v>
      </c>
      <c r="F301" t="s">
        <v>36</v>
      </c>
      <c r="G301">
        <v>49</v>
      </c>
      <c r="H301" t="s">
        <v>52</v>
      </c>
      <c r="I301" t="s">
        <v>56</v>
      </c>
      <c r="J301" s="12">
        <v>4.4684931506849317</v>
      </c>
      <c r="K301" s="12"/>
    </row>
    <row r="302" spans="2:11" x14ac:dyDescent="0.25">
      <c r="B302" t="s">
        <v>398</v>
      </c>
      <c r="C302" t="s">
        <v>475</v>
      </c>
      <c r="D302" t="s">
        <v>62</v>
      </c>
      <c r="E302" t="s">
        <v>481</v>
      </c>
      <c r="F302" t="s">
        <v>36</v>
      </c>
      <c r="G302">
        <v>40</v>
      </c>
      <c r="H302" t="s">
        <v>52</v>
      </c>
      <c r="I302" t="s">
        <v>56</v>
      </c>
      <c r="J302" s="12">
        <v>4.6712328767123283</v>
      </c>
      <c r="K302" s="12"/>
    </row>
    <row r="303" spans="2:11" x14ac:dyDescent="0.25">
      <c r="B303" t="s">
        <v>436</v>
      </c>
      <c r="C303" t="s">
        <v>475</v>
      </c>
      <c r="D303" t="s">
        <v>50</v>
      </c>
      <c r="E303" t="s">
        <v>481</v>
      </c>
      <c r="F303" t="s">
        <v>36</v>
      </c>
      <c r="G303">
        <v>40</v>
      </c>
      <c r="H303" t="s">
        <v>44</v>
      </c>
      <c r="I303" t="s">
        <v>56</v>
      </c>
      <c r="J303" s="12">
        <v>8.3013698630136989</v>
      </c>
      <c r="K303" s="12"/>
    </row>
    <row r="304" spans="2:11" x14ac:dyDescent="0.25">
      <c r="B304" t="s">
        <v>245</v>
      </c>
      <c r="C304" t="s">
        <v>475</v>
      </c>
      <c r="D304" t="s">
        <v>39</v>
      </c>
      <c r="E304" t="s">
        <v>53</v>
      </c>
      <c r="F304" t="s">
        <v>125</v>
      </c>
      <c r="G304">
        <v>39</v>
      </c>
      <c r="H304" t="s">
        <v>44</v>
      </c>
      <c r="I304" t="s">
        <v>56</v>
      </c>
      <c r="J304" s="12">
        <v>6.1863013698630134</v>
      </c>
      <c r="K304" s="12"/>
    </row>
    <row r="305" spans="2:11" x14ac:dyDescent="0.25">
      <c r="B305" t="s">
        <v>377</v>
      </c>
      <c r="C305" t="s">
        <v>475</v>
      </c>
      <c r="D305" t="s">
        <v>39</v>
      </c>
      <c r="E305" t="s">
        <v>108</v>
      </c>
      <c r="F305" t="s">
        <v>106</v>
      </c>
      <c r="G305">
        <v>40</v>
      </c>
      <c r="H305" t="s">
        <v>44</v>
      </c>
      <c r="I305" t="s">
        <v>56</v>
      </c>
      <c r="J305" s="12">
        <v>8.3013698630136989</v>
      </c>
      <c r="K305" s="12"/>
    </row>
    <row r="306" spans="2:11" x14ac:dyDescent="0.25">
      <c r="B306" t="s">
        <v>299</v>
      </c>
      <c r="C306" t="s">
        <v>58</v>
      </c>
      <c r="D306" t="s">
        <v>39</v>
      </c>
      <c r="E306" t="s">
        <v>481</v>
      </c>
      <c r="F306" t="s">
        <v>57</v>
      </c>
      <c r="G306">
        <v>50</v>
      </c>
      <c r="H306" t="s">
        <v>52</v>
      </c>
      <c r="I306" t="s">
        <v>56</v>
      </c>
      <c r="J306" s="12">
        <v>2.4383561643835616</v>
      </c>
      <c r="K306" s="12"/>
    </row>
    <row r="307" spans="2:11" x14ac:dyDescent="0.25">
      <c r="B307" t="s">
        <v>433</v>
      </c>
      <c r="C307" t="s">
        <v>475</v>
      </c>
      <c r="D307" t="s">
        <v>39</v>
      </c>
      <c r="E307" t="s">
        <v>99</v>
      </c>
      <c r="F307" t="s">
        <v>104</v>
      </c>
      <c r="G307">
        <v>36</v>
      </c>
      <c r="H307" t="s">
        <v>44</v>
      </c>
      <c r="I307" t="s">
        <v>56</v>
      </c>
      <c r="J307" s="12">
        <v>8.5698630136986296</v>
      </c>
      <c r="K307" s="12"/>
    </row>
    <row r="308" spans="2:11" x14ac:dyDescent="0.25">
      <c r="B308" t="s">
        <v>452</v>
      </c>
      <c r="C308" t="s">
        <v>58</v>
      </c>
      <c r="D308" t="s">
        <v>50</v>
      </c>
      <c r="E308" t="s">
        <v>108</v>
      </c>
      <c r="F308" t="s">
        <v>106</v>
      </c>
      <c r="G308">
        <v>31</v>
      </c>
      <c r="H308" t="s">
        <v>44</v>
      </c>
      <c r="I308" t="s">
        <v>56</v>
      </c>
      <c r="J308" s="12">
        <v>11.808219178082192</v>
      </c>
      <c r="K308" s="12"/>
    </row>
    <row r="309" spans="2:11" x14ac:dyDescent="0.25">
      <c r="B309" t="s">
        <v>454</v>
      </c>
      <c r="C309" t="s">
        <v>475</v>
      </c>
      <c r="D309" t="s">
        <v>62</v>
      </c>
      <c r="E309" t="s">
        <v>481</v>
      </c>
      <c r="F309" t="s">
        <v>101</v>
      </c>
      <c r="G309">
        <v>54</v>
      </c>
      <c r="H309" t="s">
        <v>44</v>
      </c>
      <c r="I309" t="s">
        <v>56</v>
      </c>
      <c r="J309" s="12">
        <v>11.734246575342466</v>
      </c>
      <c r="K309" s="12"/>
    </row>
    <row r="310" spans="2:11" x14ac:dyDescent="0.25">
      <c r="B310" t="s">
        <v>231</v>
      </c>
      <c r="C310" t="s">
        <v>475</v>
      </c>
      <c r="D310" t="s">
        <v>39</v>
      </c>
      <c r="E310" t="s">
        <v>481</v>
      </c>
      <c r="F310" t="s">
        <v>118</v>
      </c>
      <c r="G310">
        <v>40</v>
      </c>
      <c r="H310" t="s">
        <v>44</v>
      </c>
      <c r="I310" t="s">
        <v>48</v>
      </c>
      <c r="J310" s="12">
        <v>14.304109589041095</v>
      </c>
      <c r="K310" s="12"/>
    </row>
    <row r="311" spans="2:11" x14ac:dyDescent="0.25">
      <c r="B311" t="s">
        <v>308</v>
      </c>
      <c r="C311" t="s">
        <v>475</v>
      </c>
      <c r="D311" t="s">
        <v>50</v>
      </c>
      <c r="E311" t="s">
        <v>481</v>
      </c>
      <c r="F311" t="s">
        <v>101</v>
      </c>
      <c r="G311">
        <v>46</v>
      </c>
      <c r="H311" t="s">
        <v>52</v>
      </c>
      <c r="I311" t="s">
        <v>94</v>
      </c>
      <c r="J311" s="12">
        <v>1.5917808219178082</v>
      </c>
      <c r="K311" s="12"/>
    </row>
    <row r="312" spans="2:11" x14ac:dyDescent="0.25">
      <c r="B312" t="s">
        <v>277</v>
      </c>
      <c r="C312" t="s">
        <v>58</v>
      </c>
      <c r="D312" t="s">
        <v>70</v>
      </c>
      <c r="E312" t="s">
        <v>108</v>
      </c>
      <c r="F312" t="s">
        <v>106</v>
      </c>
      <c r="G312">
        <v>51</v>
      </c>
      <c r="H312" t="s">
        <v>88</v>
      </c>
      <c r="I312" t="s">
        <v>56</v>
      </c>
      <c r="J312" s="12">
        <v>1.1643835616438356</v>
      </c>
      <c r="K312" s="12"/>
    </row>
    <row r="313" spans="2:11" x14ac:dyDescent="0.25">
      <c r="B313" t="s">
        <v>330</v>
      </c>
      <c r="C313" t="s">
        <v>475</v>
      </c>
      <c r="D313" t="s">
        <v>62</v>
      </c>
      <c r="E313" t="s">
        <v>99</v>
      </c>
      <c r="F313" t="s">
        <v>104</v>
      </c>
      <c r="G313">
        <v>39</v>
      </c>
      <c r="H313" t="s">
        <v>44</v>
      </c>
      <c r="I313" t="s">
        <v>56</v>
      </c>
      <c r="J313" s="12">
        <v>9.2986301369863007</v>
      </c>
      <c r="K313" s="12"/>
    </row>
    <row r="314" spans="2:11" x14ac:dyDescent="0.25">
      <c r="B314" t="s">
        <v>390</v>
      </c>
      <c r="C314" t="s">
        <v>58</v>
      </c>
      <c r="D314" t="s">
        <v>50</v>
      </c>
      <c r="E314" t="s">
        <v>108</v>
      </c>
      <c r="F314" t="s">
        <v>106</v>
      </c>
      <c r="G314">
        <v>34</v>
      </c>
      <c r="H314" t="s">
        <v>44</v>
      </c>
      <c r="I314" t="s">
        <v>56</v>
      </c>
      <c r="J314" s="12">
        <v>11.293150684931506</v>
      </c>
      <c r="K314" s="12"/>
    </row>
    <row r="315" spans="2:11" x14ac:dyDescent="0.25">
      <c r="B315" t="s">
        <v>316</v>
      </c>
      <c r="C315" t="s">
        <v>58</v>
      </c>
      <c r="D315" t="s">
        <v>39</v>
      </c>
      <c r="E315" t="s">
        <v>481</v>
      </c>
      <c r="F315" t="s">
        <v>57</v>
      </c>
      <c r="G315">
        <v>53</v>
      </c>
      <c r="H315" t="s">
        <v>44</v>
      </c>
      <c r="I315" t="s">
        <v>48</v>
      </c>
      <c r="J315" s="12">
        <v>8.8000000000000007</v>
      </c>
      <c r="K315" s="12"/>
    </row>
    <row r="316" spans="2:11" x14ac:dyDescent="0.25">
      <c r="B316" t="s">
        <v>476</v>
      </c>
      <c r="H316"/>
      <c r="J316" s="12">
        <v>2360.5917808219174</v>
      </c>
      <c r="K316" s="12"/>
    </row>
  </sheetData>
  <mergeCells count="1">
    <mergeCell ref="E2:G2"/>
  </mergeCells>
  <pageMargins left="0.7" right="0.7" top="0.75" bottom="0.75" header="0.3" footer="0.3"/>
  <pageSetup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X63"/>
  <sheetViews>
    <sheetView showGridLines="0" topLeftCell="A4" zoomScale="63" zoomScaleNormal="63" workbookViewId="0">
      <selection activeCell="W13" sqref="W13"/>
    </sheetView>
  </sheetViews>
  <sheetFormatPr defaultColWidth="0" defaultRowHeight="13.5" zeroHeight="1" x14ac:dyDescent="0.25"/>
  <cols>
    <col min="1" max="1" width="2.1640625" style="34" customWidth="1"/>
    <col min="2" max="2" width="38.6640625" style="9" customWidth="1"/>
    <col min="3" max="21" width="8.83203125" style="9" customWidth="1"/>
    <col min="22" max="22" width="5.5" style="9" customWidth="1"/>
    <col min="23" max="23" width="37" style="9" customWidth="1"/>
    <col min="24" max="24" width="8.83203125" style="34" customWidth="1"/>
    <col min="25" max="16384" width="8.83203125" style="9" hidden="1"/>
  </cols>
  <sheetData>
    <row r="1" spans="2:24" s="34" customFormat="1" ht="12.65" customHeight="1" x14ac:dyDescent="0.25"/>
    <row r="2" spans="2:24" ht="20.399999999999999" x14ac:dyDescent="0.35">
      <c r="B2" s="24"/>
      <c r="C2" s="23"/>
      <c r="D2" s="23"/>
      <c r="E2" s="23"/>
      <c r="F2" s="23"/>
      <c r="G2" s="23"/>
      <c r="H2" s="23"/>
      <c r="I2" s="23"/>
      <c r="J2" s="23"/>
      <c r="K2" s="23"/>
      <c r="L2" s="23"/>
      <c r="M2" s="23"/>
      <c r="N2" s="23"/>
      <c r="O2" s="23"/>
      <c r="P2" s="23"/>
      <c r="Q2" s="23"/>
      <c r="R2" s="23"/>
      <c r="S2" s="23"/>
      <c r="T2" s="23"/>
      <c r="U2" s="23"/>
      <c r="V2" s="23"/>
      <c r="W2" s="23"/>
      <c r="X2" s="49"/>
    </row>
    <row r="3" spans="2:24" ht="13.75" x14ac:dyDescent="0.25">
      <c r="B3" s="23"/>
      <c r="C3" s="23"/>
      <c r="D3" s="23"/>
      <c r="E3" s="23"/>
      <c r="F3" s="23"/>
      <c r="G3" s="23"/>
      <c r="H3" s="23"/>
      <c r="I3" s="23"/>
      <c r="J3" s="23"/>
      <c r="K3" s="23"/>
      <c r="L3" s="23"/>
      <c r="M3" s="23"/>
      <c r="N3" s="23"/>
      <c r="O3" s="23"/>
      <c r="P3" s="23"/>
      <c r="Q3" s="23"/>
      <c r="R3" s="23"/>
      <c r="S3" s="23"/>
      <c r="T3" s="23"/>
      <c r="U3" s="23"/>
      <c r="V3" s="23"/>
      <c r="W3" s="23"/>
    </row>
    <row r="4" spans="2:24" ht="13.75" x14ac:dyDescent="0.25">
      <c r="B4" s="23"/>
      <c r="C4" s="23"/>
      <c r="D4" s="23"/>
      <c r="E4" s="23"/>
      <c r="F4" s="23"/>
      <c r="G4" s="23"/>
      <c r="H4" s="23"/>
      <c r="I4" s="23"/>
      <c r="J4" s="23"/>
      <c r="K4" s="23"/>
      <c r="L4" s="23"/>
      <c r="M4" s="23"/>
      <c r="N4" s="23"/>
      <c r="O4" s="23"/>
      <c r="P4" s="23"/>
      <c r="Q4" s="23"/>
      <c r="R4" s="23"/>
      <c r="S4" s="23"/>
      <c r="T4" s="23"/>
      <c r="U4" s="23"/>
      <c r="V4" s="23"/>
      <c r="W4" s="23"/>
    </row>
    <row r="5" spans="2:24" ht="13.75" x14ac:dyDescent="0.25">
      <c r="B5" s="23"/>
      <c r="C5" s="23"/>
      <c r="D5" s="23"/>
      <c r="E5" s="23"/>
      <c r="F5" s="23"/>
      <c r="G5" s="23"/>
      <c r="H5" s="23"/>
      <c r="I5" s="23"/>
      <c r="J5" s="23"/>
      <c r="K5" s="23"/>
      <c r="L5" s="23"/>
      <c r="M5" s="23"/>
      <c r="N5" s="23"/>
      <c r="O5" s="23"/>
      <c r="P5" s="23"/>
      <c r="Q5" s="23"/>
      <c r="R5" s="23"/>
      <c r="S5" s="23"/>
      <c r="T5" s="23"/>
      <c r="U5" s="23"/>
      <c r="V5" s="23"/>
      <c r="W5" s="23"/>
    </row>
    <row r="6" spans="2:24" ht="13.75" x14ac:dyDescent="0.25">
      <c r="B6" s="23"/>
      <c r="C6" s="23"/>
      <c r="D6" s="23"/>
      <c r="E6" s="23"/>
      <c r="F6" s="23"/>
      <c r="G6" s="23"/>
      <c r="H6" s="23"/>
      <c r="I6" s="23"/>
      <c r="J6" s="23"/>
      <c r="K6" s="23"/>
      <c r="L6" s="23"/>
      <c r="M6" s="23"/>
      <c r="N6" s="23"/>
      <c r="O6" s="23"/>
      <c r="P6" s="23"/>
      <c r="Q6" s="23"/>
      <c r="R6" s="23"/>
      <c r="S6" s="23"/>
      <c r="T6" s="23"/>
      <c r="U6" s="23"/>
      <c r="V6" s="23"/>
      <c r="W6" s="23"/>
    </row>
    <row r="7" spans="2:24" ht="13.75" x14ac:dyDescent="0.25">
      <c r="B7" s="23"/>
      <c r="C7" s="23"/>
      <c r="D7" s="23"/>
      <c r="E7" s="23"/>
      <c r="F7" s="23"/>
      <c r="G7" s="23"/>
      <c r="H7" s="23"/>
      <c r="I7" s="23"/>
      <c r="J7" s="23"/>
      <c r="K7" s="23"/>
      <c r="L7" s="23"/>
      <c r="M7" s="23"/>
      <c r="N7" s="23"/>
      <c r="O7" s="23"/>
      <c r="P7" s="23"/>
      <c r="Q7" s="23"/>
      <c r="R7" s="23"/>
      <c r="S7" s="23"/>
      <c r="T7" s="23"/>
      <c r="U7" s="23"/>
      <c r="V7" s="23"/>
      <c r="W7" s="23"/>
    </row>
    <row r="8" spans="2:24" ht="13.75" x14ac:dyDescent="0.25">
      <c r="B8" s="23"/>
      <c r="C8" s="23"/>
      <c r="D8" s="23"/>
      <c r="E8" s="23"/>
      <c r="F8" s="23"/>
      <c r="G8" s="23"/>
      <c r="H8" s="23"/>
      <c r="I8" s="23"/>
      <c r="J8" s="23"/>
      <c r="K8" s="23"/>
      <c r="L8" s="23"/>
      <c r="M8" s="23"/>
      <c r="N8" s="23"/>
      <c r="O8" s="23"/>
      <c r="P8" s="23"/>
      <c r="Q8" s="23"/>
      <c r="R8" s="23"/>
      <c r="S8" s="23"/>
      <c r="T8" s="23"/>
      <c r="U8" s="23"/>
      <c r="V8" s="23"/>
      <c r="W8" s="23"/>
    </row>
    <row r="9" spans="2:24" ht="13.75" x14ac:dyDescent="0.25">
      <c r="B9" s="23"/>
      <c r="C9" s="23"/>
      <c r="D9" s="23"/>
      <c r="E9" s="23"/>
      <c r="F9" s="23"/>
      <c r="G9" s="23"/>
      <c r="H9" s="23"/>
      <c r="I9" s="23"/>
      <c r="J9" s="23"/>
      <c r="K9" s="23"/>
      <c r="L9" s="23"/>
      <c r="M9" s="23"/>
      <c r="N9" s="23"/>
      <c r="O9" s="23"/>
      <c r="P9" s="23"/>
      <c r="Q9" s="23"/>
      <c r="R9" s="23"/>
      <c r="S9" s="23"/>
      <c r="T9" s="23"/>
      <c r="U9" s="23"/>
      <c r="V9" s="23"/>
      <c r="W9" s="23"/>
    </row>
    <row r="10" spans="2:24" ht="13.75" x14ac:dyDescent="0.25">
      <c r="B10" s="10"/>
      <c r="C10" s="10"/>
      <c r="D10" s="10"/>
      <c r="E10" s="10"/>
      <c r="F10" s="10"/>
      <c r="G10" s="10"/>
      <c r="H10" s="10"/>
      <c r="I10" s="10"/>
      <c r="J10" s="10"/>
      <c r="K10" s="10"/>
      <c r="L10" s="10"/>
      <c r="M10" s="10"/>
      <c r="N10" s="10"/>
      <c r="O10" s="10"/>
      <c r="P10" s="10"/>
      <c r="Q10" s="10"/>
      <c r="R10" s="10"/>
      <c r="S10" s="10"/>
      <c r="T10" s="10"/>
      <c r="U10" s="10"/>
      <c r="V10" s="10"/>
      <c r="W10" s="10"/>
    </row>
    <row r="11" spans="2:24" ht="13.75" x14ac:dyDescent="0.25">
      <c r="B11" s="10"/>
      <c r="C11" s="10"/>
      <c r="D11" s="10"/>
      <c r="E11" s="10"/>
      <c r="F11" s="10"/>
      <c r="G11" s="10"/>
      <c r="H11" s="10"/>
      <c r="I11" s="10"/>
      <c r="J11" s="10"/>
      <c r="K11" s="10"/>
      <c r="L11" s="10"/>
      <c r="M11" s="10"/>
      <c r="N11" s="10"/>
      <c r="O11" s="10"/>
      <c r="P11" s="10"/>
      <c r="Q11" s="10"/>
      <c r="R11" s="10"/>
      <c r="S11" s="10"/>
      <c r="T11" s="10"/>
      <c r="U11" s="10"/>
      <c r="V11" s="10"/>
      <c r="W11" s="10"/>
    </row>
    <row r="12" spans="2:24" ht="13.75" hidden="1" x14ac:dyDescent="0.25">
      <c r="B12" s="10"/>
      <c r="C12" s="10"/>
      <c r="D12" s="10"/>
      <c r="E12" s="10"/>
      <c r="F12" s="10"/>
      <c r="G12" s="10"/>
      <c r="H12" s="10"/>
      <c r="I12" s="10"/>
      <c r="J12" s="10"/>
      <c r="K12" s="10"/>
      <c r="L12" s="10"/>
      <c r="M12" s="10"/>
      <c r="N12" s="10"/>
      <c r="O12" s="10"/>
      <c r="P12" s="10"/>
      <c r="Q12" s="10"/>
      <c r="R12" s="10"/>
      <c r="S12" s="10"/>
      <c r="T12" s="10"/>
      <c r="U12" s="10"/>
      <c r="V12" s="10"/>
      <c r="W12" s="10"/>
    </row>
    <row r="13" spans="2:24" ht="30" customHeight="1" x14ac:dyDescent="0.25">
      <c r="B13" s="10"/>
      <c r="C13" s="10"/>
      <c r="D13" s="10"/>
      <c r="E13" s="10"/>
      <c r="F13" s="10"/>
      <c r="G13" s="10"/>
      <c r="H13" s="10"/>
      <c r="I13" s="10"/>
      <c r="J13" s="10"/>
      <c r="K13" s="10"/>
      <c r="L13" s="10"/>
      <c r="M13" s="10"/>
      <c r="N13" s="10"/>
      <c r="O13" s="10"/>
      <c r="P13" s="10"/>
      <c r="Q13" s="10"/>
      <c r="R13" s="10"/>
      <c r="S13" s="10"/>
      <c r="T13" s="10"/>
      <c r="U13" s="10"/>
      <c r="V13" s="10"/>
      <c r="W13" s="48"/>
    </row>
    <row r="14" spans="2:24" ht="13.75" x14ac:dyDescent="0.25">
      <c r="B14" s="10"/>
      <c r="C14" s="10"/>
      <c r="D14" s="10"/>
      <c r="E14" s="10"/>
      <c r="F14" s="10"/>
      <c r="G14" s="10"/>
      <c r="H14" s="10"/>
      <c r="I14" s="10"/>
      <c r="J14" s="10"/>
      <c r="K14" s="10"/>
      <c r="L14" s="10"/>
      <c r="M14" s="10"/>
      <c r="N14" s="10"/>
      <c r="O14" s="10"/>
      <c r="P14" s="10"/>
      <c r="Q14" s="10"/>
      <c r="R14" s="10"/>
      <c r="S14" s="10"/>
      <c r="T14" s="10"/>
      <c r="U14" s="10"/>
      <c r="V14" s="10"/>
      <c r="W14" s="10"/>
    </row>
    <row r="15" spans="2:24" ht="13.75" x14ac:dyDescent="0.25">
      <c r="B15" s="10"/>
      <c r="C15" s="10"/>
      <c r="D15" s="10"/>
      <c r="E15" s="10"/>
      <c r="F15" s="10"/>
      <c r="G15" s="10"/>
      <c r="H15" s="10"/>
      <c r="I15" s="10"/>
      <c r="J15" s="10"/>
      <c r="K15" s="10"/>
      <c r="L15" s="10"/>
      <c r="M15" s="10"/>
      <c r="N15" s="10"/>
      <c r="O15" s="10"/>
      <c r="P15" s="10"/>
      <c r="Q15" s="10"/>
      <c r="R15" s="10"/>
      <c r="S15" s="10"/>
      <c r="T15" s="10"/>
      <c r="U15" s="10"/>
      <c r="V15" s="10"/>
      <c r="W15" s="10"/>
    </row>
    <row r="16" spans="2:24" ht="13.75" x14ac:dyDescent="0.25">
      <c r="B16" s="10"/>
      <c r="C16" s="10"/>
      <c r="D16" s="10"/>
      <c r="E16" s="10"/>
      <c r="F16" s="10"/>
      <c r="G16" s="10"/>
      <c r="H16" s="10"/>
      <c r="I16" s="10"/>
      <c r="J16" s="10"/>
      <c r="K16" s="10"/>
      <c r="L16" s="10"/>
      <c r="M16" s="10"/>
      <c r="N16" s="10"/>
      <c r="O16" s="10"/>
      <c r="P16" s="10"/>
      <c r="Q16" s="10"/>
      <c r="R16" s="10"/>
      <c r="S16" s="10"/>
      <c r="T16" s="10"/>
      <c r="U16" s="10"/>
      <c r="V16" s="10"/>
      <c r="W16" s="10"/>
    </row>
    <row r="17" spans="2:23" ht="13.75" x14ac:dyDescent="0.25">
      <c r="B17" s="10"/>
      <c r="C17" s="10"/>
      <c r="D17" s="10"/>
      <c r="E17" s="10"/>
      <c r="F17" s="10"/>
      <c r="G17" s="10"/>
      <c r="H17" s="10"/>
      <c r="I17" s="10"/>
      <c r="J17" s="10"/>
      <c r="K17" s="10"/>
      <c r="L17" s="10"/>
      <c r="M17" s="10"/>
      <c r="N17" s="10"/>
      <c r="O17" s="10"/>
      <c r="P17" s="10"/>
      <c r="Q17" s="10"/>
      <c r="R17" s="10"/>
      <c r="S17" s="10"/>
      <c r="T17" s="10"/>
      <c r="U17" s="10"/>
      <c r="V17" s="10"/>
      <c r="W17" s="10"/>
    </row>
    <row r="18" spans="2:23" ht="13.75" x14ac:dyDescent="0.25">
      <c r="B18" s="10"/>
      <c r="C18" s="10"/>
      <c r="D18" s="10"/>
      <c r="E18" s="10"/>
      <c r="F18" s="10"/>
      <c r="G18" s="10"/>
      <c r="H18" s="10"/>
      <c r="I18" s="10"/>
      <c r="J18" s="10"/>
      <c r="K18" s="10"/>
      <c r="L18" s="10"/>
      <c r="M18" s="10"/>
      <c r="N18" s="10"/>
      <c r="O18" s="10"/>
      <c r="P18" s="10"/>
      <c r="Q18" s="10"/>
      <c r="R18" s="10"/>
      <c r="S18" s="10"/>
      <c r="T18" s="10"/>
      <c r="U18" s="10"/>
      <c r="V18" s="10"/>
      <c r="W18" s="10"/>
    </row>
    <row r="19" spans="2:23" ht="13.75" x14ac:dyDescent="0.25">
      <c r="B19" s="10"/>
      <c r="C19" s="10"/>
      <c r="D19" s="10"/>
      <c r="E19" s="10"/>
      <c r="F19" s="10"/>
      <c r="G19" s="10"/>
      <c r="H19" s="10"/>
      <c r="I19" s="10"/>
      <c r="J19" s="10"/>
      <c r="K19" s="10"/>
      <c r="L19" s="10"/>
      <c r="M19" s="10"/>
      <c r="N19" s="10"/>
      <c r="O19" s="10"/>
      <c r="P19" s="10"/>
      <c r="Q19" s="10"/>
      <c r="R19" s="10"/>
      <c r="S19" s="10"/>
      <c r="T19" s="10"/>
      <c r="U19" s="10"/>
      <c r="V19" s="10"/>
      <c r="W19" s="10"/>
    </row>
    <row r="20" spans="2:23" ht="13.75" x14ac:dyDescent="0.25">
      <c r="B20" s="10"/>
      <c r="C20" s="10"/>
      <c r="D20" s="10"/>
      <c r="E20" s="10"/>
      <c r="F20" s="10"/>
      <c r="G20" s="10"/>
      <c r="H20" s="10"/>
      <c r="I20" s="10"/>
      <c r="J20" s="10"/>
      <c r="K20" s="10"/>
      <c r="L20" s="10"/>
      <c r="M20" s="10"/>
      <c r="N20" s="10"/>
      <c r="O20" s="10"/>
      <c r="P20" s="10"/>
      <c r="Q20" s="10"/>
      <c r="R20" s="10"/>
      <c r="S20" s="10"/>
      <c r="T20" s="10"/>
      <c r="U20" s="10"/>
      <c r="V20" s="10"/>
      <c r="W20" s="10"/>
    </row>
    <row r="21" spans="2:23" ht="13.75" x14ac:dyDescent="0.25">
      <c r="B21" s="10"/>
      <c r="C21" s="10"/>
      <c r="D21" s="10"/>
      <c r="E21" s="10"/>
      <c r="F21" s="10"/>
      <c r="G21" s="10"/>
      <c r="H21" s="10"/>
      <c r="I21" s="10"/>
      <c r="J21" s="10"/>
      <c r="K21" s="10"/>
      <c r="L21" s="10"/>
      <c r="M21" s="10"/>
      <c r="N21" s="10"/>
      <c r="O21" s="10"/>
      <c r="P21" s="10"/>
      <c r="Q21" s="10"/>
      <c r="R21" s="10"/>
      <c r="S21" s="10"/>
      <c r="T21" s="10"/>
      <c r="U21" s="10"/>
      <c r="V21" s="10"/>
      <c r="W21" s="10"/>
    </row>
    <row r="22" spans="2:23" ht="13.75" x14ac:dyDescent="0.25">
      <c r="B22" s="10"/>
      <c r="C22" s="10"/>
      <c r="D22" s="10"/>
      <c r="E22" s="10"/>
      <c r="F22" s="10"/>
      <c r="G22" s="10"/>
      <c r="H22" s="10"/>
      <c r="I22" s="10"/>
      <c r="J22" s="10"/>
      <c r="K22" s="10"/>
      <c r="L22" s="10"/>
      <c r="M22" s="10"/>
      <c r="N22" s="10"/>
      <c r="O22" s="10"/>
      <c r="P22" s="10"/>
      <c r="Q22" s="10"/>
      <c r="R22" s="10"/>
      <c r="S22" s="10"/>
      <c r="T22" s="10"/>
      <c r="U22" s="10"/>
      <c r="V22" s="10"/>
      <c r="W22" s="10"/>
    </row>
    <row r="23" spans="2:23" ht="13.75" x14ac:dyDescent="0.25">
      <c r="B23" s="10"/>
      <c r="C23" s="10"/>
      <c r="D23" s="10"/>
      <c r="E23" s="10"/>
      <c r="F23" s="10"/>
      <c r="G23" s="10"/>
      <c r="H23" s="10"/>
      <c r="I23" s="10"/>
      <c r="J23" s="10"/>
      <c r="K23" s="10"/>
      <c r="L23" s="10"/>
      <c r="M23" s="10"/>
      <c r="N23" s="10"/>
      <c r="O23" s="10"/>
      <c r="P23" s="10"/>
      <c r="Q23" s="10"/>
      <c r="R23" s="10"/>
      <c r="S23" s="10"/>
      <c r="T23" s="10"/>
      <c r="U23" s="10"/>
      <c r="V23" s="10"/>
      <c r="W23" s="10"/>
    </row>
    <row r="24" spans="2:23" ht="13.75" x14ac:dyDescent="0.25">
      <c r="B24" s="10"/>
      <c r="C24" s="10"/>
      <c r="D24" s="10"/>
      <c r="E24" s="10"/>
      <c r="F24" s="10"/>
      <c r="G24" s="10"/>
      <c r="H24" s="10"/>
      <c r="I24" s="10"/>
      <c r="J24" s="10"/>
      <c r="K24" s="10"/>
      <c r="L24" s="10"/>
      <c r="M24" s="10"/>
      <c r="N24" s="10"/>
      <c r="O24" s="10"/>
      <c r="P24" s="10"/>
      <c r="Q24" s="10"/>
      <c r="R24" s="10"/>
      <c r="S24" s="10"/>
      <c r="T24" s="10"/>
      <c r="U24" s="10"/>
      <c r="V24" s="10"/>
      <c r="W24" s="10"/>
    </row>
    <row r="25" spans="2:23" ht="13.75" x14ac:dyDescent="0.25">
      <c r="B25" s="10"/>
      <c r="C25" s="10"/>
      <c r="D25" s="10"/>
      <c r="E25" s="10"/>
      <c r="F25" s="10"/>
      <c r="G25" s="10"/>
      <c r="H25" s="10"/>
      <c r="I25" s="10"/>
      <c r="J25" s="10"/>
      <c r="K25" s="10"/>
      <c r="L25" s="10"/>
      <c r="M25" s="10"/>
      <c r="N25" s="10"/>
      <c r="O25" s="10"/>
      <c r="P25" s="10"/>
      <c r="Q25" s="10"/>
      <c r="R25" s="10"/>
      <c r="S25" s="10"/>
      <c r="T25" s="10"/>
      <c r="U25" s="10"/>
      <c r="V25" s="10"/>
      <c r="W25" s="10"/>
    </row>
    <row r="26" spans="2:23" ht="13.75" x14ac:dyDescent="0.25">
      <c r="B26" s="10"/>
      <c r="C26" s="10"/>
      <c r="D26" s="10"/>
      <c r="E26" s="10"/>
      <c r="F26" s="10"/>
      <c r="G26" s="10"/>
      <c r="H26" s="10"/>
      <c r="I26" s="10"/>
      <c r="J26" s="10"/>
      <c r="K26" s="10"/>
      <c r="L26" s="10"/>
      <c r="M26" s="10"/>
      <c r="N26" s="10"/>
      <c r="O26" s="10"/>
      <c r="P26" s="10"/>
      <c r="Q26" s="10"/>
      <c r="R26" s="10"/>
      <c r="S26" s="10"/>
      <c r="T26" s="10"/>
      <c r="U26" s="10"/>
      <c r="V26" s="10"/>
      <c r="W26" s="10"/>
    </row>
    <row r="27" spans="2:23" ht="13.75" x14ac:dyDescent="0.25">
      <c r="B27" s="10"/>
      <c r="C27" s="10"/>
      <c r="D27" s="10"/>
      <c r="E27" s="10"/>
      <c r="F27" s="10"/>
      <c r="G27" s="10"/>
      <c r="H27" s="10"/>
      <c r="I27" s="10"/>
      <c r="J27" s="10"/>
      <c r="K27" s="10"/>
      <c r="L27" s="10"/>
      <c r="M27" s="10"/>
      <c r="N27" s="10"/>
      <c r="O27" s="10"/>
      <c r="P27" s="10"/>
      <c r="Q27" s="10"/>
      <c r="R27" s="10"/>
      <c r="S27" s="10"/>
      <c r="T27" s="10"/>
      <c r="U27" s="10"/>
      <c r="V27" s="10"/>
      <c r="W27" s="10"/>
    </row>
    <row r="28" spans="2:23" ht="13.75" x14ac:dyDescent="0.25">
      <c r="B28" s="10"/>
      <c r="C28" s="10"/>
      <c r="D28" s="10"/>
      <c r="E28" s="10"/>
      <c r="F28" s="10"/>
      <c r="G28" s="10"/>
      <c r="H28" s="10"/>
      <c r="I28" s="10"/>
      <c r="J28" s="10"/>
      <c r="K28" s="10"/>
      <c r="L28" s="10"/>
      <c r="M28" s="10"/>
      <c r="N28" s="10"/>
      <c r="O28" s="10"/>
      <c r="P28" s="10"/>
      <c r="Q28" s="10"/>
      <c r="R28" s="10"/>
      <c r="S28" s="10"/>
      <c r="T28" s="10"/>
      <c r="U28" s="10"/>
      <c r="V28" s="10"/>
      <c r="W28" s="10"/>
    </row>
    <row r="29" spans="2:23" ht="13.75" x14ac:dyDescent="0.25">
      <c r="B29" s="10"/>
      <c r="C29" s="10"/>
      <c r="D29" s="10"/>
      <c r="E29" s="10"/>
      <c r="F29" s="10"/>
      <c r="G29" s="10"/>
      <c r="H29" s="10"/>
      <c r="I29" s="10"/>
      <c r="J29" s="10"/>
      <c r="K29" s="10"/>
      <c r="L29" s="10"/>
      <c r="M29" s="10"/>
      <c r="N29" s="10"/>
      <c r="O29" s="10"/>
      <c r="P29" s="10"/>
      <c r="Q29" s="10"/>
      <c r="R29" s="10"/>
      <c r="S29" s="10"/>
      <c r="T29" s="10"/>
      <c r="U29" s="10"/>
      <c r="V29" s="10"/>
      <c r="W29" s="10"/>
    </row>
    <row r="30" spans="2:23" ht="13.75" x14ac:dyDescent="0.25">
      <c r="B30" s="10"/>
      <c r="C30" s="10"/>
      <c r="D30" s="10"/>
      <c r="E30" s="10"/>
      <c r="F30" s="10"/>
      <c r="G30" s="10"/>
      <c r="H30" s="10"/>
      <c r="I30" s="10"/>
      <c r="J30" s="10"/>
      <c r="K30" s="10"/>
      <c r="L30" s="10"/>
      <c r="M30" s="10"/>
      <c r="N30" s="10"/>
      <c r="O30" s="10"/>
      <c r="P30" s="10"/>
      <c r="Q30" s="10"/>
      <c r="R30" s="10"/>
      <c r="S30" s="10"/>
      <c r="T30" s="10"/>
      <c r="U30" s="10"/>
      <c r="V30" s="10"/>
      <c r="W30" s="10"/>
    </row>
    <row r="31" spans="2:23" ht="13.75" x14ac:dyDescent="0.25">
      <c r="B31" s="10"/>
      <c r="C31" s="10"/>
      <c r="D31" s="10"/>
      <c r="E31" s="10"/>
      <c r="F31" s="10"/>
      <c r="G31" s="10"/>
      <c r="H31" s="10"/>
      <c r="I31" s="10"/>
      <c r="J31" s="10"/>
      <c r="K31" s="10"/>
      <c r="L31" s="10"/>
      <c r="M31" s="10"/>
      <c r="N31" s="10"/>
      <c r="O31" s="10"/>
      <c r="P31" s="10"/>
      <c r="Q31" s="10"/>
      <c r="R31" s="10"/>
      <c r="S31" s="10"/>
      <c r="T31" s="10"/>
      <c r="U31" s="10"/>
      <c r="V31" s="10"/>
      <c r="W31" s="10"/>
    </row>
    <row r="32" spans="2:23" ht="13.75" x14ac:dyDescent="0.25">
      <c r="B32" s="10"/>
      <c r="C32" s="10"/>
      <c r="D32" s="10"/>
      <c r="E32" s="10"/>
      <c r="F32" s="10"/>
      <c r="G32" s="10"/>
      <c r="H32" s="10"/>
      <c r="I32" s="10"/>
      <c r="J32" s="10"/>
      <c r="K32" s="10"/>
      <c r="L32" s="10"/>
      <c r="M32" s="10"/>
      <c r="N32" s="10"/>
      <c r="O32" s="10"/>
      <c r="P32" s="10"/>
      <c r="Q32" s="10"/>
      <c r="R32" s="10"/>
      <c r="S32" s="10"/>
      <c r="T32" s="10"/>
      <c r="U32" s="10"/>
      <c r="V32" s="10"/>
      <c r="W32" s="10"/>
    </row>
    <row r="33" spans="2:23" ht="13.75" x14ac:dyDescent="0.25">
      <c r="B33" s="10"/>
      <c r="C33" s="10"/>
      <c r="D33" s="10"/>
      <c r="E33" s="10"/>
      <c r="F33" s="10"/>
      <c r="G33" s="10"/>
      <c r="H33" s="10"/>
      <c r="I33" s="10"/>
      <c r="J33" s="10"/>
      <c r="K33" s="10"/>
      <c r="L33" s="10"/>
      <c r="M33" s="10"/>
      <c r="N33" s="10"/>
      <c r="O33" s="10"/>
      <c r="P33" s="10"/>
      <c r="Q33" s="10"/>
      <c r="R33" s="10"/>
      <c r="S33" s="10"/>
      <c r="T33" s="10"/>
      <c r="U33" s="10"/>
      <c r="V33" s="10"/>
      <c r="W33" s="10"/>
    </row>
    <row r="34" spans="2:23" ht="13.75" x14ac:dyDescent="0.25">
      <c r="B34" s="10"/>
      <c r="C34" s="10"/>
      <c r="D34" s="10"/>
      <c r="E34" s="10"/>
      <c r="F34" s="10"/>
      <c r="G34" s="10"/>
      <c r="H34" s="10"/>
      <c r="I34" s="10"/>
      <c r="J34" s="10"/>
      <c r="K34" s="10"/>
      <c r="L34" s="10"/>
      <c r="M34" s="10"/>
      <c r="N34" s="10"/>
      <c r="O34" s="10"/>
      <c r="P34" s="10"/>
      <c r="Q34" s="10"/>
      <c r="R34" s="10"/>
      <c r="S34" s="10"/>
      <c r="T34" s="10"/>
      <c r="U34" s="10"/>
      <c r="V34" s="10"/>
      <c r="W34" s="10"/>
    </row>
    <row r="35" spans="2:23" ht="13.75" x14ac:dyDescent="0.25">
      <c r="B35" s="10"/>
      <c r="C35" s="10"/>
      <c r="D35" s="10"/>
      <c r="E35" s="10"/>
      <c r="F35" s="10"/>
      <c r="G35" s="10"/>
      <c r="H35" s="10"/>
      <c r="I35" s="10"/>
      <c r="J35" s="10"/>
      <c r="K35" s="10"/>
      <c r="L35" s="10"/>
      <c r="M35" s="10"/>
      <c r="N35" s="10"/>
      <c r="O35" s="10"/>
      <c r="P35" s="10"/>
      <c r="Q35" s="10"/>
      <c r="R35" s="10"/>
      <c r="S35" s="10"/>
      <c r="T35" s="10"/>
      <c r="U35" s="10"/>
      <c r="V35" s="10"/>
      <c r="W35" s="10"/>
    </row>
    <row r="36" spans="2:23" ht="13.75" x14ac:dyDescent="0.25">
      <c r="B36" s="10"/>
      <c r="C36" s="10"/>
      <c r="D36" s="10"/>
      <c r="E36" s="10"/>
      <c r="F36" s="10"/>
      <c r="G36" s="10"/>
      <c r="H36" s="10"/>
      <c r="I36" s="10"/>
      <c r="J36" s="10"/>
      <c r="K36" s="10"/>
      <c r="L36" s="10"/>
      <c r="M36" s="10"/>
      <c r="N36" s="10"/>
      <c r="O36" s="10"/>
      <c r="P36" s="10"/>
      <c r="Q36" s="10"/>
      <c r="R36" s="10"/>
      <c r="S36" s="10"/>
      <c r="T36" s="10"/>
      <c r="U36" s="10"/>
      <c r="V36" s="10"/>
      <c r="W36" s="10"/>
    </row>
    <row r="37" spans="2:23" ht="13.75" x14ac:dyDescent="0.25">
      <c r="B37" s="10"/>
      <c r="C37" s="10"/>
      <c r="D37" s="10"/>
      <c r="E37" s="10"/>
      <c r="F37" s="10"/>
      <c r="G37" s="10"/>
      <c r="H37" s="10"/>
      <c r="I37" s="10"/>
      <c r="J37" s="10"/>
      <c r="K37" s="10"/>
      <c r="L37" s="10"/>
      <c r="M37" s="10"/>
      <c r="N37" s="10"/>
      <c r="O37" s="10"/>
      <c r="P37" s="10"/>
      <c r="Q37" s="10"/>
      <c r="R37" s="10"/>
      <c r="S37" s="10"/>
      <c r="T37" s="10"/>
      <c r="U37" s="10"/>
      <c r="V37" s="10"/>
      <c r="W37" s="10"/>
    </row>
    <row r="38" spans="2:23" ht="13.75" x14ac:dyDescent="0.25">
      <c r="B38" s="10"/>
      <c r="C38" s="10"/>
      <c r="D38" s="10"/>
      <c r="E38" s="10"/>
      <c r="F38" s="10"/>
      <c r="G38" s="10"/>
      <c r="H38" s="10"/>
      <c r="I38" s="10"/>
      <c r="J38" s="10"/>
      <c r="K38" s="10"/>
      <c r="L38" s="10"/>
      <c r="M38" s="10"/>
      <c r="N38" s="10"/>
      <c r="O38" s="10"/>
      <c r="P38" s="10"/>
      <c r="Q38" s="10"/>
      <c r="R38" s="10"/>
      <c r="S38" s="10"/>
      <c r="T38" s="10"/>
      <c r="U38" s="10"/>
      <c r="V38" s="10"/>
      <c r="W38" s="10"/>
    </row>
    <row r="39" spans="2:23" ht="13.75" x14ac:dyDescent="0.25">
      <c r="B39" s="10"/>
      <c r="C39" s="10"/>
      <c r="D39" s="10"/>
      <c r="E39" s="10"/>
      <c r="F39" s="10"/>
      <c r="G39" s="10"/>
      <c r="H39" s="10"/>
      <c r="I39" s="10"/>
      <c r="J39" s="10"/>
      <c r="K39" s="10"/>
      <c r="L39" s="10"/>
      <c r="M39" s="10"/>
      <c r="N39" s="10"/>
      <c r="O39" s="10"/>
      <c r="P39" s="10"/>
      <c r="Q39" s="10"/>
      <c r="R39" s="10"/>
      <c r="S39" s="10"/>
      <c r="T39" s="10"/>
      <c r="U39" s="10"/>
      <c r="V39" s="10"/>
      <c r="W39" s="10"/>
    </row>
    <row r="40" spans="2:23" ht="13.75" x14ac:dyDescent="0.25">
      <c r="B40" s="10"/>
      <c r="C40" s="10"/>
      <c r="D40" s="10"/>
      <c r="E40" s="10"/>
      <c r="F40" s="10"/>
      <c r="G40" s="10"/>
      <c r="H40" s="10"/>
      <c r="I40" s="10"/>
      <c r="J40" s="10"/>
      <c r="K40" s="10"/>
      <c r="L40" s="10"/>
      <c r="M40" s="10"/>
      <c r="N40" s="10"/>
      <c r="O40" s="10"/>
      <c r="P40" s="10"/>
      <c r="Q40" s="10"/>
      <c r="R40" s="10"/>
      <c r="S40" s="10"/>
      <c r="T40" s="10"/>
      <c r="U40" s="10"/>
      <c r="V40" s="10"/>
      <c r="W40" s="10"/>
    </row>
    <row r="41" spans="2:23" ht="13.75" x14ac:dyDescent="0.25">
      <c r="B41" s="10"/>
      <c r="C41" s="10"/>
      <c r="D41" s="10"/>
      <c r="E41" s="10"/>
      <c r="F41" s="10"/>
      <c r="G41" s="10"/>
      <c r="H41" s="10"/>
      <c r="I41" s="10"/>
      <c r="J41" s="10"/>
      <c r="K41" s="10"/>
      <c r="L41" s="10"/>
      <c r="M41" s="10"/>
      <c r="N41" s="10"/>
      <c r="O41" s="10"/>
      <c r="P41" s="10"/>
      <c r="Q41" s="10"/>
      <c r="R41" s="10"/>
      <c r="S41" s="10"/>
      <c r="T41" s="10"/>
      <c r="U41" s="10"/>
      <c r="V41" s="10"/>
      <c r="W41" s="10"/>
    </row>
    <row r="42" spans="2:23" x14ac:dyDescent="0.25">
      <c r="B42" s="10"/>
      <c r="C42" s="10"/>
      <c r="D42" s="10"/>
      <c r="E42" s="10"/>
      <c r="F42" s="10"/>
      <c r="G42" s="10"/>
      <c r="H42" s="10"/>
      <c r="I42" s="10"/>
      <c r="J42" s="10"/>
      <c r="K42" s="10"/>
      <c r="L42" s="10"/>
      <c r="M42" s="10"/>
      <c r="N42" s="10"/>
      <c r="O42" s="10"/>
      <c r="P42" s="10"/>
      <c r="Q42" s="10"/>
      <c r="R42" s="10"/>
      <c r="S42" s="10"/>
      <c r="T42" s="10"/>
      <c r="U42" s="10"/>
      <c r="V42" s="10"/>
      <c r="W42" s="10"/>
    </row>
    <row r="43" spans="2:23" x14ac:dyDescent="0.25">
      <c r="B43" s="10"/>
      <c r="C43" s="10"/>
      <c r="D43" s="10"/>
      <c r="E43" s="10"/>
      <c r="F43" s="10"/>
      <c r="G43" s="10"/>
      <c r="H43" s="10"/>
      <c r="I43" s="10"/>
      <c r="J43" s="10"/>
      <c r="K43" s="10"/>
      <c r="L43" s="10"/>
      <c r="M43" s="10"/>
      <c r="N43" s="10"/>
      <c r="O43" s="10"/>
      <c r="P43" s="10"/>
      <c r="Q43" s="10"/>
      <c r="R43" s="10"/>
      <c r="S43" s="10"/>
      <c r="T43" s="10"/>
      <c r="U43" s="10"/>
      <c r="V43" s="10"/>
      <c r="W43" s="10"/>
    </row>
    <row r="44" spans="2:23" x14ac:dyDescent="0.25">
      <c r="B44" s="10"/>
      <c r="C44" s="10"/>
      <c r="D44" s="10"/>
      <c r="E44" s="10"/>
      <c r="F44" s="10"/>
      <c r="G44" s="10"/>
      <c r="H44" s="10"/>
      <c r="I44" s="10"/>
      <c r="J44" s="10"/>
      <c r="K44" s="10"/>
      <c r="L44" s="10"/>
      <c r="M44" s="10"/>
      <c r="N44" s="10"/>
      <c r="O44" s="10"/>
      <c r="P44" s="10"/>
      <c r="Q44" s="10"/>
      <c r="R44" s="10"/>
      <c r="S44" s="10"/>
      <c r="T44" s="10"/>
      <c r="U44" s="10"/>
      <c r="V44" s="10"/>
      <c r="W44" s="10"/>
    </row>
    <row r="45" spans="2:23" x14ac:dyDescent="0.25">
      <c r="B45" s="10"/>
      <c r="C45" s="10"/>
      <c r="D45" s="10"/>
      <c r="E45" s="10"/>
      <c r="F45" s="10"/>
      <c r="G45" s="10"/>
      <c r="H45" s="10"/>
      <c r="I45" s="10"/>
      <c r="J45" s="10"/>
      <c r="K45" s="10"/>
      <c r="L45" s="10"/>
      <c r="M45" s="10"/>
      <c r="N45" s="10"/>
      <c r="O45" s="10"/>
      <c r="P45" s="10"/>
      <c r="Q45" s="10"/>
      <c r="R45" s="10"/>
      <c r="S45" s="10"/>
      <c r="T45" s="10"/>
      <c r="U45" s="10"/>
      <c r="V45" s="10"/>
      <c r="W45" s="10"/>
    </row>
    <row r="46" spans="2:23" x14ac:dyDescent="0.25">
      <c r="B46" s="10"/>
      <c r="C46" s="10"/>
      <c r="D46" s="10"/>
      <c r="E46" s="10"/>
      <c r="F46" s="10"/>
      <c r="G46" s="10"/>
      <c r="H46" s="10"/>
      <c r="I46" s="10"/>
      <c r="J46" s="10"/>
      <c r="K46" s="10"/>
      <c r="L46" s="10"/>
      <c r="M46" s="10"/>
      <c r="N46" s="10"/>
      <c r="O46" s="10"/>
      <c r="P46" s="10"/>
      <c r="Q46" s="10"/>
      <c r="R46" s="10"/>
      <c r="S46" s="10"/>
      <c r="T46" s="10"/>
      <c r="U46" s="10"/>
      <c r="V46" s="10"/>
      <c r="W46" s="10"/>
    </row>
    <row r="47" spans="2:23" x14ac:dyDescent="0.25">
      <c r="B47" s="10"/>
      <c r="C47" s="10"/>
      <c r="D47" s="10"/>
      <c r="E47" s="10"/>
      <c r="F47" s="10"/>
      <c r="G47" s="10"/>
      <c r="H47" s="10"/>
      <c r="I47" s="10"/>
      <c r="J47" s="10"/>
      <c r="K47" s="10"/>
      <c r="L47" s="10"/>
      <c r="M47" s="10"/>
      <c r="N47" s="10"/>
      <c r="O47" s="10"/>
      <c r="P47" s="10"/>
      <c r="Q47" s="10"/>
      <c r="R47" s="10"/>
      <c r="S47" s="10"/>
      <c r="T47" s="10"/>
      <c r="U47" s="10"/>
      <c r="V47" s="10"/>
      <c r="W47" s="10"/>
    </row>
    <row r="48" spans="2:23" x14ac:dyDescent="0.25">
      <c r="B48" s="10"/>
      <c r="C48" s="10"/>
      <c r="D48" s="10"/>
      <c r="E48" s="10"/>
      <c r="F48" s="10"/>
      <c r="G48" s="10"/>
      <c r="H48" s="10"/>
      <c r="I48" s="10"/>
      <c r="J48" s="10"/>
      <c r="K48" s="10"/>
      <c r="L48" s="10"/>
      <c r="M48" s="10"/>
      <c r="N48" s="10"/>
      <c r="O48" s="10"/>
      <c r="P48" s="10"/>
      <c r="Q48" s="10"/>
      <c r="R48" s="10"/>
      <c r="S48" s="10"/>
      <c r="T48" s="10"/>
      <c r="U48" s="10"/>
      <c r="V48" s="10"/>
      <c r="W48" s="10"/>
    </row>
    <row r="49" spans="2:23" x14ac:dyDescent="0.25">
      <c r="B49" s="10"/>
      <c r="C49" s="10"/>
      <c r="D49" s="10"/>
      <c r="E49" s="10"/>
      <c r="F49" s="10"/>
      <c r="G49" s="10"/>
      <c r="H49" s="10"/>
      <c r="I49" s="10"/>
      <c r="J49" s="10"/>
      <c r="K49" s="10"/>
      <c r="L49" s="10"/>
      <c r="M49" s="10"/>
      <c r="N49" s="10"/>
      <c r="O49" s="10"/>
      <c r="P49" s="10"/>
      <c r="Q49" s="10"/>
      <c r="R49" s="10"/>
      <c r="S49" s="10"/>
      <c r="T49" s="10"/>
      <c r="U49" s="10"/>
      <c r="V49" s="10"/>
      <c r="W49" s="10"/>
    </row>
    <row r="50" spans="2:23" x14ac:dyDescent="0.25">
      <c r="B50" s="10"/>
      <c r="C50" s="10"/>
      <c r="D50" s="10"/>
      <c r="E50" s="10"/>
      <c r="F50" s="10"/>
      <c r="G50" s="10"/>
      <c r="H50" s="10"/>
      <c r="I50" s="10"/>
      <c r="J50" s="10"/>
      <c r="K50" s="10"/>
      <c r="L50" s="10"/>
      <c r="M50" s="10"/>
      <c r="N50" s="10"/>
      <c r="O50" s="10"/>
      <c r="P50" s="10"/>
      <c r="Q50" s="10"/>
      <c r="R50" s="10"/>
      <c r="S50" s="10"/>
      <c r="T50" s="10"/>
      <c r="U50" s="10"/>
      <c r="V50" s="10"/>
      <c r="W50" s="10"/>
    </row>
    <row r="51" spans="2:23" x14ac:dyDescent="0.25">
      <c r="B51" s="10"/>
      <c r="C51" s="10"/>
      <c r="D51" s="10"/>
      <c r="E51" s="10"/>
      <c r="F51" s="10"/>
      <c r="G51" s="10"/>
      <c r="H51" s="10"/>
      <c r="I51" s="10"/>
      <c r="J51" s="10"/>
      <c r="K51" s="10"/>
      <c r="L51" s="10"/>
      <c r="M51" s="10"/>
      <c r="N51" s="10"/>
      <c r="O51" s="10"/>
      <c r="P51" s="10"/>
      <c r="Q51" s="10"/>
      <c r="R51" s="10"/>
      <c r="S51" s="10"/>
      <c r="T51" s="10"/>
      <c r="U51" s="10"/>
      <c r="V51" s="10"/>
      <c r="W51" s="10"/>
    </row>
    <row r="52" spans="2:23" x14ac:dyDescent="0.25">
      <c r="B52" s="10"/>
      <c r="C52" s="10"/>
      <c r="D52" s="10"/>
      <c r="E52" s="10"/>
      <c r="F52" s="10"/>
      <c r="G52" s="10"/>
      <c r="H52" s="10"/>
      <c r="I52" s="10"/>
      <c r="J52" s="10"/>
      <c r="K52" s="10"/>
      <c r="L52" s="10"/>
      <c r="M52" s="10"/>
      <c r="N52" s="10"/>
      <c r="O52" s="10"/>
      <c r="P52" s="10"/>
      <c r="Q52" s="10"/>
      <c r="R52" s="10"/>
      <c r="S52" s="10"/>
      <c r="T52" s="10"/>
      <c r="U52" s="10"/>
      <c r="V52" s="10"/>
      <c r="W52" s="10"/>
    </row>
    <row r="53" spans="2:23" x14ac:dyDescent="0.25">
      <c r="B53" s="10"/>
      <c r="C53" s="10"/>
      <c r="D53" s="10"/>
      <c r="E53" s="10"/>
      <c r="F53" s="10"/>
      <c r="G53" s="10"/>
      <c r="H53" s="10"/>
      <c r="I53" s="10"/>
      <c r="J53" s="10"/>
      <c r="K53" s="10"/>
      <c r="L53" s="10"/>
      <c r="M53" s="10"/>
      <c r="N53" s="10"/>
      <c r="O53" s="10"/>
      <c r="P53" s="10"/>
      <c r="Q53" s="10"/>
      <c r="R53" s="10"/>
      <c r="S53" s="10"/>
      <c r="T53" s="10"/>
      <c r="U53" s="10"/>
      <c r="V53" s="10"/>
      <c r="W53" s="10"/>
    </row>
    <row r="54" spans="2:23" x14ac:dyDescent="0.25">
      <c r="B54" s="10"/>
      <c r="C54" s="10"/>
      <c r="D54" s="10"/>
      <c r="E54" s="10"/>
      <c r="F54" s="10"/>
      <c r="G54" s="10"/>
      <c r="H54" s="10"/>
      <c r="I54" s="10"/>
      <c r="J54" s="10"/>
      <c r="K54" s="10"/>
      <c r="L54" s="10"/>
      <c r="M54" s="10"/>
      <c r="N54" s="10"/>
      <c r="O54" s="10"/>
      <c r="P54" s="10"/>
      <c r="Q54" s="10"/>
      <c r="R54" s="10"/>
      <c r="S54" s="10"/>
      <c r="T54" s="10"/>
      <c r="U54" s="10"/>
      <c r="V54" s="10"/>
      <c r="W54" s="10"/>
    </row>
    <row r="55" spans="2:23" x14ac:dyDescent="0.25">
      <c r="B55" s="10"/>
      <c r="C55" s="10"/>
      <c r="D55" s="10"/>
      <c r="E55" s="10"/>
      <c r="F55" s="10"/>
      <c r="G55" s="10"/>
      <c r="H55" s="10"/>
      <c r="I55" s="10"/>
      <c r="J55" s="10"/>
      <c r="K55" s="10"/>
      <c r="L55" s="10"/>
      <c r="M55" s="10"/>
      <c r="N55" s="10"/>
      <c r="O55" s="10"/>
      <c r="P55" s="10"/>
      <c r="Q55" s="10"/>
      <c r="R55" s="10"/>
      <c r="S55" s="10"/>
      <c r="T55" s="10"/>
      <c r="U55" s="10"/>
      <c r="V55" s="10"/>
      <c r="W55" s="10"/>
    </row>
    <row r="56" spans="2:23" x14ac:dyDescent="0.25">
      <c r="B56" s="10"/>
      <c r="C56" s="10"/>
      <c r="D56" s="10"/>
      <c r="E56" s="10"/>
      <c r="F56" s="10"/>
      <c r="G56" s="10"/>
      <c r="H56" s="10"/>
      <c r="I56" s="10"/>
      <c r="J56" s="10"/>
      <c r="K56" s="10"/>
      <c r="L56" s="10"/>
      <c r="M56" s="10"/>
      <c r="N56" s="10"/>
      <c r="O56" s="10"/>
      <c r="P56" s="10"/>
      <c r="Q56" s="10"/>
      <c r="R56" s="10"/>
      <c r="S56" s="10"/>
      <c r="T56" s="10"/>
      <c r="U56" s="10"/>
      <c r="V56" s="10"/>
      <c r="W56" s="10"/>
    </row>
    <row r="57" spans="2:23" x14ac:dyDescent="0.25">
      <c r="B57" s="10"/>
      <c r="C57" s="10"/>
      <c r="D57" s="10"/>
      <c r="E57" s="10"/>
      <c r="F57" s="10"/>
      <c r="G57" s="10"/>
      <c r="H57" s="10"/>
      <c r="I57" s="10"/>
      <c r="J57" s="10"/>
      <c r="K57" s="10"/>
      <c r="L57" s="10"/>
      <c r="M57" s="10"/>
      <c r="N57" s="10"/>
      <c r="O57" s="10"/>
      <c r="P57" s="10"/>
      <c r="Q57" s="10"/>
      <c r="R57" s="10"/>
      <c r="S57" s="10"/>
      <c r="T57" s="10"/>
      <c r="U57" s="10"/>
      <c r="V57" s="10"/>
      <c r="W57" s="10"/>
    </row>
    <row r="58" spans="2:23" x14ac:dyDescent="0.25">
      <c r="B58" s="10"/>
      <c r="C58" s="10"/>
      <c r="D58" s="10"/>
      <c r="E58" s="10"/>
      <c r="F58" s="10"/>
      <c r="G58" s="10"/>
      <c r="H58" s="10"/>
      <c r="I58" s="10"/>
      <c r="J58" s="10"/>
      <c r="K58" s="10"/>
      <c r="L58" s="10"/>
      <c r="M58" s="10"/>
      <c r="N58" s="10"/>
      <c r="O58" s="10"/>
      <c r="P58" s="10"/>
      <c r="Q58" s="10"/>
      <c r="R58" s="10"/>
      <c r="S58" s="10"/>
      <c r="T58" s="10"/>
      <c r="U58" s="10"/>
      <c r="V58" s="10"/>
      <c r="W58" s="10"/>
    </row>
    <row r="59" spans="2:23" x14ac:dyDescent="0.25">
      <c r="B59" s="10"/>
      <c r="C59" s="10"/>
      <c r="D59" s="10"/>
      <c r="E59" s="10"/>
      <c r="F59" s="10"/>
      <c r="G59" s="10"/>
      <c r="H59" s="10"/>
      <c r="I59" s="10"/>
      <c r="J59" s="10"/>
      <c r="K59" s="10"/>
      <c r="L59" s="10"/>
      <c r="M59" s="10"/>
      <c r="N59" s="10"/>
      <c r="O59" s="10"/>
      <c r="P59" s="10"/>
      <c r="Q59" s="10"/>
      <c r="R59" s="10"/>
      <c r="S59" s="10"/>
      <c r="T59" s="10"/>
      <c r="U59" s="10"/>
      <c r="V59" s="10"/>
      <c r="W59" s="10"/>
    </row>
    <row r="60" spans="2:23" ht="5.4" customHeight="1" x14ac:dyDescent="0.25">
      <c r="B60" s="10"/>
      <c r="C60" s="10"/>
      <c r="D60" s="10"/>
      <c r="E60" s="10"/>
      <c r="F60" s="10"/>
      <c r="G60" s="10"/>
      <c r="H60" s="10"/>
      <c r="I60" s="10"/>
      <c r="J60" s="10"/>
      <c r="K60" s="10"/>
      <c r="L60" s="10"/>
      <c r="M60" s="10"/>
      <c r="N60" s="10"/>
      <c r="O60" s="10"/>
      <c r="P60" s="10"/>
      <c r="Q60" s="10"/>
      <c r="R60" s="10"/>
      <c r="S60" s="10"/>
      <c r="T60" s="10"/>
      <c r="U60" s="10"/>
      <c r="V60" s="10"/>
      <c r="W60" s="10"/>
    </row>
    <row r="61" spans="2:23" ht="17.399999999999999" customHeight="1" x14ac:dyDescent="0.25">
      <c r="B61" s="10"/>
      <c r="C61" s="10"/>
      <c r="D61" s="10"/>
      <c r="E61" s="10"/>
      <c r="F61" s="10"/>
      <c r="G61" s="10"/>
      <c r="H61" s="10"/>
      <c r="I61" s="10"/>
      <c r="J61" s="10"/>
      <c r="K61" s="10"/>
      <c r="L61" s="10"/>
      <c r="M61" s="10"/>
      <c r="N61" s="10"/>
      <c r="O61" s="10"/>
      <c r="P61" s="10"/>
      <c r="Q61" s="10"/>
      <c r="R61" s="10"/>
      <c r="S61" s="10"/>
      <c r="T61" s="10"/>
      <c r="U61" s="10"/>
      <c r="V61" s="10"/>
      <c r="W61" s="10"/>
    </row>
    <row r="62" spans="2:23" s="34" customFormat="1" x14ac:dyDescent="0.25"/>
    <row r="63" spans="2:23" s="34" customFormat="1" x14ac:dyDescent="0.25"/>
  </sheetData>
  <sheetProtection algorithmName="SHA-512" hashValue="7gpV3pVMgdiphkefYtkoPKaRtdtDyBgJw5x2Hr/xVc9OGsD/o8vxz3UUvB67D2OoFP62ciaeOV0KRXmXPeMwYA==" saltValue="J2MX6TVP1NoCLSyJA1qQ3w==" spinCount="100000" sheet="1" objects="1" scenarios="1" selectLockedCells="1" pivotTables="0"/>
  <pageMargins left="0.7" right="0.7" top="0.75" bottom="0.75" header="0.3" footer="0.3"/>
  <pageSetup orientation="portrait" r:id="rId1"/>
  <drawing r:id="rId2"/>
  <extLst>
    <ext xmlns:x14="http://schemas.microsoft.com/office/spreadsheetml/2009/9/main" uri="{78C0D931-6437-407d-A8EE-F0AAD7539E65}">
      <x14:conditionalFormattings>
        <x14:conditionalFormatting xmlns:xm="http://schemas.microsoft.com/office/excel/2006/main">
          <x14:cfRule type="expression" priority="1" id="{482D8F4A-40D0-49D1-9F31-311740763A38}">
            <xm:f>'Search Bar'!$B$2=1</xm:f>
            <x14:dxf>
              <font>
                <b/>
                <i val="0"/>
                <color rgb="FFE41258"/>
              </font>
              <fill>
                <patternFill>
                  <bgColor theme="0"/>
                </patternFill>
              </fill>
              <border>
                <left/>
                <right/>
                <top/>
                <bottom/>
                <vertical/>
                <horizontal/>
              </border>
            </x14:dxf>
          </x14:cfRule>
          <xm:sqref>W13</xm:sqref>
        </x14:conditionalFormatting>
      </x14:conditionalFormattings>
    </ex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4:AN316"/>
  <sheetViews>
    <sheetView topLeftCell="A82" zoomScale="79" zoomScaleNormal="79" workbookViewId="0"/>
  </sheetViews>
  <sheetFormatPr defaultRowHeight="13.5" x14ac:dyDescent="0.25"/>
  <cols>
    <col min="1" max="1" width="27.4140625" bestFit="1" customWidth="1"/>
    <col min="2" max="2" width="24.33203125" bestFit="1" customWidth="1"/>
    <col min="3" max="3" width="15.33203125" bestFit="1" customWidth="1"/>
    <col min="4" max="4" width="13.08203125" bestFit="1" customWidth="1"/>
    <col min="5" max="5" width="18.08203125" bestFit="1" customWidth="1"/>
    <col min="6" max="6" width="13" bestFit="1" customWidth="1"/>
    <col min="7" max="7" width="15.6640625" bestFit="1" customWidth="1"/>
    <col min="8" max="8" width="10.1640625" bestFit="1" customWidth="1"/>
    <col min="9" max="9" width="15.1640625" bestFit="1" customWidth="1"/>
    <col min="10" max="10" width="26.1640625" bestFit="1" customWidth="1"/>
    <col min="11" max="11" width="9.1640625" bestFit="1" customWidth="1"/>
    <col min="12" max="12" width="9.08203125" bestFit="1" customWidth="1"/>
    <col min="13" max="13" width="12.83203125" bestFit="1" customWidth="1"/>
    <col min="14" max="14" width="30.5" bestFit="1" customWidth="1"/>
    <col min="15" max="15" width="7.9140625" bestFit="1" customWidth="1"/>
    <col min="16" max="16" width="6.1640625" bestFit="1" customWidth="1"/>
    <col min="17" max="17" width="14.5" bestFit="1" customWidth="1"/>
    <col min="18" max="18" width="7.58203125" bestFit="1" customWidth="1"/>
    <col min="19" max="19" width="15.6640625" bestFit="1" customWidth="1"/>
    <col min="20" max="20" width="17.83203125" bestFit="1" customWidth="1"/>
    <col min="21" max="21" width="17.58203125" bestFit="1" customWidth="1"/>
    <col min="22" max="22" width="32.5" bestFit="1" customWidth="1"/>
    <col min="23" max="23" width="14.33203125" bestFit="1" customWidth="1"/>
    <col min="24" max="24" width="21.58203125" bestFit="1" customWidth="1"/>
    <col min="25" max="25" width="30.08203125" bestFit="1" customWidth="1"/>
    <col min="26" max="26" width="21.5" bestFit="1" customWidth="1"/>
    <col min="27" max="27" width="20.9140625" bestFit="1" customWidth="1"/>
    <col min="28" max="28" width="19" bestFit="1" customWidth="1"/>
    <col min="29" max="29" width="14.4140625" bestFit="1" customWidth="1"/>
    <col min="30" max="30" width="23.83203125" bestFit="1" customWidth="1"/>
    <col min="31" max="31" width="21.58203125" bestFit="1" customWidth="1"/>
    <col min="32" max="32" width="22.33203125" bestFit="1" customWidth="1"/>
    <col min="33" max="33" width="18.58203125" bestFit="1" customWidth="1"/>
    <col min="34" max="34" width="24.6640625" bestFit="1" customWidth="1"/>
    <col min="35" max="35" width="32" bestFit="1" customWidth="1"/>
    <col min="36" max="36" width="12.4140625" bestFit="1" customWidth="1"/>
    <col min="37" max="37" width="12.5" bestFit="1" customWidth="1"/>
    <col min="38" max="38" width="7.33203125" bestFit="1" customWidth="1"/>
    <col min="39" max="39" width="16.33203125" style="6" bestFit="1" customWidth="1"/>
    <col min="40" max="40" width="11.08203125" style="50" bestFit="1" customWidth="1"/>
    <col min="41" max="41" width="6.4140625" customWidth="1"/>
  </cols>
  <sheetData>
    <row r="4" spans="1:40" x14ac:dyDescent="0.25">
      <c r="A4" t="s">
        <v>0</v>
      </c>
      <c r="B4" t="s">
        <v>824</v>
      </c>
      <c r="C4" t="s">
        <v>1</v>
      </c>
      <c r="D4" t="s">
        <v>2</v>
      </c>
      <c r="E4" t="s">
        <v>3</v>
      </c>
      <c r="F4" t="s">
        <v>4</v>
      </c>
      <c r="G4" t="s">
        <v>5</v>
      </c>
      <c r="H4" t="s">
        <v>6</v>
      </c>
      <c r="I4" t="s">
        <v>7</v>
      </c>
      <c r="J4" t="s">
        <v>8</v>
      </c>
      <c r="K4" t="s">
        <v>9</v>
      </c>
      <c r="L4" t="s">
        <v>10</v>
      </c>
      <c r="M4" t="s">
        <v>11</v>
      </c>
      <c r="N4" t="s">
        <v>12</v>
      </c>
      <c r="O4" t="s">
        <v>13</v>
      </c>
      <c r="P4" t="s">
        <v>14</v>
      </c>
      <c r="Q4" t="s">
        <v>15</v>
      </c>
      <c r="R4" t="s">
        <v>16</v>
      </c>
      <c r="S4" t="s">
        <v>17</v>
      </c>
      <c r="T4" t="s">
        <v>18</v>
      </c>
      <c r="U4" t="s">
        <v>19</v>
      </c>
      <c r="V4" t="s">
        <v>20</v>
      </c>
      <c r="W4" t="s">
        <v>21</v>
      </c>
      <c r="X4" t="s">
        <v>22</v>
      </c>
      <c r="Y4" t="s">
        <v>23</v>
      </c>
      <c r="Z4" t="s">
        <v>24</v>
      </c>
      <c r="AA4" t="s">
        <v>25</v>
      </c>
      <c r="AB4" t="s">
        <v>26</v>
      </c>
      <c r="AC4" t="s">
        <v>27</v>
      </c>
      <c r="AD4" t="s">
        <v>28</v>
      </c>
      <c r="AE4" t="s">
        <v>29</v>
      </c>
      <c r="AF4" t="s">
        <v>30</v>
      </c>
      <c r="AG4" t="s">
        <v>31</v>
      </c>
      <c r="AH4" t="s">
        <v>32</v>
      </c>
      <c r="AI4" t="s">
        <v>33</v>
      </c>
      <c r="AJ4" t="s">
        <v>34</v>
      </c>
      <c r="AK4" t="s">
        <v>35</v>
      </c>
      <c r="AL4" t="s">
        <v>480</v>
      </c>
      <c r="AM4" s="6" t="s">
        <v>503</v>
      </c>
      <c r="AN4" s="50" t="s">
        <v>479</v>
      </c>
    </row>
    <row r="5" spans="1:40" x14ac:dyDescent="0.25">
      <c r="A5" t="s">
        <v>177</v>
      </c>
      <c r="B5" t="s">
        <v>513</v>
      </c>
      <c r="C5">
        <v>10026</v>
      </c>
      <c r="D5">
        <v>0</v>
      </c>
      <c r="E5">
        <v>0</v>
      </c>
      <c r="F5">
        <v>1</v>
      </c>
      <c r="G5">
        <v>1</v>
      </c>
      <c r="H5">
        <v>5</v>
      </c>
      <c r="I5">
        <v>4</v>
      </c>
      <c r="J5">
        <v>0</v>
      </c>
      <c r="K5">
        <v>62506</v>
      </c>
      <c r="L5">
        <v>0</v>
      </c>
      <c r="M5">
        <v>19</v>
      </c>
      <c r="N5" t="s">
        <v>36</v>
      </c>
      <c r="O5" t="s">
        <v>37</v>
      </c>
      <c r="P5">
        <v>1960</v>
      </c>
      <c r="Q5" s="1">
        <v>30507</v>
      </c>
      <c r="R5" t="s">
        <v>38</v>
      </c>
      <c r="S5" t="s">
        <v>39</v>
      </c>
      <c r="T5" t="s">
        <v>40</v>
      </c>
      <c r="U5" t="s">
        <v>41</v>
      </c>
      <c r="V5" t="s">
        <v>42</v>
      </c>
      <c r="W5" s="1">
        <v>40729</v>
      </c>
      <c r="X5" s="1"/>
      <c r="Y5" t="s">
        <v>43</v>
      </c>
      <c r="Z5" t="s">
        <v>44</v>
      </c>
      <c r="AA5" t="s">
        <v>45</v>
      </c>
      <c r="AB5" t="s">
        <v>46</v>
      </c>
      <c r="AC5">
        <v>22</v>
      </c>
      <c r="AD5" t="s">
        <v>47</v>
      </c>
      <c r="AE5" t="s">
        <v>48</v>
      </c>
      <c r="AF5">
        <v>4.5999999999999996</v>
      </c>
      <c r="AG5">
        <v>5</v>
      </c>
      <c r="AH5">
        <v>0</v>
      </c>
      <c r="AI5" s="1">
        <v>43482</v>
      </c>
      <c r="AJ5">
        <v>0</v>
      </c>
      <c r="AK5">
        <v>1</v>
      </c>
      <c r="AL5">
        <v>39</v>
      </c>
      <c r="AM5" s="6" t="s">
        <v>483</v>
      </c>
      <c r="AN5" s="50">
        <f ca="1">IF(HRDataset[[#This Row],[Date of Termination]]="",TODAY()-HRDataset[[#This Row],[Date of Hire]],HRDataset[[#This Row],[Date of Termination]]-HRDataset[[#This Row],[Date of Hire]])/365</f>
        <v>13.315068493150685</v>
      </c>
    </row>
    <row r="6" spans="1:40" x14ac:dyDescent="0.25">
      <c r="A6" t="s">
        <v>178</v>
      </c>
      <c r="B6" t="s">
        <v>514</v>
      </c>
      <c r="C6">
        <v>10084</v>
      </c>
      <c r="D6">
        <v>1</v>
      </c>
      <c r="E6">
        <v>1</v>
      </c>
      <c r="F6">
        <v>1</v>
      </c>
      <c r="G6">
        <v>5</v>
      </c>
      <c r="H6">
        <v>3</v>
      </c>
      <c r="I6">
        <v>3</v>
      </c>
      <c r="J6">
        <v>0</v>
      </c>
      <c r="K6">
        <v>104437</v>
      </c>
      <c r="L6">
        <v>1</v>
      </c>
      <c r="M6">
        <v>27</v>
      </c>
      <c r="N6" t="s">
        <v>49</v>
      </c>
      <c r="O6" t="s">
        <v>37</v>
      </c>
      <c r="P6">
        <v>2148</v>
      </c>
      <c r="Q6" s="1">
        <v>27519</v>
      </c>
      <c r="R6" t="s">
        <v>38</v>
      </c>
      <c r="S6" t="s">
        <v>50</v>
      </c>
      <c r="T6" t="s">
        <v>40</v>
      </c>
      <c r="U6" t="s">
        <v>41</v>
      </c>
      <c r="V6" t="s">
        <v>42</v>
      </c>
      <c r="W6" s="1">
        <v>42093</v>
      </c>
      <c r="X6" s="1">
        <v>42537</v>
      </c>
      <c r="Y6" t="s">
        <v>51</v>
      </c>
      <c r="Z6" t="s">
        <v>52</v>
      </c>
      <c r="AA6" t="s">
        <v>53</v>
      </c>
      <c r="AB6" t="s">
        <v>54</v>
      </c>
      <c r="AC6">
        <v>4</v>
      </c>
      <c r="AD6" t="s">
        <v>55</v>
      </c>
      <c r="AE6" t="s">
        <v>56</v>
      </c>
      <c r="AF6">
        <v>4.96</v>
      </c>
      <c r="AG6">
        <v>3</v>
      </c>
      <c r="AH6">
        <v>6</v>
      </c>
      <c r="AI6" s="1">
        <v>42424</v>
      </c>
      <c r="AJ6">
        <v>0</v>
      </c>
      <c r="AK6">
        <v>17</v>
      </c>
      <c r="AL6">
        <v>48</v>
      </c>
      <c r="AM6" s="6" t="s">
        <v>485</v>
      </c>
      <c r="AN6" s="50">
        <f ca="1">IF(HRDataset[[#This Row],[Date of Termination]]="",TODAY()-HRDataset[[#This Row],[Date of Hire]],HRDataset[[#This Row],[Date of Termination]]-HRDataset[[#This Row],[Date of Hire]])/365</f>
        <v>1.2164383561643837</v>
      </c>
    </row>
    <row r="7" spans="1:40" x14ac:dyDescent="0.25">
      <c r="A7" t="s">
        <v>179</v>
      </c>
      <c r="B7" t="s">
        <v>515</v>
      </c>
      <c r="C7">
        <v>10196</v>
      </c>
      <c r="D7">
        <v>1</v>
      </c>
      <c r="E7">
        <v>1</v>
      </c>
      <c r="F7">
        <v>0</v>
      </c>
      <c r="G7">
        <v>5</v>
      </c>
      <c r="H7">
        <v>5</v>
      </c>
      <c r="I7">
        <v>3</v>
      </c>
      <c r="J7">
        <v>0</v>
      </c>
      <c r="K7">
        <v>64955</v>
      </c>
      <c r="L7">
        <v>1</v>
      </c>
      <c r="M7">
        <v>20</v>
      </c>
      <c r="N7" t="s">
        <v>57</v>
      </c>
      <c r="O7" t="s">
        <v>37</v>
      </c>
      <c r="P7">
        <v>1810</v>
      </c>
      <c r="Q7" s="1">
        <v>32405</v>
      </c>
      <c r="R7" t="s">
        <v>58</v>
      </c>
      <c r="S7" t="s">
        <v>50</v>
      </c>
      <c r="T7" t="s">
        <v>40</v>
      </c>
      <c r="U7" t="s">
        <v>41</v>
      </c>
      <c r="V7" t="s">
        <v>42</v>
      </c>
      <c r="W7" s="1">
        <v>40729</v>
      </c>
      <c r="X7" s="1">
        <v>41176</v>
      </c>
      <c r="Y7" t="s">
        <v>59</v>
      </c>
      <c r="Z7" t="s">
        <v>52</v>
      </c>
      <c r="AA7" t="s">
        <v>45</v>
      </c>
      <c r="AB7" t="s">
        <v>60</v>
      </c>
      <c r="AC7">
        <v>20</v>
      </c>
      <c r="AD7" t="s">
        <v>47</v>
      </c>
      <c r="AE7" t="s">
        <v>56</v>
      </c>
      <c r="AF7">
        <v>3.02</v>
      </c>
      <c r="AG7">
        <v>3</v>
      </c>
      <c r="AH7">
        <v>0</v>
      </c>
      <c r="AI7" s="1">
        <v>41044</v>
      </c>
      <c r="AJ7">
        <v>0</v>
      </c>
      <c r="AK7">
        <v>3</v>
      </c>
      <c r="AL7">
        <v>34</v>
      </c>
      <c r="AM7" s="6" t="s">
        <v>482</v>
      </c>
      <c r="AN7" s="50">
        <f ca="1">IF(HRDataset[[#This Row],[Date of Termination]]="",TODAY()-HRDataset[[#This Row],[Date of Hire]],HRDataset[[#This Row],[Date of Termination]]-HRDataset[[#This Row],[Date of Hire]])/365</f>
        <v>1.2246575342465753</v>
      </c>
    </row>
    <row r="8" spans="1:40" x14ac:dyDescent="0.25">
      <c r="A8" t="s">
        <v>180</v>
      </c>
      <c r="B8" t="s">
        <v>516</v>
      </c>
      <c r="C8">
        <v>10088</v>
      </c>
      <c r="D8">
        <v>1</v>
      </c>
      <c r="E8">
        <v>1</v>
      </c>
      <c r="F8">
        <v>0</v>
      </c>
      <c r="G8">
        <v>1</v>
      </c>
      <c r="H8">
        <v>5</v>
      </c>
      <c r="I8">
        <v>3</v>
      </c>
      <c r="J8">
        <v>0</v>
      </c>
      <c r="K8">
        <v>64991</v>
      </c>
      <c r="L8">
        <v>0</v>
      </c>
      <c r="M8">
        <v>19</v>
      </c>
      <c r="N8" t="s">
        <v>36</v>
      </c>
      <c r="O8" t="s">
        <v>37</v>
      </c>
      <c r="P8">
        <v>1886</v>
      </c>
      <c r="Q8" s="1">
        <v>32413</v>
      </c>
      <c r="R8" t="s">
        <v>58</v>
      </c>
      <c r="S8" t="s">
        <v>50</v>
      </c>
      <c r="T8" t="s">
        <v>40</v>
      </c>
      <c r="U8" t="s">
        <v>41</v>
      </c>
      <c r="V8" t="s">
        <v>42</v>
      </c>
      <c r="W8" s="1">
        <v>39454</v>
      </c>
      <c r="X8" s="1"/>
      <c r="Y8" t="s">
        <v>43</v>
      </c>
      <c r="Z8" t="s">
        <v>44</v>
      </c>
      <c r="AA8" t="s">
        <v>45</v>
      </c>
      <c r="AB8" t="s">
        <v>61</v>
      </c>
      <c r="AC8">
        <v>16</v>
      </c>
      <c r="AD8" t="s">
        <v>55</v>
      </c>
      <c r="AE8" t="s">
        <v>56</v>
      </c>
      <c r="AF8">
        <v>4.84</v>
      </c>
      <c r="AG8">
        <v>5</v>
      </c>
      <c r="AH8">
        <v>0</v>
      </c>
      <c r="AI8" s="1">
        <v>43468</v>
      </c>
      <c r="AJ8">
        <v>0</v>
      </c>
      <c r="AK8">
        <v>15</v>
      </c>
      <c r="AL8">
        <v>34</v>
      </c>
      <c r="AM8" s="6" t="s">
        <v>482</v>
      </c>
      <c r="AN8" s="50">
        <f ca="1">IF(HRDataset[[#This Row],[Date of Termination]]="",TODAY()-HRDataset[[#This Row],[Date of Hire]],HRDataset[[#This Row],[Date of Termination]]-HRDataset[[#This Row],[Date of Hire]])/365</f>
        <v>16.80821917808219</v>
      </c>
    </row>
    <row r="9" spans="1:40" x14ac:dyDescent="0.25">
      <c r="A9" t="s">
        <v>181</v>
      </c>
      <c r="B9" t="s">
        <v>517</v>
      </c>
      <c r="C9">
        <v>10069</v>
      </c>
      <c r="D9">
        <v>0</v>
      </c>
      <c r="E9">
        <v>2</v>
      </c>
      <c r="F9">
        <v>0</v>
      </c>
      <c r="G9">
        <v>5</v>
      </c>
      <c r="H9">
        <v>5</v>
      </c>
      <c r="I9">
        <v>3</v>
      </c>
      <c r="J9">
        <v>0</v>
      </c>
      <c r="K9">
        <v>50825</v>
      </c>
      <c r="L9">
        <v>1</v>
      </c>
      <c r="M9">
        <v>19</v>
      </c>
      <c r="N9" t="s">
        <v>36</v>
      </c>
      <c r="O9" t="s">
        <v>37</v>
      </c>
      <c r="P9">
        <v>2169</v>
      </c>
      <c r="Q9" s="1">
        <v>32759</v>
      </c>
      <c r="R9" t="s">
        <v>58</v>
      </c>
      <c r="S9" t="s">
        <v>62</v>
      </c>
      <c r="T9" t="s">
        <v>40</v>
      </c>
      <c r="U9" t="s">
        <v>41</v>
      </c>
      <c r="V9" t="s">
        <v>42</v>
      </c>
      <c r="W9" s="1">
        <v>40735</v>
      </c>
      <c r="X9" s="1">
        <v>42619</v>
      </c>
      <c r="Y9" t="s">
        <v>63</v>
      </c>
      <c r="Z9" t="s">
        <v>52</v>
      </c>
      <c r="AA9" t="s">
        <v>45</v>
      </c>
      <c r="AB9" t="s">
        <v>64</v>
      </c>
      <c r="AC9">
        <v>39</v>
      </c>
      <c r="AD9" t="s">
        <v>65</v>
      </c>
      <c r="AE9" t="s">
        <v>56</v>
      </c>
      <c r="AF9">
        <v>5</v>
      </c>
      <c r="AG9">
        <v>4</v>
      </c>
      <c r="AH9">
        <v>0</v>
      </c>
      <c r="AI9" s="1">
        <v>42401</v>
      </c>
      <c r="AJ9">
        <v>0</v>
      </c>
      <c r="AK9">
        <v>2</v>
      </c>
      <c r="AL9">
        <v>33</v>
      </c>
      <c r="AM9" s="6" t="s">
        <v>482</v>
      </c>
      <c r="AN9" s="50">
        <f ca="1">IF(HRDataset[[#This Row],[Date of Termination]]="",TODAY()-HRDataset[[#This Row],[Date of Hire]],HRDataset[[#This Row],[Date of Termination]]-HRDataset[[#This Row],[Date of Hire]])/365</f>
        <v>5.161643835616438</v>
      </c>
    </row>
    <row r="10" spans="1:40" x14ac:dyDescent="0.25">
      <c r="A10" t="s">
        <v>182</v>
      </c>
      <c r="B10" t="s">
        <v>518</v>
      </c>
      <c r="C10">
        <v>10002</v>
      </c>
      <c r="D10">
        <v>0</v>
      </c>
      <c r="E10">
        <v>0</v>
      </c>
      <c r="F10">
        <v>0</v>
      </c>
      <c r="G10">
        <v>1</v>
      </c>
      <c r="H10">
        <v>5</v>
      </c>
      <c r="I10">
        <v>4</v>
      </c>
      <c r="J10">
        <v>0</v>
      </c>
      <c r="K10">
        <v>57568</v>
      </c>
      <c r="L10">
        <v>0</v>
      </c>
      <c r="M10">
        <v>19</v>
      </c>
      <c r="N10" t="s">
        <v>36</v>
      </c>
      <c r="O10" t="s">
        <v>37</v>
      </c>
      <c r="P10">
        <v>1844</v>
      </c>
      <c r="Q10" s="1">
        <v>28267</v>
      </c>
      <c r="R10" t="s">
        <v>58</v>
      </c>
      <c r="S10" t="s">
        <v>39</v>
      </c>
      <c r="T10" t="s">
        <v>40</v>
      </c>
      <c r="U10" t="s">
        <v>41</v>
      </c>
      <c r="V10" t="s">
        <v>42</v>
      </c>
      <c r="W10" s="1">
        <v>40917</v>
      </c>
      <c r="X10" s="1"/>
      <c r="Y10" t="s">
        <v>43</v>
      </c>
      <c r="Z10" t="s">
        <v>44</v>
      </c>
      <c r="AA10" t="s">
        <v>45</v>
      </c>
      <c r="AB10" t="s">
        <v>66</v>
      </c>
      <c r="AC10">
        <v>11</v>
      </c>
      <c r="AD10" t="s">
        <v>47</v>
      </c>
      <c r="AE10" t="s">
        <v>48</v>
      </c>
      <c r="AF10">
        <v>5</v>
      </c>
      <c r="AG10">
        <v>5</v>
      </c>
      <c r="AH10">
        <v>0</v>
      </c>
      <c r="AI10" s="1">
        <v>43472</v>
      </c>
      <c r="AJ10">
        <v>0</v>
      </c>
      <c r="AK10">
        <v>15</v>
      </c>
      <c r="AL10">
        <v>45</v>
      </c>
      <c r="AM10" s="6" t="s">
        <v>485</v>
      </c>
      <c r="AN10" s="50">
        <f ca="1">IF(HRDataset[[#This Row],[Date of Termination]]="",TODAY()-HRDataset[[#This Row],[Date of Hire]],HRDataset[[#This Row],[Date of Termination]]-HRDataset[[#This Row],[Date of Hire]])/365</f>
        <v>12.8</v>
      </c>
    </row>
    <row r="11" spans="1:40" x14ac:dyDescent="0.25">
      <c r="A11" t="s">
        <v>183</v>
      </c>
      <c r="B11" t="s">
        <v>519</v>
      </c>
      <c r="C11">
        <v>10194</v>
      </c>
      <c r="D11">
        <v>0</v>
      </c>
      <c r="E11">
        <v>0</v>
      </c>
      <c r="F11">
        <v>0</v>
      </c>
      <c r="G11">
        <v>1</v>
      </c>
      <c r="H11">
        <v>4</v>
      </c>
      <c r="I11">
        <v>3</v>
      </c>
      <c r="J11">
        <v>0</v>
      </c>
      <c r="K11">
        <v>95660</v>
      </c>
      <c r="L11">
        <v>0</v>
      </c>
      <c r="M11">
        <v>24</v>
      </c>
      <c r="N11" t="s">
        <v>67</v>
      </c>
      <c r="O11" t="s">
        <v>37</v>
      </c>
      <c r="P11">
        <v>2110</v>
      </c>
      <c r="Q11" s="1">
        <v>28999</v>
      </c>
      <c r="R11" t="s">
        <v>58</v>
      </c>
      <c r="S11" t="s">
        <v>39</v>
      </c>
      <c r="T11" t="s">
        <v>40</v>
      </c>
      <c r="U11" t="s">
        <v>41</v>
      </c>
      <c r="V11" t="s">
        <v>42</v>
      </c>
      <c r="W11" s="1">
        <v>41953</v>
      </c>
      <c r="X11" s="1"/>
      <c r="Y11" t="s">
        <v>43</v>
      </c>
      <c r="Z11" t="s">
        <v>44</v>
      </c>
      <c r="AA11" t="s">
        <v>68</v>
      </c>
      <c r="AB11" t="s">
        <v>69</v>
      </c>
      <c r="AC11">
        <v>10</v>
      </c>
      <c r="AD11" t="s">
        <v>47</v>
      </c>
      <c r="AE11" t="s">
        <v>56</v>
      </c>
      <c r="AF11">
        <v>3.04</v>
      </c>
      <c r="AG11">
        <v>3</v>
      </c>
      <c r="AH11">
        <v>4</v>
      </c>
      <c r="AI11" s="1">
        <v>43467</v>
      </c>
      <c r="AJ11">
        <v>0</v>
      </c>
      <c r="AK11">
        <v>19</v>
      </c>
      <c r="AL11">
        <v>43</v>
      </c>
      <c r="AM11" s="6" t="s">
        <v>484</v>
      </c>
      <c r="AN11" s="50">
        <f ca="1">IF(HRDataset[[#This Row],[Date of Termination]]="",TODAY()-HRDataset[[#This Row],[Date of Hire]],HRDataset[[#This Row],[Date of Termination]]-HRDataset[[#This Row],[Date of Hire]])/365</f>
        <v>9.9616438356164387</v>
      </c>
    </row>
    <row r="12" spans="1:40" x14ac:dyDescent="0.25">
      <c r="A12" t="s">
        <v>184</v>
      </c>
      <c r="B12" t="s">
        <v>520</v>
      </c>
      <c r="C12">
        <v>10062</v>
      </c>
      <c r="D12">
        <v>0</v>
      </c>
      <c r="E12">
        <v>4</v>
      </c>
      <c r="F12">
        <v>1</v>
      </c>
      <c r="G12">
        <v>1</v>
      </c>
      <c r="H12">
        <v>5</v>
      </c>
      <c r="I12">
        <v>3</v>
      </c>
      <c r="J12">
        <v>0</v>
      </c>
      <c r="K12">
        <v>59365</v>
      </c>
      <c r="L12">
        <v>0</v>
      </c>
      <c r="M12">
        <v>19</v>
      </c>
      <c r="N12" t="s">
        <v>36</v>
      </c>
      <c r="O12" t="s">
        <v>37</v>
      </c>
      <c r="P12">
        <v>2199</v>
      </c>
      <c r="Q12" s="1">
        <v>30365</v>
      </c>
      <c r="R12" t="s">
        <v>38</v>
      </c>
      <c r="S12" t="s">
        <v>70</v>
      </c>
      <c r="T12" t="s">
        <v>40</v>
      </c>
      <c r="U12" t="s">
        <v>41</v>
      </c>
      <c r="V12" t="s">
        <v>42</v>
      </c>
      <c r="W12" s="1">
        <v>41547</v>
      </c>
      <c r="X12" s="1"/>
      <c r="Y12" t="s">
        <v>43</v>
      </c>
      <c r="Z12" t="s">
        <v>44</v>
      </c>
      <c r="AA12" t="s">
        <v>45</v>
      </c>
      <c r="AB12" t="s">
        <v>71</v>
      </c>
      <c r="AC12">
        <v>19</v>
      </c>
      <c r="AD12" t="s">
        <v>72</v>
      </c>
      <c r="AE12" t="s">
        <v>56</v>
      </c>
      <c r="AF12">
        <v>5</v>
      </c>
      <c r="AG12">
        <v>4</v>
      </c>
      <c r="AH12">
        <v>0</v>
      </c>
      <c r="AI12" s="1">
        <v>43521</v>
      </c>
      <c r="AJ12">
        <v>0</v>
      </c>
      <c r="AK12">
        <v>19</v>
      </c>
      <c r="AL12">
        <v>40</v>
      </c>
      <c r="AM12" s="6" t="s">
        <v>484</v>
      </c>
      <c r="AN12" s="50">
        <f ca="1">IF(HRDataset[[#This Row],[Date of Termination]]="",TODAY()-HRDataset[[#This Row],[Date of Hire]],HRDataset[[#This Row],[Date of Termination]]-HRDataset[[#This Row],[Date of Hire]])/365</f>
        <v>11.073972602739726</v>
      </c>
    </row>
    <row r="13" spans="1:40" x14ac:dyDescent="0.25">
      <c r="A13" t="s">
        <v>185</v>
      </c>
      <c r="B13" t="s">
        <v>521</v>
      </c>
      <c r="C13">
        <v>10114</v>
      </c>
      <c r="D13">
        <v>0</v>
      </c>
      <c r="E13">
        <v>0</v>
      </c>
      <c r="F13">
        <v>0</v>
      </c>
      <c r="G13">
        <v>3</v>
      </c>
      <c r="H13">
        <v>5</v>
      </c>
      <c r="I13">
        <v>3</v>
      </c>
      <c r="J13">
        <v>1</v>
      </c>
      <c r="K13">
        <v>47837</v>
      </c>
      <c r="L13">
        <v>0</v>
      </c>
      <c r="M13">
        <v>19</v>
      </c>
      <c r="N13" t="s">
        <v>36</v>
      </c>
      <c r="O13" t="s">
        <v>37</v>
      </c>
      <c r="P13">
        <v>1902</v>
      </c>
      <c r="Q13" s="1">
        <v>25610</v>
      </c>
      <c r="R13" t="s">
        <v>58</v>
      </c>
      <c r="S13" t="s">
        <v>39</v>
      </c>
      <c r="T13" t="s">
        <v>40</v>
      </c>
      <c r="U13" t="s">
        <v>41</v>
      </c>
      <c r="V13" t="s">
        <v>73</v>
      </c>
      <c r="W13" s="1">
        <v>40000</v>
      </c>
      <c r="X13" s="1"/>
      <c r="Y13" t="s">
        <v>43</v>
      </c>
      <c r="Z13" t="s">
        <v>44</v>
      </c>
      <c r="AA13" t="s">
        <v>45</v>
      </c>
      <c r="AB13" t="s">
        <v>74</v>
      </c>
      <c r="AC13">
        <v>12</v>
      </c>
      <c r="AD13" t="s">
        <v>75</v>
      </c>
      <c r="AE13" t="s">
        <v>56</v>
      </c>
      <c r="AF13">
        <v>4.46</v>
      </c>
      <c r="AG13">
        <v>3</v>
      </c>
      <c r="AH13">
        <v>0</v>
      </c>
      <c r="AI13" s="1">
        <v>43490</v>
      </c>
      <c r="AJ13">
        <v>0</v>
      </c>
      <c r="AK13">
        <v>4</v>
      </c>
      <c r="AL13">
        <v>53</v>
      </c>
      <c r="AM13" s="6" t="s">
        <v>486</v>
      </c>
      <c r="AN13" s="50">
        <f ca="1">IF(HRDataset[[#This Row],[Date of Termination]]="",TODAY()-HRDataset[[#This Row],[Date of Hire]],HRDataset[[#This Row],[Date of Termination]]-HRDataset[[#This Row],[Date of Hire]])/365</f>
        <v>15.312328767123288</v>
      </c>
    </row>
    <row r="14" spans="1:40" x14ac:dyDescent="0.25">
      <c r="A14" t="s">
        <v>186</v>
      </c>
      <c r="B14" t="s">
        <v>522</v>
      </c>
      <c r="C14">
        <v>10250</v>
      </c>
      <c r="D14">
        <v>0</v>
      </c>
      <c r="E14">
        <v>2</v>
      </c>
      <c r="F14">
        <v>1</v>
      </c>
      <c r="G14">
        <v>1</v>
      </c>
      <c r="H14">
        <v>3</v>
      </c>
      <c r="I14">
        <v>3</v>
      </c>
      <c r="J14">
        <v>0</v>
      </c>
      <c r="K14">
        <v>50178</v>
      </c>
      <c r="L14">
        <v>0</v>
      </c>
      <c r="M14">
        <v>14</v>
      </c>
      <c r="N14" t="s">
        <v>76</v>
      </c>
      <c r="O14" t="s">
        <v>37</v>
      </c>
      <c r="P14">
        <v>1886</v>
      </c>
      <c r="Q14" s="1">
        <v>32149</v>
      </c>
      <c r="R14" t="s">
        <v>38</v>
      </c>
      <c r="S14" t="s">
        <v>62</v>
      </c>
      <c r="T14" t="s">
        <v>40</v>
      </c>
      <c r="U14" t="s">
        <v>41</v>
      </c>
      <c r="V14" t="s">
        <v>42</v>
      </c>
      <c r="W14" s="1">
        <v>42009</v>
      </c>
      <c r="X14" s="1"/>
      <c r="Y14" t="s">
        <v>43</v>
      </c>
      <c r="Z14" t="s">
        <v>44</v>
      </c>
      <c r="AA14" t="s">
        <v>53</v>
      </c>
      <c r="AB14" t="s">
        <v>77</v>
      </c>
      <c r="AC14">
        <v>7</v>
      </c>
      <c r="AD14" t="s">
        <v>55</v>
      </c>
      <c r="AE14" t="s">
        <v>56</v>
      </c>
      <c r="AF14">
        <v>5</v>
      </c>
      <c r="AG14">
        <v>5</v>
      </c>
      <c r="AH14">
        <v>6</v>
      </c>
      <c r="AI14" s="1">
        <v>43514</v>
      </c>
      <c r="AJ14">
        <v>0</v>
      </c>
      <c r="AK14">
        <v>16</v>
      </c>
      <c r="AL14">
        <v>35</v>
      </c>
      <c r="AM14" s="6" t="s">
        <v>483</v>
      </c>
      <c r="AN14" s="50">
        <f ca="1">IF(HRDataset[[#This Row],[Date of Termination]]="",TODAY()-HRDataset[[#This Row],[Date of Hire]],HRDataset[[#This Row],[Date of Termination]]-HRDataset[[#This Row],[Date of Hire]])/365</f>
        <v>9.8082191780821919</v>
      </c>
    </row>
    <row r="15" spans="1:40" x14ac:dyDescent="0.25">
      <c r="A15" t="s">
        <v>187</v>
      </c>
      <c r="B15" t="s">
        <v>523</v>
      </c>
      <c r="C15">
        <v>10252</v>
      </c>
      <c r="D15">
        <v>1</v>
      </c>
      <c r="E15">
        <v>1</v>
      </c>
      <c r="F15">
        <v>0</v>
      </c>
      <c r="G15">
        <v>5</v>
      </c>
      <c r="H15">
        <v>5</v>
      </c>
      <c r="I15">
        <v>3</v>
      </c>
      <c r="J15">
        <v>1</v>
      </c>
      <c r="K15">
        <v>54670</v>
      </c>
      <c r="L15">
        <v>1</v>
      </c>
      <c r="M15">
        <v>19</v>
      </c>
      <c r="N15" t="s">
        <v>36</v>
      </c>
      <c r="O15" t="s">
        <v>37</v>
      </c>
      <c r="P15">
        <v>1902</v>
      </c>
      <c r="Q15" s="1">
        <v>27041</v>
      </c>
      <c r="R15" t="s">
        <v>58</v>
      </c>
      <c r="S15" t="s">
        <v>50</v>
      </c>
      <c r="T15" t="s">
        <v>40</v>
      </c>
      <c r="U15" t="s">
        <v>78</v>
      </c>
      <c r="V15" t="s">
        <v>73</v>
      </c>
      <c r="W15" s="1">
        <v>40553</v>
      </c>
      <c r="X15" s="1">
        <v>42747</v>
      </c>
      <c r="Y15" t="s">
        <v>79</v>
      </c>
      <c r="Z15" t="s">
        <v>52</v>
      </c>
      <c r="AA15" t="s">
        <v>45</v>
      </c>
      <c r="AB15" t="s">
        <v>80</v>
      </c>
      <c r="AC15">
        <v>14</v>
      </c>
      <c r="AD15" t="s">
        <v>75</v>
      </c>
      <c r="AE15" t="s">
        <v>56</v>
      </c>
      <c r="AF15">
        <v>4.2</v>
      </c>
      <c r="AG15">
        <v>4</v>
      </c>
      <c r="AH15">
        <v>0</v>
      </c>
      <c r="AI15" s="1">
        <v>42399</v>
      </c>
      <c r="AJ15">
        <v>0</v>
      </c>
      <c r="AK15">
        <v>12</v>
      </c>
      <c r="AL15">
        <v>49</v>
      </c>
      <c r="AM15" s="6" t="s">
        <v>485</v>
      </c>
      <c r="AN15" s="50">
        <f ca="1">IF(HRDataset[[#This Row],[Date of Termination]]="",TODAY()-HRDataset[[#This Row],[Date of Hire]],HRDataset[[#This Row],[Date of Termination]]-HRDataset[[#This Row],[Date of Hire]])/365</f>
        <v>6.0109589041095894</v>
      </c>
    </row>
    <row r="16" spans="1:40" x14ac:dyDescent="0.25">
      <c r="A16" t="s">
        <v>188</v>
      </c>
      <c r="B16" t="s">
        <v>524</v>
      </c>
      <c r="C16">
        <v>10242</v>
      </c>
      <c r="D16">
        <v>1</v>
      </c>
      <c r="E16">
        <v>1</v>
      </c>
      <c r="F16">
        <v>1</v>
      </c>
      <c r="G16">
        <v>5</v>
      </c>
      <c r="H16">
        <v>5</v>
      </c>
      <c r="I16">
        <v>3</v>
      </c>
      <c r="J16">
        <v>1</v>
      </c>
      <c r="K16">
        <v>47211</v>
      </c>
      <c r="L16">
        <v>1</v>
      </c>
      <c r="M16">
        <v>19</v>
      </c>
      <c r="N16" t="s">
        <v>36</v>
      </c>
      <c r="O16" t="s">
        <v>37</v>
      </c>
      <c r="P16">
        <v>2062</v>
      </c>
      <c r="Q16" s="1">
        <v>27081</v>
      </c>
      <c r="R16" t="s">
        <v>38</v>
      </c>
      <c r="S16" t="s">
        <v>50</v>
      </c>
      <c r="T16" t="s">
        <v>40</v>
      </c>
      <c r="U16" t="s">
        <v>78</v>
      </c>
      <c r="V16" t="s">
        <v>73</v>
      </c>
      <c r="W16" s="1">
        <v>41001</v>
      </c>
      <c r="X16" s="1">
        <v>42632</v>
      </c>
      <c r="Y16" t="s">
        <v>81</v>
      </c>
      <c r="Z16" t="s">
        <v>52</v>
      </c>
      <c r="AA16" t="s">
        <v>45</v>
      </c>
      <c r="AB16" t="s">
        <v>60</v>
      </c>
      <c r="AC16">
        <v>20</v>
      </c>
      <c r="AD16" t="s">
        <v>75</v>
      </c>
      <c r="AE16" t="s">
        <v>56</v>
      </c>
      <c r="AF16">
        <v>4.2</v>
      </c>
      <c r="AG16">
        <v>3</v>
      </c>
      <c r="AH16">
        <v>0</v>
      </c>
      <c r="AI16" s="1">
        <v>42496</v>
      </c>
      <c r="AJ16">
        <v>0</v>
      </c>
      <c r="AK16">
        <v>15</v>
      </c>
      <c r="AL16">
        <v>49</v>
      </c>
      <c r="AM16" s="6" t="s">
        <v>485</v>
      </c>
      <c r="AN16" s="50">
        <f ca="1">IF(HRDataset[[#This Row],[Date of Termination]]="",TODAY()-HRDataset[[#This Row],[Date of Hire]],HRDataset[[#This Row],[Date of Termination]]-HRDataset[[#This Row],[Date of Hire]])/365</f>
        <v>4.4684931506849317</v>
      </c>
    </row>
    <row r="17" spans="1:40" x14ac:dyDescent="0.25">
      <c r="A17" t="s">
        <v>189</v>
      </c>
      <c r="B17" t="s">
        <v>525</v>
      </c>
      <c r="C17">
        <v>10012</v>
      </c>
      <c r="D17">
        <v>0</v>
      </c>
      <c r="E17">
        <v>2</v>
      </c>
      <c r="F17">
        <v>1</v>
      </c>
      <c r="G17">
        <v>1</v>
      </c>
      <c r="H17">
        <v>3</v>
      </c>
      <c r="I17">
        <v>4</v>
      </c>
      <c r="J17">
        <v>1</v>
      </c>
      <c r="K17">
        <v>92328</v>
      </c>
      <c r="L17">
        <v>0</v>
      </c>
      <c r="M17">
        <v>9</v>
      </c>
      <c r="N17" t="s">
        <v>82</v>
      </c>
      <c r="O17" t="s">
        <v>83</v>
      </c>
      <c r="P17">
        <v>78230</v>
      </c>
      <c r="Q17" s="1">
        <v>32328</v>
      </c>
      <c r="R17" t="s">
        <v>38</v>
      </c>
      <c r="S17" t="s">
        <v>62</v>
      </c>
      <c r="T17" t="s">
        <v>40</v>
      </c>
      <c r="U17" t="s">
        <v>41</v>
      </c>
      <c r="V17" t="s">
        <v>73</v>
      </c>
      <c r="W17" s="1">
        <v>41953</v>
      </c>
      <c r="X17" s="1"/>
      <c r="Y17" t="s">
        <v>43</v>
      </c>
      <c r="Z17" t="s">
        <v>44</v>
      </c>
      <c r="AA17" t="s">
        <v>53</v>
      </c>
      <c r="AB17" t="s">
        <v>54</v>
      </c>
      <c r="AC17">
        <v>4</v>
      </c>
      <c r="AD17" t="s">
        <v>75</v>
      </c>
      <c r="AE17" t="s">
        <v>48</v>
      </c>
      <c r="AF17">
        <v>4.28</v>
      </c>
      <c r="AG17">
        <v>4</v>
      </c>
      <c r="AH17">
        <v>5</v>
      </c>
      <c r="AI17" s="1">
        <v>43521</v>
      </c>
      <c r="AJ17">
        <v>0</v>
      </c>
      <c r="AK17">
        <v>9</v>
      </c>
      <c r="AL17">
        <v>34</v>
      </c>
      <c r="AM17" s="6" t="s">
        <v>482</v>
      </c>
      <c r="AN17" s="50">
        <f ca="1">IF(HRDataset[[#This Row],[Date of Termination]]="",TODAY()-HRDataset[[#This Row],[Date of Hire]],HRDataset[[#This Row],[Date of Termination]]-HRDataset[[#This Row],[Date of Hire]])/365</f>
        <v>9.9616438356164387</v>
      </c>
    </row>
    <row r="18" spans="1:40" x14ac:dyDescent="0.25">
      <c r="A18" t="s">
        <v>190</v>
      </c>
      <c r="B18" t="s">
        <v>526</v>
      </c>
      <c r="C18">
        <v>10265</v>
      </c>
      <c r="D18">
        <v>0</v>
      </c>
      <c r="E18">
        <v>0</v>
      </c>
      <c r="F18">
        <v>1</v>
      </c>
      <c r="G18">
        <v>1</v>
      </c>
      <c r="H18">
        <v>5</v>
      </c>
      <c r="I18">
        <v>3</v>
      </c>
      <c r="J18">
        <v>0</v>
      </c>
      <c r="K18">
        <v>58709</v>
      </c>
      <c r="L18">
        <v>0</v>
      </c>
      <c r="M18">
        <v>19</v>
      </c>
      <c r="N18" t="s">
        <v>36</v>
      </c>
      <c r="O18" t="s">
        <v>37</v>
      </c>
      <c r="P18">
        <v>1810</v>
      </c>
      <c r="Q18" s="1">
        <v>30517</v>
      </c>
      <c r="R18" t="s">
        <v>38</v>
      </c>
      <c r="S18" t="s">
        <v>39</v>
      </c>
      <c r="T18" t="s">
        <v>40</v>
      </c>
      <c r="U18" t="s">
        <v>41</v>
      </c>
      <c r="V18" t="s">
        <v>84</v>
      </c>
      <c r="W18" s="1">
        <v>40959</v>
      </c>
      <c r="X18" s="1"/>
      <c r="Y18" t="s">
        <v>43</v>
      </c>
      <c r="Z18" t="s">
        <v>44</v>
      </c>
      <c r="AA18" t="s">
        <v>45</v>
      </c>
      <c r="AB18" t="s">
        <v>85</v>
      </c>
      <c r="AC18">
        <v>18</v>
      </c>
      <c r="AD18" t="s">
        <v>65</v>
      </c>
      <c r="AE18" t="s">
        <v>56</v>
      </c>
      <c r="AF18">
        <v>4.5999999999999996</v>
      </c>
      <c r="AG18">
        <v>4</v>
      </c>
      <c r="AH18">
        <v>0</v>
      </c>
      <c r="AI18" s="1">
        <v>43510</v>
      </c>
      <c r="AJ18">
        <v>0</v>
      </c>
      <c r="AK18">
        <v>7</v>
      </c>
      <c r="AL18">
        <v>39</v>
      </c>
      <c r="AM18" s="6" t="s">
        <v>483</v>
      </c>
      <c r="AN18" s="50">
        <f ca="1">IF(HRDataset[[#This Row],[Date of Termination]]="",TODAY()-HRDataset[[#This Row],[Date of Hire]],HRDataset[[#This Row],[Date of Termination]]-HRDataset[[#This Row],[Date of Hire]])/365</f>
        <v>12.684931506849315</v>
      </c>
    </row>
    <row r="19" spans="1:40" x14ac:dyDescent="0.25">
      <c r="A19" t="s">
        <v>191</v>
      </c>
      <c r="B19" t="s">
        <v>527</v>
      </c>
      <c r="C19">
        <v>10066</v>
      </c>
      <c r="D19">
        <v>0</v>
      </c>
      <c r="E19">
        <v>2</v>
      </c>
      <c r="F19">
        <v>1</v>
      </c>
      <c r="G19">
        <v>5</v>
      </c>
      <c r="H19">
        <v>5</v>
      </c>
      <c r="I19">
        <v>3</v>
      </c>
      <c r="J19">
        <v>0</v>
      </c>
      <c r="K19">
        <v>52505</v>
      </c>
      <c r="L19">
        <v>1</v>
      </c>
      <c r="M19">
        <v>19</v>
      </c>
      <c r="N19" t="s">
        <v>36</v>
      </c>
      <c r="O19" t="s">
        <v>37</v>
      </c>
      <c r="P19">
        <v>2747</v>
      </c>
      <c r="Q19" s="1">
        <v>28321</v>
      </c>
      <c r="R19" t="s">
        <v>38</v>
      </c>
      <c r="S19" t="s">
        <v>62</v>
      </c>
      <c r="T19" t="s">
        <v>40</v>
      </c>
      <c r="U19" t="s">
        <v>41</v>
      </c>
      <c r="V19" t="s">
        <v>42</v>
      </c>
      <c r="W19" s="1">
        <v>41176</v>
      </c>
      <c r="X19" s="1">
        <v>42831</v>
      </c>
      <c r="Y19" t="s">
        <v>79</v>
      </c>
      <c r="Z19" t="s">
        <v>52</v>
      </c>
      <c r="AA19" t="s">
        <v>45</v>
      </c>
      <c r="AB19" t="s">
        <v>46</v>
      </c>
      <c r="AC19">
        <v>22</v>
      </c>
      <c r="AD19" t="s">
        <v>86</v>
      </c>
      <c r="AE19" t="s">
        <v>56</v>
      </c>
      <c r="AF19">
        <v>5</v>
      </c>
      <c r="AG19">
        <v>5</v>
      </c>
      <c r="AH19">
        <v>0</v>
      </c>
      <c r="AI19" s="1">
        <v>42796</v>
      </c>
      <c r="AJ19">
        <v>0</v>
      </c>
      <c r="AK19">
        <v>1</v>
      </c>
      <c r="AL19">
        <v>45</v>
      </c>
      <c r="AM19" s="6" t="s">
        <v>485</v>
      </c>
      <c r="AN19" s="50">
        <f ca="1">IF(HRDataset[[#This Row],[Date of Termination]]="",TODAY()-HRDataset[[#This Row],[Date of Hire]],HRDataset[[#This Row],[Date of Termination]]-HRDataset[[#This Row],[Date of Hire]])/365</f>
        <v>4.5342465753424657</v>
      </c>
    </row>
    <row r="20" spans="1:40" x14ac:dyDescent="0.25">
      <c r="A20" t="s">
        <v>192</v>
      </c>
      <c r="B20" t="s">
        <v>528</v>
      </c>
      <c r="C20">
        <v>10061</v>
      </c>
      <c r="D20">
        <v>0</v>
      </c>
      <c r="E20">
        <v>0</v>
      </c>
      <c r="F20">
        <v>1</v>
      </c>
      <c r="G20">
        <v>4</v>
      </c>
      <c r="H20">
        <v>5</v>
      </c>
      <c r="I20">
        <v>3</v>
      </c>
      <c r="J20">
        <v>0</v>
      </c>
      <c r="K20">
        <v>57834</v>
      </c>
      <c r="L20">
        <v>1</v>
      </c>
      <c r="M20">
        <v>19</v>
      </c>
      <c r="N20" t="s">
        <v>36</v>
      </c>
      <c r="O20" t="s">
        <v>37</v>
      </c>
      <c r="P20">
        <v>2050</v>
      </c>
      <c r="Q20" s="1">
        <v>29877</v>
      </c>
      <c r="R20" t="s">
        <v>38</v>
      </c>
      <c r="S20" t="s">
        <v>39</v>
      </c>
      <c r="T20" t="s">
        <v>40</v>
      </c>
      <c r="U20" t="s">
        <v>41</v>
      </c>
      <c r="V20" t="s">
        <v>42</v>
      </c>
      <c r="W20" s="1">
        <v>40595</v>
      </c>
      <c r="X20" s="1">
        <v>42951</v>
      </c>
      <c r="Y20" t="s">
        <v>87</v>
      </c>
      <c r="Z20" t="s">
        <v>88</v>
      </c>
      <c r="AA20" t="s">
        <v>45</v>
      </c>
      <c r="AB20" t="s">
        <v>85</v>
      </c>
      <c r="AC20">
        <v>18</v>
      </c>
      <c r="AD20" t="s">
        <v>65</v>
      </c>
      <c r="AE20" t="s">
        <v>56</v>
      </c>
      <c r="AF20">
        <v>5</v>
      </c>
      <c r="AG20">
        <v>4</v>
      </c>
      <c r="AH20">
        <v>0</v>
      </c>
      <c r="AI20" s="1">
        <v>42830</v>
      </c>
      <c r="AJ20">
        <v>0</v>
      </c>
      <c r="AK20">
        <v>20</v>
      </c>
      <c r="AL20">
        <v>41</v>
      </c>
      <c r="AM20" s="6" t="s">
        <v>484</v>
      </c>
      <c r="AN20" s="50">
        <f ca="1">IF(HRDataset[[#This Row],[Date of Termination]]="",TODAY()-HRDataset[[#This Row],[Date of Hire]],HRDataset[[#This Row],[Date of Termination]]-HRDataset[[#This Row],[Date of Hire]])/365</f>
        <v>6.4547945205479449</v>
      </c>
    </row>
    <row r="21" spans="1:40" x14ac:dyDescent="0.25">
      <c r="A21" t="s">
        <v>193</v>
      </c>
      <c r="B21" t="s">
        <v>529</v>
      </c>
      <c r="C21">
        <v>10023</v>
      </c>
      <c r="D21">
        <v>1</v>
      </c>
      <c r="E21">
        <v>1</v>
      </c>
      <c r="F21">
        <v>0</v>
      </c>
      <c r="G21">
        <v>2</v>
      </c>
      <c r="H21">
        <v>5</v>
      </c>
      <c r="I21">
        <v>4</v>
      </c>
      <c r="J21">
        <v>0</v>
      </c>
      <c r="K21">
        <v>70131</v>
      </c>
      <c r="L21">
        <v>0</v>
      </c>
      <c r="M21">
        <v>20</v>
      </c>
      <c r="N21" t="s">
        <v>57</v>
      </c>
      <c r="O21" t="s">
        <v>37</v>
      </c>
      <c r="P21">
        <v>2145</v>
      </c>
      <c r="Q21" s="1">
        <v>24214</v>
      </c>
      <c r="R21" t="s">
        <v>58</v>
      </c>
      <c r="S21" t="s">
        <v>50</v>
      </c>
      <c r="T21" t="s">
        <v>40</v>
      </c>
      <c r="U21" t="s">
        <v>41</v>
      </c>
      <c r="V21" t="s">
        <v>42</v>
      </c>
      <c r="W21" s="1">
        <v>42572</v>
      </c>
      <c r="X21" s="1"/>
      <c r="Y21" t="s">
        <v>43</v>
      </c>
      <c r="Z21" t="s">
        <v>44</v>
      </c>
      <c r="AA21" t="s">
        <v>45</v>
      </c>
      <c r="AB21" t="s">
        <v>85</v>
      </c>
      <c r="AC21">
        <v>18</v>
      </c>
      <c r="AD21" t="s">
        <v>72</v>
      </c>
      <c r="AE21" t="s">
        <v>48</v>
      </c>
      <c r="AF21">
        <v>4.4000000000000004</v>
      </c>
      <c r="AG21">
        <v>3</v>
      </c>
      <c r="AH21">
        <v>0</v>
      </c>
      <c r="AI21" s="1">
        <v>43479</v>
      </c>
      <c r="AJ21">
        <v>0</v>
      </c>
      <c r="AK21">
        <v>16</v>
      </c>
      <c r="AL21">
        <v>57</v>
      </c>
      <c r="AM21" s="6" t="s">
        <v>487</v>
      </c>
      <c r="AN21" s="50">
        <f ca="1">IF(HRDataset[[#This Row],[Date of Termination]]="",TODAY()-HRDataset[[#This Row],[Date of Hire]],HRDataset[[#This Row],[Date of Termination]]-HRDataset[[#This Row],[Date of Hire]])/365</f>
        <v>8.2657534246575342</v>
      </c>
    </row>
    <row r="22" spans="1:40" x14ac:dyDescent="0.25">
      <c r="A22" t="s">
        <v>194</v>
      </c>
      <c r="B22" t="s">
        <v>530</v>
      </c>
      <c r="C22">
        <v>10055</v>
      </c>
      <c r="D22">
        <v>0</v>
      </c>
      <c r="E22">
        <v>0</v>
      </c>
      <c r="F22">
        <v>0</v>
      </c>
      <c r="G22">
        <v>1</v>
      </c>
      <c r="H22">
        <v>5</v>
      </c>
      <c r="I22">
        <v>3</v>
      </c>
      <c r="J22">
        <v>0</v>
      </c>
      <c r="K22">
        <v>59026</v>
      </c>
      <c r="L22">
        <v>0</v>
      </c>
      <c r="M22">
        <v>19</v>
      </c>
      <c r="N22" t="s">
        <v>36</v>
      </c>
      <c r="O22" t="s">
        <v>37</v>
      </c>
      <c r="P22">
        <v>1915</v>
      </c>
      <c r="Q22" s="1">
        <v>25868</v>
      </c>
      <c r="R22" t="s">
        <v>58</v>
      </c>
      <c r="S22" t="s">
        <v>39</v>
      </c>
      <c r="T22" t="s">
        <v>89</v>
      </c>
      <c r="U22" t="s">
        <v>41</v>
      </c>
      <c r="V22" t="s">
        <v>42</v>
      </c>
      <c r="W22" s="1">
        <v>40637</v>
      </c>
      <c r="X22" s="1"/>
      <c r="Y22" t="s">
        <v>43</v>
      </c>
      <c r="Z22" t="s">
        <v>44</v>
      </c>
      <c r="AA22" t="s">
        <v>45</v>
      </c>
      <c r="AB22" t="s">
        <v>61</v>
      </c>
      <c r="AC22">
        <v>16</v>
      </c>
      <c r="AD22" t="s">
        <v>65</v>
      </c>
      <c r="AE22" t="s">
        <v>56</v>
      </c>
      <c r="AF22">
        <v>5</v>
      </c>
      <c r="AG22">
        <v>5</v>
      </c>
      <c r="AH22">
        <v>0</v>
      </c>
      <c r="AI22" s="1">
        <v>43479</v>
      </c>
      <c r="AJ22">
        <v>0</v>
      </c>
      <c r="AK22">
        <v>12</v>
      </c>
      <c r="AL22">
        <v>52</v>
      </c>
      <c r="AM22" s="6" t="s">
        <v>486</v>
      </c>
      <c r="AN22" s="50">
        <f ca="1">IF(HRDataset[[#This Row],[Date of Termination]]="",TODAY()-HRDataset[[#This Row],[Date of Hire]],HRDataset[[#This Row],[Date of Termination]]-HRDataset[[#This Row],[Date of Hire]])/365</f>
        <v>13.567123287671233</v>
      </c>
    </row>
    <row r="23" spans="1:40" x14ac:dyDescent="0.25">
      <c r="A23" t="s">
        <v>195</v>
      </c>
      <c r="B23" t="s">
        <v>531</v>
      </c>
      <c r="C23">
        <v>10245</v>
      </c>
      <c r="D23">
        <v>0</v>
      </c>
      <c r="E23">
        <v>0</v>
      </c>
      <c r="F23">
        <v>0</v>
      </c>
      <c r="G23">
        <v>4</v>
      </c>
      <c r="H23">
        <v>3</v>
      </c>
      <c r="I23">
        <v>3</v>
      </c>
      <c r="J23">
        <v>0</v>
      </c>
      <c r="K23">
        <v>110000</v>
      </c>
      <c r="L23">
        <v>1</v>
      </c>
      <c r="M23">
        <v>8</v>
      </c>
      <c r="N23" t="s">
        <v>90</v>
      </c>
      <c r="O23" t="s">
        <v>37</v>
      </c>
      <c r="P23">
        <v>2026</v>
      </c>
      <c r="Q23" s="1">
        <v>31506</v>
      </c>
      <c r="R23" t="s">
        <v>58</v>
      </c>
      <c r="S23" t="s">
        <v>39</v>
      </c>
      <c r="T23" t="s">
        <v>40</v>
      </c>
      <c r="U23" t="s">
        <v>78</v>
      </c>
      <c r="V23" t="s">
        <v>42</v>
      </c>
      <c r="W23" s="1">
        <v>41827</v>
      </c>
      <c r="X23" s="1">
        <v>42259</v>
      </c>
      <c r="Y23" t="s">
        <v>91</v>
      </c>
      <c r="Z23" t="s">
        <v>88</v>
      </c>
      <c r="AA23" t="s">
        <v>53</v>
      </c>
      <c r="AB23" t="s">
        <v>54</v>
      </c>
      <c r="AC23">
        <v>4</v>
      </c>
      <c r="AD23" t="s">
        <v>65</v>
      </c>
      <c r="AE23" t="s">
        <v>56</v>
      </c>
      <c r="AF23">
        <v>4.5</v>
      </c>
      <c r="AG23">
        <v>4</v>
      </c>
      <c r="AH23">
        <v>5</v>
      </c>
      <c r="AI23" s="1">
        <v>42019</v>
      </c>
      <c r="AJ23">
        <v>0</v>
      </c>
      <c r="AK23">
        <v>8</v>
      </c>
      <c r="AL23">
        <v>37</v>
      </c>
      <c r="AM23" s="6" t="s">
        <v>483</v>
      </c>
      <c r="AN23" s="50">
        <f ca="1">IF(HRDataset[[#This Row],[Date of Termination]]="",TODAY()-HRDataset[[#This Row],[Date of Hire]],HRDataset[[#This Row],[Date of Termination]]-HRDataset[[#This Row],[Date of Hire]])/365</f>
        <v>1.1835616438356165</v>
      </c>
    </row>
    <row r="24" spans="1:40" x14ac:dyDescent="0.25">
      <c r="A24" t="s">
        <v>196</v>
      </c>
      <c r="B24" t="s">
        <v>532</v>
      </c>
      <c r="C24">
        <v>10277</v>
      </c>
      <c r="D24">
        <v>0</v>
      </c>
      <c r="E24">
        <v>0</v>
      </c>
      <c r="F24">
        <v>1</v>
      </c>
      <c r="G24">
        <v>3</v>
      </c>
      <c r="H24">
        <v>5</v>
      </c>
      <c r="I24">
        <v>3</v>
      </c>
      <c r="J24">
        <v>0</v>
      </c>
      <c r="K24">
        <v>53250</v>
      </c>
      <c r="L24">
        <v>0</v>
      </c>
      <c r="M24">
        <v>19</v>
      </c>
      <c r="N24" t="s">
        <v>36</v>
      </c>
      <c r="O24" t="s">
        <v>37</v>
      </c>
      <c r="P24">
        <v>2452</v>
      </c>
      <c r="Q24" s="1">
        <v>28951</v>
      </c>
      <c r="R24" t="s">
        <v>38</v>
      </c>
      <c r="S24" t="s">
        <v>39</v>
      </c>
      <c r="T24" t="s">
        <v>40</v>
      </c>
      <c r="U24" t="s">
        <v>41</v>
      </c>
      <c r="V24" t="s">
        <v>92</v>
      </c>
      <c r="W24" s="1">
        <v>41463</v>
      </c>
      <c r="X24" s="1"/>
      <c r="Y24" t="s">
        <v>43</v>
      </c>
      <c r="Z24" t="s">
        <v>44</v>
      </c>
      <c r="AA24" t="s">
        <v>45</v>
      </c>
      <c r="AB24" t="s">
        <v>64</v>
      </c>
      <c r="AD24" t="s">
        <v>47</v>
      </c>
      <c r="AE24" t="s">
        <v>56</v>
      </c>
      <c r="AF24">
        <v>4.2</v>
      </c>
      <c r="AG24">
        <v>4</v>
      </c>
      <c r="AH24">
        <v>0</v>
      </c>
      <c r="AI24" s="1">
        <v>43476</v>
      </c>
      <c r="AJ24">
        <v>0</v>
      </c>
      <c r="AK24">
        <v>13</v>
      </c>
      <c r="AL24">
        <v>44</v>
      </c>
      <c r="AM24" s="6" t="s">
        <v>484</v>
      </c>
      <c r="AN24" s="50">
        <f ca="1">IF(HRDataset[[#This Row],[Date of Termination]]="",TODAY()-HRDataset[[#This Row],[Date of Hire]],HRDataset[[#This Row],[Date of Termination]]-HRDataset[[#This Row],[Date of Hire]])/365</f>
        <v>11.304109589041095</v>
      </c>
    </row>
    <row r="25" spans="1:40" x14ac:dyDescent="0.25">
      <c r="A25" t="s">
        <v>197</v>
      </c>
      <c r="B25" t="s">
        <v>533</v>
      </c>
      <c r="C25">
        <v>10046</v>
      </c>
      <c r="D25">
        <v>0</v>
      </c>
      <c r="E25">
        <v>0</v>
      </c>
      <c r="F25">
        <v>1</v>
      </c>
      <c r="G25">
        <v>1</v>
      </c>
      <c r="H25">
        <v>5</v>
      </c>
      <c r="I25">
        <v>3</v>
      </c>
      <c r="J25">
        <v>0</v>
      </c>
      <c r="K25">
        <v>51044</v>
      </c>
      <c r="L25">
        <v>0</v>
      </c>
      <c r="M25">
        <v>19</v>
      </c>
      <c r="N25" t="s">
        <v>36</v>
      </c>
      <c r="O25" t="s">
        <v>37</v>
      </c>
      <c r="P25">
        <v>2072</v>
      </c>
      <c r="Q25" s="1">
        <v>25924</v>
      </c>
      <c r="R25" t="s">
        <v>38</v>
      </c>
      <c r="S25" t="s">
        <v>39</v>
      </c>
      <c r="T25" t="s">
        <v>40</v>
      </c>
      <c r="U25" t="s">
        <v>78</v>
      </c>
      <c r="V25" t="s">
        <v>42</v>
      </c>
      <c r="W25" s="1">
        <v>41001</v>
      </c>
      <c r="X25" s="1"/>
      <c r="Y25" t="s">
        <v>43</v>
      </c>
      <c r="Z25" t="s">
        <v>44</v>
      </c>
      <c r="AA25" t="s">
        <v>45</v>
      </c>
      <c r="AB25" t="s">
        <v>66</v>
      </c>
      <c r="AC25">
        <v>11</v>
      </c>
      <c r="AD25" t="s">
        <v>65</v>
      </c>
      <c r="AE25" t="s">
        <v>56</v>
      </c>
      <c r="AF25">
        <v>5</v>
      </c>
      <c r="AG25">
        <v>3</v>
      </c>
      <c r="AH25">
        <v>0</v>
      </c>
      <c r="AI25" s="1">
        <v>43479</v>
      </c>
      <c r="AJ25">
        <v>0</v>
      </c>
      <c r="AK25">
        <v>13</v>
      </c>
      <c r="AL25">
        <v>52</v>
      </c>
      <c r="AM25" s="6" t="s">
        <v>486</v>
      </c>
      <c r="AN25" s="50">
        <f ca="1">IF(HRDataset[[#This Row],[Date of Termination]]="",TODAY()-HRDataset[[#This Row],[Date of Hire]],HRDataset[[#This Row],[Date of Termination]]-HRDataset[[#This Row],[Date of Hire]])/365</f>
        <v>12.56986301369863</v>
      </c>
    </row>
    <row r="26" spans="1:40" x14ac:dyDescent="0.25">
      <c r="A26" t="s">
        <v>198</v>
      </c>
      <c r="B26" t="s">
        <v>534</v>
      </c>
      <c r="C26">
        <v>10226</v>
      </c>
      <c r="D26">
        <v>0</v>
      </c>
      <c r="E26">
        <v>2</v>
      </c>
      <c r="F26">
        <v>0</v>
      </c>
      <c r="G26">
        <v>1</v>
      </c>
      <c r="H26">
        <v>5</v>
      </c>
      <c r="I26">
        <v>3</v>
      </c>
      <c r="J26">
        <v>0</v>
      </c>
      <c r="K26">
        <v>64919</v>
      </c>
      <c r="L26">
        <v>0</v>
      </c>
      <c r="M26">
        <v>19</v>
      </c>
      <c r="N26" t="s">
        <v>36</v>
      </c>
      <c r="O26" t="s">
        <v>37</v>
      </c>
      <c r="P26">
        <v>2027</v>
      </c>
      <c r="Q26" s="1">
        <v>21546</v>
      </c>
      <c r="R26" t="s">
        <v>58</v>
      </c>
      <c r="S26" t="s">
        <v>62</v>
      </c>
      <c r="T26" t="s">
        <v>40</v>
      </c>
      <c r="U26" t="s">
        <v>41</v>
      </c>
      <c r="V26" t="s">
        <v>92</v>
      </c>
      <c r="W26" s="1">
        <v>41505</v>
      </c>
      <c r="X26" s="1"/>
      <c r="Y26" t="s">
        <v>43</v>
      </c>
      <c r="Z26" t="s">
        <v>44</v>
      </c>
      <c r="AA26" t="s">
        <v>45</v>
      </c>
      <c r="AB26" t="s">
        <v>71</v>
      </c>
      <c r="AC26">
        <v>19</v>
      </c>
      <c r="AD26" t="s">
        <v>55</v>
      </c>
      <c r="AE26" t="s">
        <v>56</v>
      </c>
      <c r="AF26">
        <v>4.2</v>
      </c>
      <c r="AG26">
        <v>3</v>
      </c>
      <c r="AH26">
        <v>0</v>
      </c>
      <c r="AI26" s="1">
        <v>43475</v>
      </c>
      <c r="AJ26">
        <v>0</v>
      </c>
      <c r="AK26">
        <v>2</v>
      </c>
      <c r="AL26">
        <v>64</v>
      </c>
      <c r="AM26" s="6" t="s">
        <v>825</v>
      </c>
      <c r="AN26" s="50">
        <f ca="1">IF(HRDataset[[#This Row],[Date of Termination]]="",TODAY()-HRDataset[[#This Row],[Date of Hire]],HRDataset[[#This Row],[Date of Termination]]-HRDataset[[#This Row],[Date of Hire]])/365</f>
        <v>11.189041095890412</v>
      </c>
    </row>
    <row r="27" spans="1:40" x14ac:dyDescent="0.25">
      <c r="A27" t="s">
        <v>199</v>
      </c>
      <c r="B27" t="s">
        <v>535</v>
      </c>
      <c r="C27">
        <v>10003</v>
      </c>
      <c r="D27">
        <v>1</v>
      </c>
      <c r="E27">
        <v>1</v>
      </c>
      <c r="F27">
        <v>0</v>
      </c>
      <c r="G27">
        <v>1</v>
      </c>
      <c r="H27">
        <v>5</v>
      </c>
      <c r="I27">
        <v>4</v>
      </c>
      <c r="J27">
        <v>0</v>
      </c>
      <c r="K27">
        <v>62910</v>
      </c>
      <c r="L27">
        <v>0</v>
      </c>
      <c r="M27">
        <v>19</v>
      </c>
      <c r="N27" t="s">
        <v>36</v>
      </c>
      <c r="O27" t="s">
        <v>37</v>
      </c>
      <c r="P27">
        <v>2031</v>
      </c>
      <c r="Q27" s="1">
        <v>32752</v>
      </c>
      <c r="R27" t="s">
        <v>58</v>
      </c>
      <c r="S27" t="s">
        <v>50</v>
      </c>
      <c r="T27" t="s">
        <v>40</v>
      </c>
      <c r="U27" t="s">
        <v>41</v>
      </c>
      <c r="V27" t="s">
        <v>42</v>
      </c>
      <c r="W27" s="1">
        <v>41827</v>
      </c>
      <c r="X27" s="1"/>
      <c r="Y27" t="s">
        <v>43</v>
      </c>
      <c r="Z27" t="s">
        <v>44</v>
      </c>
      <c r="AA27" t="s">
        <v>45</v>
      </c>
      <c r="AB27" t="s">
        <v>74</v>
      </c>
      <c r="AC27">
        <v>12</v>
      </c>
      <c r="AD27" t="s">
        <v>55</v>
      </c>
      <c r="AE27" t="s">
        <v>48</v>
      </c>
      <c r="AF27">
        <v>5</v>
      </c>
      <c r="AG27">
        <v>3</v>
      </c>
      <c r="AH27">
        <v>0</v>
      </c>
      <c r="AI27" s="1">
        <v>43523</v>
      </c>
      <c r="AJ27">
        <v>0</v>
      </c>
      <c r="AK27">
        <v>19</v>
      </c>
      <c r="AL27">
        <v>33</v>
      </c>
      <c r="AM27" s="6" t="s">
        <v>482</v>
      </c>
      <c r="AN27" s="50">
        <f ca="1">IF(HRDataset[[#This Row],[Date of Termination]]="",TODAY()-HRDataset[[#This Row],[Date of Hire]],HRDataset[[#This Row],[Date of Termination]]-HRDataset[[#This Row],[Date of Hire]])/365</f>
        <v>10.306849315068494</v>
      </c>
    </row>
    <row r="28" spans="1:40" x14ac:dyDescent="0.25">
      <c r="A28" t="s">
        <v>200</v>
      </c>
      <c r="B28" t="s">
        <v>536</v>
      </c>
      <c r="C28">
        <v>10294</v>
      </c>
      <c r="D28">
        <v>0</v>
      </c>
      <c r="E28">
        <v>0</v>
      </c>
      <c r="F28">
        <v>0</v>
      </c>
      <c r="G28">
        <v>1</v>
      </c>
      <c r="H28">
        <v>5</v>
      </c>
      <c r="I28">
        <v>2</v>
      </c>
      <c r="J28">
        <v>0</v>
      </c>
      <c r="K28">
        <v>66441</v>
      </c>
      <c r="L28">
        <v>0</v>
      </c>
      <c r="M28">
        <v>20</v>
      </c>
      <c r="N28" t="s">
        <v>57</v>
      </c>
      <c r="O28" t="s">
        <v>37</v>
      </c>
      <c r="P28">
        <v>2171</v>
      </c>
      <c r="Q28" s="1">
        <v>33137</v>
      </c>
      <c r="R28" t="s">
        <v>58</v>
      </c>
      <c r="S28" t="s">
        <v>39</v>
      </c>
      <c r="T28" t="s">
        <v>40</v>
      </c>
      <c r="U28" t="s">
        <v>41</v>
      </c>
      <c r="V28" t="s">
        <v>42</v>
      </c>
      <c r="W28" s="1">
        <v>40637</v>
      </c>
      <c r="X28" s="1"/>
      <c r="Y28" t="s">
        <v>43</v>
      </c>
      <c r="Z28" t="s">
        <v>44</v>
      </c>
      <c r="AA28" t="s">
        <v>45</v>
      </c>
      <c r="AB28" t="s">
        <v>46</v>
      </c>
      <c r="AC28">
        <v>22</v>
      </c>
      <c r="AD28" t="s">
        <v>93</v>
      </c>
      <c r="AE28" t="s">
        <v>94</v>
      </c>
      <c r="AF28">
        <v>2</v>
      </c>
      <c r="AG28">
        <v>3</v>
      </c>
      <c r="AH28">
        <v>0</v>
      </c>
      <c r="AI28" s="1">
        <v>43523</v>
      </c>
      <c r="AJ28">
        <v>2</v>
      </c>
      <c r="AK28">
        <v>3</v>
      </c>
      <c r="AL28">
        <v>32</v>
      </c>
      <c r="AM28" s="6" t="s">
        <v>482</v>
      </c>
      <c r="AN28" s="50">
        <f ca="1">IF(HRDataset[[#This Row],[Date of Termination]]="",TODAY()-HRDataset[[#This Row],[Date of Hire]],HRDataset[[#This Row],[Date of Termination]]-HRDataset[[#This Row],[Date of Hire]])/365</f>
        <v>13.567123287671233</v>
      </c>
    </row>
    <row r="29" spans="1:40" x14ac:dyDescent="0.25">
      <c r="A29" t="s">
        <v>201</v>
      </c>
      <c r="B29" t="s">
        <v>537</v>
      </c>
      <c r="C29">
        <v>10267</v>
      </c>
      <c r="D29">
        <v>0</v>
      </c>
      <c r="E29">
        <v>0</v>
      </c>
      <c r="F29">
        <v>0</v>
      </c>
      <c r="G29">
        <v>5</v>
      </c>
      <c r="H29">
        <v>5</v>
      </c>
      <c r="I29">
        <v>3</v>
      </c>
      <c r="J29">
        <v>0</v>
      </c>
      <c r="K29">
        <v>57815</v>
      </c>
      <c r="L29">
        <v>1</v>
      </c>
      <c r="M29">
        <v>20</v>
      </c>
      <c r="N29" t="s">
        <v>57</v>
      </c>
      <c r="O29" t="s">
        <v>37</v>
      </c>
      <c r="P29">
        <v>2210</v>
      </c>
      <c r="Q29" s="1">
        <v>24488</v>
      </c>
      <c r="R29" t="s">
        <v>58</v>
      </c>
      <c r="S29" t="s">
        <v>39</v>
      </c>
      <c r="T29" t="s">
        <v>40</v>
      </c>
      <c r="U29" t="s">
        <v>41</v>
      </c>
      <c r="V29" t="s">
        <v>42</v>
      </c>
      <c r="W29" s="1">
        <v>40553</v>
      </c>
      <c r="X29" s="1">
        <v>41733</v>
      </c>
      <c r="Y29" t="s">
        <v>51</v>
      </c>
      <c r="Z29" t="s">
        <v>52</v>
      </c>
      <c r="AA29" t="s">
        <v>45</v>
      </c>
      <c r="AB29" t="s">
        <v>61</v>
      </c>
      <c r="AC29">
        <v>16</v>
      </c>
      <c r="AD29" t="s">
        <v>65</v>
      </c>
      <c r="AE29" t="s">
        <v>56</v>
      </c>
      <c r="AF29">
        <v>4.8</v>
      </c>
      <c r="AG29">
        <v>5</v>
      </c>
      <c r="AH29">
        <v>0</v>
      </c>
      <c r="AI29" s="1">
        <v>41702</v>
      </c>
      <c r="AJ29">
        <v>0</v>
      </c>
      <c r="AK29">
        <v>5</v>
      </c>
      <c r="AL29">
        <v>56</v>
      </c>
      <c r="AM29" s="6" t="s">
        <v>487</v>
      </c>
      <c r="AN29" s="50">
        <f ca="1">IF(HRDataset[[#This Row],[Date of Termination]]="",TODAY()-HRDataset[[#This Row],[Date of Hire]],HRDataset[[#This Row],[Date of Termination]]-HRDataset[[#This Row],[Date of Hire]])/365</f>
        <v>3.2328767123287672</v>
      </c>
    </row>
    <row r="30" spans="1:40" x14ac:dyDescent="0.25">
      <c r="A30" t="s">
        <v>202</v>
      </c>
      <c r="B30" t="s">
        <v>538</v>
      </c>
      <c r="C30">
        <v>10199</v>
      </c>
      <c r="D30">
        <v>0</v>
      </c>
      <c r="E30">
        <v>0</v>
      </c>
      <c r="F30">
        <v>1</v>
      </c>
      <c r="G30">
        <v>4</v>
      </c>
      <c r="H30">
        <v>3</v>
      </c>
      <c r="I30">
        <v>3</v>
      </c>
      <c r="J30">
        <v>0</v>
      </c>
      <c r="K30">
        <v>103613</v>
      </c>
      <c r="L30">
        <v>1</v>
      </c>
      <c r="M30">
        <v>30</v>
      </c>
      <c r="N30" t="s">
        <v>95</v>
      </c>
      <c r="O30" t="s">
        <v>96</v>
      </c>
      <c r="P30">
        <v>6033</v>
      </c>
      <c r="Q30" s="1">
        <v>23588</v>
      </c>
      <c r="R30" t="s">
        <v>38</v>
      </c>
      <c r="S30" t="s">
        <v>39</v>
      </c>
      <c r="T30" t="s">
        <v>40</v>
      </c>
      <c r="U30" t="s">
        <v>41</v>
      </c>
      <c r="V30" t="s">
        <v>73</v>
      </c>
      <c r="W30" s="1">
        <v>41687</v>
      </c>
      <c r="X30" s="1">
        <v>42419</v>
      </c>
      <c r="Y30" t="s">
        <v>97</v>
      </c>
      <c r="Z30" t="s">
        <v>88</v>
      </c>
      <c r="AA30" t="s">
        <v>53</v>
      </c>
      <c r="AB30" t="s">
        <v>54</v>
      </c>
      <c r="AC30">
        <v>4</v>
      </c>
      <c r="AD30" t="s">
        <v>47</v>
      </c>
      <c r="AE30" t="s">
        <v>56</v>
      </c>
      <c r="AF30">
        <v>3.5</v>
      </c>
      <c r="AG30">
        <v>5</v>
      </c>
      <c r="AH30">
        <v>7</v>
      </c>
      <c r="AI30" s="1">
        <v>42379</v>
      </c>
      <c r="AJ30">
        <v>0</v>
      </c>
      <c r="AK30">
        <v>2</v>
      </c>
      <c r="AL30">
        <v>58</v>
      </c>
      <c r="AM30" s="6" t="s">
        <v>487</v>
      </c>
      <c r="AN30" s="50">
        <f ca="1">IF(HRDataset[[#This Row],[Date of Termination]]="",TODAY()-HRDataset[[#This Row],[Date of Hire]],HRDataset[[#This Row],[Date of Termination]]-HRDataset[[#This Row],[Date of Hire]])/365</f>
        <v>2.0054794520547947</v>
      </c>
    </row>
    <row r="31" spans="1:40" x14ac:dyDescent="0.25">
      <c r="A31" t="s">
        <v>203</v>
      </c>
      <c r="B31" t="s">
        <v>539</v>
      </c>
      <c r="C31">
        <v>10081</v>
      </c>
      <c r="D31">
        <v>1</v>
      </c>
      <c r="E31">
        <v>1</v>
      </c>
      <c r="F31">
        <v>0</v>
      </c>
      <c r="G31">
        <v>1</v>
      </c>
      <c r="H31">
        <v>1</v>
      </c>
      <c r="I31">
        <v>3</v>
      </c>
      <c r="J31">
        <v>1</v>
      </c>
      <c r="K31">
        <v>106367</v>
      </c>
      <c r="L31">
        <v>0</v>
      </c>
      <c r="M31">
        <v>26</v>
      </c>
      <c r="N31" t="s">
        <v>98</v>
      </c>
      <c r="O31" t="s">
        <v>37</v>
      </c>
      <c r="P31">
        <v>2468</v>
      </c>
      <c r="Q31" s="1">
        <v>31871</v>
      </c>
      <c r="R31" t="s">
        <v>58</v>
      </c>
      <c r="S31" t="s">
        <v>50</v>
      </c>
      <c r="T31" t="s">
        <v>40</v>
      </c>
      <c r="U31" t="s">
        <v>41</v>
      </c>
      <c r="V31" t="s">
        <v>73</v>
      </c>
      <c r="W31" s="1">
        <v>42051</v>
      </c>
      <c r="X31" s="1"/>
      <c r="Y31" t="s">
        <v>43</v>
      </c>
      <c r="Z31" t="s">
        <v>44</v>
      </c>
      <c r="AA31" t="s">
        <v>99</v>
      </c>
      <c r="AB31" t="s">
        <v>100</v>
      </c>
      <c r="AC31">
        <v>3</v>
      </c>
      <c r="AD31" t="s">
        <v>75</v>
      </c>
      <c r="AE31" t="s">
        <v>56</v>
      </c>
      <c r="AF31">
        <v>5</v>
      </c>
      <c r="AG31">
        <v>4</v>
      </c>
      <c r="AH31">
        <v>3</v>
      </c>
      <c r="AI31" s="1">
        <v>43514</v>
      </c>
      <c r="AJ31">
        <v>0</v>
      </c>
      <c r="AK31">
        <v>4</v>
      </c>
      <c r="AL31">
        <v>36</v>
      </c>
      <c r="AM31" s="6" t="s">
        <v>483</v>
      </c>
      <c r="AN31" s="50">
        <f ca="1">IF(HRDataset[[#This Row],[Date of Termination]]="",TODAY()-HRDataset[[#This Row],[Date of Hire]],HRDataset[[#This Row],[Date of Termination]]-HRDataset[[#This Row],[Date of Hire]])/365</f>
        <v>9.6931506849315063</v>
      </c>
    </row>
    <row r="32" spans="1:40" x14ac:dyDescent="0.25">
      <c r="A32" t="s">
        <v>204</v>
      </c>
      <c r="B32" t="s">
        <v>540</v>
      </c>
      <c r="C32">
        <v>10175</v>
      </c>
      <c r="D32">
        <v>0</v>
      </c>
      <c r="E32">
        <v>0</v>
      </c>
      <c r="F32">
        <v>1</v>
      </c>
      <c r="G32">
        <v>5</v>
      </c>
      <c r="H32">
        <v>5</v>
      </c>
      <c r="I32">
        <v>3</v>
      </c>
      <c r="J32">
        <v>0</v>
      </c>
      <c r="K32">
        <v>74312</v>
      </c>
      <c r="L32">
        <v>1</v>
      </c>
      <c r="M32">
        <v>18</v>
      </c>
      <c r="N32" t="s">
        <v>101</v>
      </c>
      <c r="O32" t="s">
        <v>37</v>
      </c>
      <c r="P32">
        <v>1901</v>
      </c>
      <c r="Q32" s="1">
        <v>25637</v>
      </c>
      <c r="R32" t="s">
        <v>38</v>
      </c>
      <c r="S32" t="s">
        <v>39</v>
      </c>
      <c r="T32" t="s">
        <v>40</v>
      </c>
      <c r="U32" t="s">
        <v>41</v>
      </c>
      <c r="V32" t="s">
        <v>92</v>
      </c>
      <c r="W32" s="1">
        <v>41547</v>
      </c>
      <c r="X32" s="1">
        <v>41858</v>
      </c>
      <c r="Y32" t="s">
        <v>102</v>
      </c>
      <c r="Z32" t="s">
        <v>52</v>
      </c>
      <c r="AA32" t="s">
        <v>45</v>
      </c>
      <c r="AB32" t="s">
        <v>103</v>
      </c>
      <c r="AC32">
        <v>2</v>
      </c>
      <c r="AD32" t="s">
        <v>55</v>
      </c>
      <c r="AE32" t="s">
        <v>56</v>
      </c>
      <c r="AF32">
        <v>3.39</v>
      </c>
      <c r="AG32">
        <v>3</v>
      </c>
      <c r="AH32">
        <v>0</v>
      </c>
      <c r="AI32" s="1">
        <v>41690</v>
      </c>
      <c r="AJ32">
        <v>0</v>
      </c>
      <c r="AK32">
        <v>14</v>
      </c>
      <c r="AL32">
        <v>53</v>
      </c>
      <c r="AM32" s="6" t="s">
        <v>486</v>
      </c>
      <c r="AN32" s="50">
        <f ca="1">IF(HRDataset[[#This Row],[Date of Termination]]="",TODAY()-HRDataset[[#This Row],[Date of Hire]],HRDataset[[#This Row],[Date of Termination]]-HRDataset[[#This Row],[Date of Hire]])/365</f>
        <v>0.852054794520548</v>
      </c>
    </row>
    <row r="33" spans="1:40" x14ac:dyDescent="0.25">
      <c r="A33" t="s">
        <v>205</v>
      </c>
      <c r="B33" t="s">
        <v>541</v>
      </c>
      <c r="C33">
        <v>10177</v>
      </c>
      <c r="D33">
        <v>1</v>
      </c>
      <c r="E33">
        <v>1</v>
      </c>
      <c r="F33">
        <v>0</v>
      </c>
      <c r="G33">
        <v>5</v>
      </c>
      <c r="H33">
        <v>5</v>
      </c>
      <c r="I33">
        <v>3</v>
      </c>
      <c r="J33">
        <v>0</v>
      </c>
      <c r="K33">
        <v>53492</v>
      </c>
      <c r="L33">
        <v>1</v>
      </c>
      <c r="M33">
        <v>19</v>
      </c>
      <c r="N33" t="s">
        <v>36</v>
      </c>
      <c r="O33" t="s">
        <v>37</v>
      </c>
      <c r="P33">
        <v>1701</v>
      </c>
      <c r="Q33" s="1">
        <v>33109</v>
      </c>
      <c r="R33" t="s">
        <v>58</v>
      </c>
      <c r="S33" t="s">
        <v>50</v>
      </c>
      <c r="T33" t="s">
        <v>40</v>
      </c>
      <c r="U33" t="s">
        <v>41</v>
      </c>
      <c r="V33" t="s">
        <v>42</v>
      </c>
      <c r="W33" s="1">
        <v>41001</v>
      </c>
      <c r="X33" s="1">
        <v>41440</v>
      </c>
      <c r="Y33" t="s">
        <v>79</v>
      </c>
      <c r="Z33" t="s">
        <v>52</v>
      </c>
      <c r="AA33" t="s">
        <v>45</v>
      </c>
      <c r="AB33" t="s">
        <v>80</v>
      </c>
      <c r="AC33">
        <v>14</v>
      </c>
      <c r="AD33" t="s">
        <v>65</v>
      </c>
      <c r="AE33" t="s">
        <v>56</v>
      </c>
      <c r="AF33">
        <v>3.35</v>
      </c>
      <c r="AG33">
        <v>4</v>
      </c>
      <c r="AH33">
        <v>0</v>
      </c>
      <c r="AI33" s="1">
        <v>41337</v>
      </c>
      <c r="AJ33">
        <v>0</v>
      </c>
      <c r="AK33">
        <v>6</v>
      </c>
      <c r="AL33">
        <v>32</v>
      </c>
      <c r="AM33" s="6" t="s">
        <v>482</v>
      </c>
      <c r="AN33" s="50">
        <f ca="1">IF(HRDataset[[#This Row],[Date of Termination]]="",TODAY()-HRDataset[[#This Row],[Date of Hire]],HRDataset[[#This Row],[Date of Termination]]-HRDataset[[#This Row],[Date of Hire]])/365</f>
        <v>1.2027397260273973</v>
      </c>
    </row>
    <row r="34" spans="1:40" x14ac:dyDescent="0.25">
      <c r="A34" t="s">
        <v>206</v>
      </c>
      <c r="B34" t="s">
        <v>542</v>
      </c>
      <c r="C34">
        <v>10238</v>
      </c>
      <c r="D34">
        <v>1</v>
      </c>
      <c r="E34">
        <v>1</v>
      </c>
      <c r="F34">
        <v>0</v>
      </c>
      <c r="G34">
        <v>1</v>
      </c>
      <c r="H34">
        <v>1</v>
      </c>
      <c r="I34">
        <v>3</v>
      </c>
      <c r="J34">
        <v>1</v>
      </c>
      <c r="K34">
        <v>63000</v>
      </c>
      <c r="L34">
        <v>0</v>
      </c>
      <c r="M34">
        <v>1</v>
      </c>
      <c r="N34" t="s">
        <v>104</v>
      </c>
      <c r="O34" t="s">
        <v>37</v>
      </c>
      <c r="P34">
        <v>1450</v>
      </c>
      <c r="Q34" s="1">
        <v>32105</v>
      </c>
      <c r="R34" t="s">
        <v>58</v>
      </c>
      <c r="S34" t="s">
        <v>50</v>
      </c>
      <c r="T34" t="s">
        <v>40</v>
      </c>
      <c r="U34" t="s">
        <v>41</v>
      </c>
      <c r="V34" t="s">
        <v>73</v>
      </c>
      <c r="W34" s="1">
        <v>39748</v>
      </c>
      <c r="X34" s="1"/>
      <c r="Y34" t="s">
        <v>43</v>
      </c>
      <c r="Z34" t="s">
        <v>44</v>
      </c>
      <c r="AA34" t="s">
        <v>99</v>
      </c>
      <c r="AB34" t="s">
        <v>100</v>
      </c>
      <c r="AC34">
        <v>1</v>
      </c>
      <c r="AD34" t="s">
        <v>75</v>
      </c>
      <c r="AE34" t="s">
        <v>56</v>
      </c>
      <c r="AF34">
        <v>4.5</v>
      </c>
      <c r="AG34">
        <v>2</v>
      </c>
      <c r="AH34">
        <v>6</v>
      </c>
      <c r="AI34" s="1">
        <v>43480</v>
      </c>
      <c r="AJ34">
        <v>0</v>
      </c>
      <c r="AK34">
        <v>14</v>
      </c>
      <c r="AL34">
        <v>35</v>
      </c>
      <c r="AM34" s="6" t="s">
        <v>483</v>
      </c>
      <c r="AN34" s="50">
        <f ca="1">IF(HRDataset[[#This Row],[Date of Termination]]="",TODAY()-HRDataset[[#This Row],[Date of Hire]],HRDataset[[#This Row],[Date of Termination]]-HRDataset[[#This Row],[Date of Hire]])/365</f>
        <v>16.002739726027396</v>
      </c>
    </row>
    <row r="35" spans="1:40" x14ac:dyDescent="0.25">
      <c r="A35" t="s">
        <v>207</v>
      </c>
      <c r="B35" t="s">
        <v>543</v>
      </c>
      <c r="C35">
        <v>10184</v>
      </c>
      <c r="D35">
        <v>0</v>
      </c>
      <c r="E35">
        <v>0</v>
      </c>
      <c r="F35">
        <v>1</v>
      </c>
      <c r="G35">
        <v>1</v>
      </c>
      <c r="H35">
        <v>5</v>
      </c>
      <c r="I35">
        <v>3</v>
      </c>
      <c r="J35">
        <v>0</v>
      </c>
      <c r="K35">
        <v>65288</v>
      </c>
      <c r="L35">
        <v>0</v>
      </c>
      <c r="M35">
        <v>20</v>
      </c>
      <c r="N35" t="s">
        <v>57</v>
      </c>
      <c r="O35" t="s">
        <v>37</v>
      </c>
      <c r="P35">
        <v>1013</v>
      </c>
      <c r="Q35" s="1">
        <v>30525</v>
      </c>
      <c r="R35" t="s">
        <v>38</v>
      </c>
      <c r="S35" t="s">
        <v>39</v>
      </c>
      <c r="T35" t="s">
        <v>40</v>
      </c>
      <c r="U35" t="s">
        <v>41</v>
      </c>
      <c r="V35" t="s">
        <v>42</v>
      </c>
      <c r="W35" s="1">
        <v>41911</v>
      </c>
      <c r="X35" s="1"/>
      <c r="Y35" t="s">
        <v>43</v>
      </c>
      <c r="Z35" t="s">
        <v>44</v>
      </c>
      <c r="AA35" t="s">
        <v>45</v>
      </c>
      <c r="AB35" t="s">
        <v>64</v>
      </c>
      <c r="AD35" t="s">
        <v>65</v>
      </c>
      <c r="AE35" t="s">
        <v>56</v>
      </c>
      <c r="AF35">
        <v>3.19</v>
      </c>
      <c r="AG35">
        <v>3</v>
      </c>
      <c r="AH35">
        <v>0</v>
      </c>
      <c r="AI35" s="1">
        <v>43497</v>
      </c>
      <c r="AJ35">
        <v>0</v>
      </c>
      <c r="AK35">
        <v>9</v>
      </c>
      <c r="AL35">
        <v>39</v>
      </c>
      <c r="AM35" s="6" t="s">
        <v>483</v>
      </c>
      <c r="AN35" s="50">
        <f ca="1">IF(HRDataset[[#This Row],[Date of Termination]]="",TODAY()-HRDataset[[#This Row],[Date of Hire]],HRDataset[[#This Row],[Date of Termination]]-HRDataset[[#This Row],[Date of Hire]])/365</f>
        <v>10.076712328767123</v>
      </c>
    </row>
    <row r="36" spans="1:40" x14ac:dyDescent="0.25">
      <c r="A36" t="s">
        <v>208</v>
      </c>
      <c r="B36" t="s">
        <v>544</v>
      </c>
      <c r="C36">
        <v>10203</v>
      </c>
      <c r="D36">
        <v>0</v>
      </c>
      <c r="E36">
        <v>3</v>
      </c>
      <c r="F36">
        <v>0</v>
      </c>
      <c r="G36">
        <v>3</v>
      </c>
      <c r="H36">
        <v>5</v>
      </c>
      <c r="I36">
        <v>3</v>
      </c>
      <c r="J36">
        <v>1</v>
      </c>
      <c r="K36">
        <v>64375</v>
      </c>
      <c r="L36">
        <v>0</v>
      </c>
      <c r="M36">
        <v>19</v>
      </c>
      <c r="N36" t="s">
        <v>36</v>
      </c>
      <c r="O36" t="s">
        <v>37</v>
      </c>
      <c r="P36">
        <v>2043</v>
      </c>
      <c r="Q36" s="1">
        <v>25506</v>
      </c>
      <c r="R36" t="s">
        <v>58</v>
      </c>
      <c r="S36" t="s">
        <v>105</v>
      </c>
      <c r="T36" t="s">
        <v>40</v>
      </c>
      <c r="U36" t="s">
        <v>41</v>
      </c>
      <c r="V36" t="s">
        <v>73</v>
      </c>
      <c r="W36" s="1">
        <v>41589</v>
      </c>
      <c r="X36" s="1"/>
      <c r="Y36" t="s">
        <v>43</v>
      </c>
      <c r="Z36" t="s">
        <v>44</v>
      </c>
      <c r="AA36" t="s">
        <v>45</v>
      </c>
      <c r="AB36" t="s">
        <v>60</v>
      </c>
      <c r="AC36">
        <v>20</v>
      </c>
      <c r="AD36" t="s">
        <v>75</v>
      </c>
      <c r="AE36" t="s">
        <v>56</v>
      </c>
      <c r="AF36">
        <v>3.5</v>
      </c>
      <c r="AG36">
        <v>5</v>
      </c>
      <c r="AH36">
        <v>0</v>
      </c>
      <c r="AI36" s="1">
        <v>43486</v>
      </c>
      <c r="AJ36">
        <v>0</v>
      </c>
      <c r="AK36">
        <v>17</v>
      </c>
      <c r="AL36">
        <v>53</v>
      </c>
      <c r="AM36" s="6" t="s">
        <v>486</v>
      </c>
      <c r="AN36" s="50">
        <f ca="1">IF(HRDataset[[#This Row],[Date of Termination]]="",TODAY()-HRDataset[[#This Row],[Date of Hire]],HRDataset[[#This Row],[Date of Termination]]-HRDataset[[#This Row],[Date of Hire]])/365</f>
        <v>10.95890410958904</v>
      </c>
    </row>
    <row r="37" spans="1:40" x14ac:dyDescent="0.25">
      <c r="A37" t="s">
        <v>209</v>
      </c>
      <c r="B37" t="s">
        <v>545</v>
      </c>
      <c r="C37">
        <v>10188</v>
      </c>
      <c r="D37">
        <v>1</v>
      </c>
      <c r="E37">
        <v>1</v>
      </c>
      <c r="F37">
        <v>0</v>
      </c>
      <c r="G37">
        <v>5</v>
      </c>
      <c r="H37">
        <v>6</v>
      </c>
      <c r="I37">
        <v>3</v>
      </c>
      <c r="J37">
        <v>0</v>
      </c>
      <c r="K37">
        <v>74326</v>
      </c>
      <c r="L37">
        <v>1</v>
      </c>
      <c r="M37">
        <v>3</v>
      </c>
      <c r="N37" t="s">
        <v>106</v>
      </c>
      <c r="O37" t="s">
        <v>107</v>
      </c>
      <c r="P37">
        <v>21851</v>
      </c>
      <c r="Q37" s="1">
        <v>23529</v>
      </c>
      <c r="R37" t="s">
        <v>58</v>
      </c>
      <c r="S37" t="s">
        <v>50</v>
      </c>
      <c r="T37" t="s">
        <v>89</v>
      </c>
      <c r="U37" t="s">
        <v>41</v>
      </c>
      <c r="V37" t="s">
        <v>73</v>
      </c>
      <c r="W37" s="1">
        <v>40770</v>
      </c>
      <c r="X37" s="1">
        <v>41853</v>
      </c>
      <c r="Y37" t="s">
        <v>79</v>
      </c>
      <c r="Z37" t="s">
        <v>52</v>
      </c>
      <c r="AA37" t="s">
        <v>108</v>
      </c>
      <c r="AB37" t="s">
        <v>109</v>
      </c>
      <c r="AC37">
        <v>17</v>
      </c>
      <c r="AD37" t="s">
        <v>65</v>
      </c>
      <c r="AE37" t="s">
        <v>56</v>
      </c>
      <c r="AF37">
        <v>3.14</v>
      </c>
      <c r="AG37">
        <v>5</v>
      </c>
      <c r="AH37">
        <v>0</v>
      </c>
      <c r="AI37" s="1">
        <v>41315</v>
      </c>
      <c r="AJ37">
        <v>1</v>
      </c>
      <c r="AK37">
        <v>19</v>
      </c>
      <c r="AL37">
        <v>58</v>
      </c>
      <c r="AM37" s="6" t="s">
        <v>487</v>
      </c>
      <c r="AN37" s="50">
        <f ca="1">IF(HRDataset[[#This Row],[Date of Termination]]="",TODAY()-HRDataset[[#This Row],[Date of Hire]],HRDataset[[#This Row],[Date of Termination]]-HRDataset[[#This Row],[Date of Hire]])/365</f>
        <v>2.967123287671233</v>
      </c>
    </row>
    <row r="38" spans="1:40" x14ac:dyDescent="0.25">
      <c r="A38" t="s">
        <v>210</v>
      </c>
      <c r="B38" t="s">
        <v>546</v>
      </c>
      <c r="C38">
        <v>10107</v>
      </c>
      <c r="D38">
        <v>0</v>
      </c>
      <c r="E38">
        <v>0</v>
      </c>
      <c r="F38">
        <v>0</v>
      </c>
      <c r="G38">
        <v>1</v>
      </c>
      <c r="H38">
        <v>5</v>
      </c>
      <c r="I38">
        <v>3</v>
      </c>
      <c r="J38">
        <v>0</v>
      </c>
      <c r="K38">
        <v>63763</v>
      </c>
      <c r="L38">
        <v>0</v>
      </c>
      <c r="M38">
        <v>20</v>
      </c>
      <c r="N38" t="s">
        <v>57</v>
      </c>
      <c r="O38" t="s">
        <v>37</v>
      </c>
      <c r="P38">
        <v>2148</v>
      </c>
      <c r="Q38" s="1">
        <v>29282</v>
      </c>
      <c r="R38" t="s">
        <v>58</v>
      </c>
      <c r="S38" t="s">
        <v>39</v>
      </c>
      <c r="T38" t="s">
        <v>40</v>
      </c>
      <c r="U38" t="s">
        <v>41</v>
      </c>
      <c r="V38" t="s">
        <v>73</v>
      </c>
      <c r="W38" s="1">
        <v>40973</v>
      </c>
      <c r="X38" s="1"/>
      <c r="Y38" t="s">
        <v>43</v>
      </c>
      <c r="Z38" t="s">
        <v>44</v>
      </c>
      <c r="AA38" t="s">
        <v>45</v>
      </c>
      <c r="AB38" t="s">
        <v>66</v>
      </c>
      <c r="AC38">
        <v>11</v>
      </c>
      <c r="AD38" t="s">
        <v>72</v>
      </c>
      <c r="AE38" t="s">
        <v>56</v>
      </c>
      <c r="AF38">
        <v>4.51</v>
      </c>
      <c r="AG38">
        <v>4</v>
      </c>
      <c r="AH38">
        <v>0</v>
      </c>
      <c r="AI38" s="1">
        <v>43517</v>
      </c>
      <c r="AJ38">
        <v>0</v>
      </c>
      <c r="AK38">
        <v>3</v>
      </c>
      <c r="AL38">
        <v>43</v>
      </c>
      <c r="AM38" s="6" t="s">
        <v>484</v>
      </c>
      <c r="AN38" s="50">
        <f ca="1">IF(HRDataset[[#This Row],[Date of Termination]]="",TODAY()-HRDataset[[#This Row],[Date of Hire]],HRDataset[[#This Row],[Date of Termination]]-HRDataset[[#This Row],[Date of Hire]])/365</f>
        <v>12.646575342465754</v>
      </c>
    </row>
    <row r="39" spans="1:40" x14ac:dyDescent="0.25">
      <c r="A39" t="s">
        <v>211</v>
      </c>
      <c r="B39" t="s">
        <v>547</v>
      </c>
      <c r="C39">
        <v>10181</v>
      </c>
      <c r="D39">
        <v>1</v>
      </c>
      <c r="E39">
        <v>1</v>
      </c>
      <c r="F39">
        <v>1</v>
      </c>
      <c r="G39">
        <v>1</v>
      </c>
      <c r="H39">
        <v>5</v>
      </c>
      <c r="I39">
        <v>3</v>
      </c>
      <c r="J39">
        <v>0</v>
      </c>
      <c r="K39">
        <v>62162</v>
      </c>
      <c r="L39">
        <v>0</v>
      </c>
      <c r="M39">
        <v>20</v>
      </c>
      <c r="N39" t="s">
        <v>57</v>
      </c>
      <c r="O39" t="s">
        <v>37</v>
      </c>
      <c r="P39">
        <v>1890</v>
      </c>
      <c r="Q39" s="1">
        <v>28356</v>
      </c>
      <c r="R39" t="s">
        <v>38</v>
      </c>
      <c r="S39" t="s">
        <v>50</v>
      </c>
      <c r="T39" t="s">
        <v>40</v>
      </c>
      <c r="U39" t="s">
        <v>41</v>
      </c>
      <c r="V39" t="s">
        <v>42</v>
      </c>
      <c r="W39" s="1">
        <v>40637</v>
      </c>
      <c r="X39" s="1"/>
      <c r="Y39" t="s">
        <v>43</v>
      </c>
      <c r="Z39" t="s">
        <v>44</v>
      </c>
      <c r="AA39" t="s">
        <v>45</v>
      </c>
      <c r="AB39" t="s">
        <v>71</v>
      </c>
      <c r="AC39">
        <v>19</v>
      </c>
      <c r="AD39" t="s">
        <v>55</v>
      </c>
      <c r="AE39" t="s">
        <v>56</v>
      </c>
      <c r="AF39">
        <v>3.25</v>
      </c>
      <c r="AG39">
        <v>5</v>
      </c>
      <c r="AH39">
        <v>0</v>
      </c>
      <c r="AI39" s="1">
        <v>43479</v>
      </c>
      <c r="AJ39">
        <v>0</v>
      </c>
      <c r="AK39">
        <v>15</v>
      </c>
      <c r="AL39">
        <v>45</v>
      </c>
      <c r="AM39" s="6" t="s">
        <v>485</v>
      </c>
      <c r="AN39" s="50">
        <f ca="1">IF(HRDataset[[#This Row],[Date of Termination]]="",TODAY()-HRDataset[[#This Row],[Date of Hire]],HRDataset[[#This Row],[Date of Termination]]-HRDataset[[#This Row],[Date of Hire]])/365</f>
        <v>13.567123287671233</v>
      </c>
    </row>
    <row r="40" spans="1:40" x14ac:dyDescent="0.25">
      <c r="A40" t="s">
        <v>212</v>
      </c>
      <c r="B40" t="s">
        <v>548</v>
      </c>
      <c r="C40">
        <v>10150</v>
      </c>
      <c r="D40">
        <v>0</v>
      </c>
      <c r="E40">
        <v>0</v>
      </c>
      <c r="F40">
        <v>1</v>
      </c>
      <c r="G40">
        <v>1</v>
      </c>
      <c r="H40">
        <v>4</v>
      </c>
      <c r="I40">
        <v>3</v>
      </c>
      <c r="J40">
        <v>0</v>
      </c>
      <c r="K40">
        <v>77692</v>
      </c>
      <c r="L40">
        <v>0</v>
      </c>
      <c r="M40">
        <v>25</v>
      </c>
      <c r="N40" t="s">
        <v>110</v>
      </c>
      <c r="O40" t="s">
        <v>37</v>
      </c>
      <c r="P40">
        <v>2184</v>
      </c>
      <c r="Q40" s="1">
        <v>24433</v>
      </c>
      <c r="R40" t="s">
        <v>38</v>
      </c>
      <c r="S40" t="s">
        <v>39</v>
      </c>
      <c r="T40" t="s">
        <v>40</v>
      </c>
      <c r="U40" t="s">
        <v>41</v>
      </c>
      <c r="V40" t="s">
        <v>42</v>
      </c>
      <c r="W40" s="1">
        <v>40770</v>
      </c>
      <c r="X40" s="1"/>
      <c r="Y40" t="s">
        <v>43</v>
      </c>
      <c r="Z40" t="s">
        <v>44</v>
      </c>
      <c r="AA40" t="s">
        <v>68</v>
      </c>
      <c r="AB40" t="s">
        <v>111</v>
      </c>
      <c r="AC40">
        <v>5</v>
      </c>
      <c r="AD40" t="s">
        <v>65</v>
      </c>
      <c r="AE40" t="s">
        <v>56</v>
      </c>
      <c r="AF40">
        <v>3.84</v>
      </c>
      <c r="AG40">
        <v>3</v>
      </c>
      <c r="AH40">
        <v>5</v>
      </c>
      <c r="AI40" s="1">
        <v>43486</v>
      </c>
      <c r="AJ40">
        <v>0</v>
      </c>
      <c r="AK40">
        <v>4</v>
      </c>
      <c r="AL40">
        <v>56</v>
      </c>
      <c r="AM40" s="6" t="s">
        <v>487</v>
      </c>
      <c r="AN40" s="50">
        <f ca="1">IF(HRDataset[[#This Row],[Date of Termination]]="",TODAY()-HRDataset[[#This Row],[Date of Hire]],HRDataset[[#This Row],[Date of Termination]]-HRDataset[[#This Row],[Date of Hire]])/365</f>
        <v>13.202739726027398</v>
      </c>
    </row>
    <row r="41" spans="1:40" x14ac:dyDescent="0.25">
      <c r="A41" t="s">
        <v>213</v>
      </c>
      <c r="B41" t="s">
        <v>549</v>
      </c>
      <c r="C41">
        <v>10001</v>
      </c>
      <c r="D41">
        <v>0</v>
      </c>
      <c r="E41">
        <v>0</v>
      </c>
      <c r="F41">
        <v>1</v>
      </c>
      <c r="G41">
        <v>1</v>
      </c>
      <c r="H41">
        <v>5</v>
      </c>
      <c r="I41">
        <v>4</v>
      </c>
      <c r="J41">
        <v>0</v>
      </c>
      <c r="K41">
        <v>72640</v>
      </c>
      <c r="L41">
        <v>0</v>
      </c>
      <c r="M41">
        <v>18</v>
      </c>
      <c r="N41" t="s">
        <v>101</v>
      </c>
      <c r="O41" t="s">
        <v>37</v>
      </c>
      <c r="P41">
        <v>2169</v>
      </c>
      <c r="Q41" s="1">
        <v>30537</v>
      </c>
      <c r="R41" t="s">
        <v>38</v>
      </c>
      <c r="S41" t="s">
        <v>39</v>
      </c>
      <c r="T41" t="s">
        <v>40</v>
      </c>
      <c r="U41" t="s">
        <v>41</v>
      </c>
      <c r="V41" t="s">
        <v>42</v>
      </c>
      <c r="W41" s="1">
        <v>42397</v>
      </c>
      <c r="X41" s="1"/>
      <c r="Y41" t="s">
        <v>43</v>
      </c>
      <c r="Z41" t="s">
        <v>44</v>
      </c>
      <c r="AA41" t="s">
        <v>45</v>
      </c>
      <c r="AB41" t="s">
        <v>103</v>
      </c>
      <c r="AC41">
        <v>2</v>
      </c>
      <c r="AD41" t="s">
        <v>55</v>
      </c>
      <c r="AE41" t="s">
        <v>48</v>
      </c>
      <c r="AF41">
        <v>5</v>
      </c>
      <c r="AG41">
        <v>3</v>
      </c>
      <c r="AH41">
        <v>0</v>
      </c>
      <c r="AI41" s="1">
        <v>43518</v>
      </c>
      <c r="AJ41">
        <v>0</v>
      </c>
      <c r="AK41">
        <v>14</v>
      </c>
      <c r="AL41">
        <v>39</v>
      </c>
      <c r="AM41" s="6" t="s">
        <v>483</v>
      </c>
      <c r="AN41" s="50">
        <f ca="1">IF(HRDataset[[#This Row],[Date of Termination]]="",TODAY()-HRDataset[[#This Row],[Date of Hire]],HRDataset[[#This Row],[Date of Termination]]-HRDataset[[#This Row],[Date of Hire]])/365</f>
        <v>8.7452054794520553</v>
      </c>
    </row>
    <row r="42" spans="1:40" x14ac:dyDescent="0.25">
      <c r="A42" t="s">
        <v>214</v>
      </c>
      <c r="B42" t="s">
        <v>550</v>
      </c>
      <c r="C42">
        <v>10085</v>
      </c>
      <c r="D42">
        <v>0</v>
      </c>
      <c r="E42">
        <v>0</v>
      </c>
      <c r="F42">
        <v>0</v>
      </c>
      <c r="G42">
        <v>1</v>
      </c>
      <c r="H42">
        <v>4</v>
      </c>
      <c r="I42">
        <v>3</v>
      </c>
      <c r="J42">
        <v>0</v>
      </c>
      <c r="K42">
        <v>93396</v>
      </c>
      <c r="L42">
        <v>0</v>
      </c>
      <c r="M42">
        <v>24</v>
      </c>
      <c r="N42" t="s">
        <v>67</v>
      </c>
      <c r="O42" t="s">
        <v>37</v>
      </c>
      <c r="P42">
        <v>2132</v>
      </c>
      <c r="Q42" s="1">
        <v>31872</v>
      </c>
      <c r="R42" t="s">
        <v>58</v>
      </c>
      <c r="S42" t="s">
        <v>39</v>
      </c>
      <c r="T42" t="s">
        <v>40</v>
      </c>
      <c r="U42" t="s">
        <v>41</v>
      </c>
      <c r="V42" t="s">
        <v>42</v>
      </c>
      <c r="W42" s="1">
        <v>41589</v>
      </c>
      <c r="X42" s="1"/>
      <c r="Y42" t="s">
        <v>43</v>
      </c>
      <c r="Z42" t="s">
        <v>44</v>
      </c>
      <c r="AA42" t="s">
        <v>68</v>
      </c>
      <c r="AB42" t="s">
        <v>69</v>
      </c>
      <c r="AC42">
        <v>10</v>
      </c>
      <c r="AD42" t="s">
        <v>55</v>
      </c>
      <c r="AE42" t="s">
        <v>56</v>
      </c>
      <c r="AF42">
        <v>4.96</v>
      </c>
      <c r="AG42">
        <v>4</v>
      </c>
      <c r="AH42">
        <v>6</v>
      </c>
      <c r="AI42" s="1">
        <v>43495</v>
      </c>
      <c r="AJ42">
        <v>0</v>
      </c>
      <c r="AK42">
        <v>3</v>
      </c>
      <c r="AL42">
        <v>36</v>
      </c>
      <c r="AM42" s="6" t="s">
        <v>483</v>
      </c>
      <c r="AN42" s="50">
        <f ca="1">IF(HRDataset[[#This Row],[Date of Termination]]="",TODAY()-HRDataset[[#This Row],[Date of Hire]],HRDataset[[#This Row],[Date of Termination]]-HRDataset[[#This Row],[Date of Hire]])/365</f>
        <v>10.95890410958904</v>
      </c>
    </row>
    <row r="43" spans="1:40" x14ac:dyDescent="0.25">
      <c r="A43" t="s">
        <v>215</v>
      </c>
      <c r="B43" t="s">
        <v>551</v>
      </c>
      <c r="C43">
        <v>10115</v>
      </c>
      <c r="D43">
        <v>0</v>
      </c>
      <c r="E43">
        <v>0</v>
      </c>
      <c r="F43">
        <v>1</v>
      </c>
      <c r="G43">
        <v>1</v>
      </c>
      <c r="H43">
        <v>5</v>
      </c>
      <c r="I43">
        <v>3</v>
      </c>
      <c r="J43">
        <v>0</v>
      </c>
      <c r="K43">
        <v>52846</v>
      </c>
      <c r="L43">
        <v>0</v>
      </c>
      <c r="M43">
        <v>19</v>
      </c>
      <c r="N43" t="s">
        <v>36</v>
      </c>
      <c r="O43" t="s">
        <v>37</v>
      </c>
      <c r="P43">
        <v>1701</v>
      </c>
      <c r="Q43" s="1">
        <v>30349</v>
      </c>
      <c r="R43" t="s">
        <v>38</v>
      </c>
      <c r="S43" t="s">
        <v>39</v>
      </c>
      <c r="T43" t="s">
        <v>40</v>
      </c>
      <c r="U43" t="s">
        <v>41</v>
      </c>
      <c r="V43" t="s">
        <v>73</v>
      </c>
      <c r="W43" s="1">
        <v>41729</v>
      </c>
      <c r="X43" s="1"/>
      <c r="Y43" t="s">
        <v>43</v>
      </c>
      <c r="Z43" t="s">
        <v>44</v>
      </c>
      <c r="AA43" t="s">
        <v>45</v>
      </c>
      <c r="AB43" t="s">
        <v>85</v>
      </c>
      <c r="AC43">
        <v>18</v>
      </c>
      <c r="AD43" t="s">
        <v>47</v>
      </c>
      <c r="AE43" t="s">
        <v>56</v>
      </c>
      <c r="AF43">
        <v>4.43</v>
      </c>
      <c r="AG43">
        <v>3</v>
      </c>
      <c r="AH43">
        <v>0</v>
      </c>
      <c r="AI43" s="1">
        <v>43497</v>
      </c>
      <c r="AJ43">
        <v>0</v>
      </c>
      <c r="AK43">
        <v>14</v>
      </c>
      <c r="AL43">
        <v>40</v>
      </c>
      <c r="AM43" s="6" t="s">
        <v>484</v>
      </c>
      <c r="AN43" s="50">
        <f ca="1">IF(HRDataset[[#This Row],[Date of Termination]]="",TODAY()-HRDataset[[#This Row],[Date of Hire]],HRDataset[[#This Row],[Date of Termination]]-HRDataset[[#This Row],[Date of Hire]])/365</f>
        <v>10.575342465753424</v>
      </c>
    </row>
    <row r="44" spans="1:40" x14ac:dyDescent="0.25">
      <c r="A44" t="s">
        <v>216</v>
      </c>
      <c r="B44" t="s">
        <v>552</v>
      </c>
      <c r="C44">
        <v>10082</v>
      </c>
      <c r="D44">
        <v>0</v>
      </c>
      <c r="E44">
        <v>0</v>
      </c>
      <c r="F44">
        <v>0</v>
      </c>
      <c r="G44">
        <v>2</v>
      </c>
      <c r="H44">
        <v>3</v>
      </c>
      <c r="I44">
        <v>3</v>
      </c>
      <c r="J44">
        <v>0</v>
      </c>
      <c r="K44">
        <v>100031</v>
      </c>
      <c r="L44">
        <v>0</v>
      </c>
      <c r="M44">
        <v>27</v>
      </c>
      <c r="N44" t="s">
        <v>49</v>
      </c>
      <c r="O44" t="s">
        <v>37</v>
      </c>
      <c r="P44">
        <v>1886</v>
      </c>
      <c r="Q44" s="1">
        <v>31569</v>
      </c>
      <c r="R44" t="s">
        <v>58</v>
      </c>
      <c r="S44" t="s">
        <v>39</v>
      </c>
      <c r="T44" t="s">
        <v>40</v>
      </c>
      <c r="U44" t="s">
        <v>41</v>
      </c>
      <c r="V44" t="s">
        <v>73</v>
      </c>
      <c r="W44" s="1">
        <v>42551</v>
      </c>
      <c r="X44" s="1"/>
      <c r="Y44" t="s">
        <v>43</v>
      </c>
      <c r="Z44" t="s">
        <v>44</v>
      </c>
      <c r="AA44" t="s">
        <v>53</v>
      </c>
      <c r="AB44" t="s">
        <v>54</v>
      </c>
      <c r="AC44">
        <v>4</v>
      </c>
      <c r="AD44" t="s">
        <v>47</v>
      </c>
      <c r="AE44" t="s">
        <v>56</v>
      </c>
      <c r="AF44">
        <v>5</v>
      </c>
      <c r="AG44">
        <v>5</v>
      </c>
      <c r="AH44">
        <v>6</v>
      </c>
      <c r="AI44" s="1">
        <v>43514</v>
      </c>
      <c r="AJ44">
        <v>0</v>
      </c>
      <c r="AK44">
        <v>7</v>
      </c>
      <c r="AL44">
        <v>36</v>
      </c>
      <c r="AM44" s="6" t="s">
        <v>483</v>
      </c>
      <c r="AN44" s="50">
        <f ca="1">IF(HRDataset[[#This Row],[Date of Termination]]="",TODAY()-HRDataset[[#This Row],[Date of Hire]],HRDataset[[#This Row],[Date of Termination]]-HRDataset[[#This Row],[Date of Hire]])/365</f>
        <v>8.3232876712328761</v>
      </c>
    </row>
    <row r="45" spans="1:40" x14ac:dyDescent="0.25">
      <c r="A45" t="s">
        <v>217</v>
      </c>
      <c r="B45" t="s">
        <v>553</v>
      </c>
      <c r="C45">
        <v>10040</v>
      </c>
      <c r="D45">
        <v>0</v>
      </c>
      <c r="E45">
        <v>0</v>
      </c>
      <c r="F45">
        <v>0</v>
      </c>
      <c r="G45">
        <v>1</v>
      </c>
      <c r="H45">
        <v>6</v>
      </c>
      <c r="I45">
        <v>3</v>
      </c>
      <c r="J45">
        <v>0</v>
      </c>
      <c r="K45">
        <v>71860</v>
      </c>
      <c r="L45">
        <v>0</v>
      </c>
      <c r="M45">
        <v>3</v>
      </c>
      <c r="N45" t="s">
        <v>106</v>
      </c>
      <c r="O45" t="s">
        <v>112</v>
      </c>
      <c r="P45">
        <v>5664</v>
      </c>
      <c r="Q45" s="1">
        <v>23146</v>
      </c>
      <c r="R45" t="s">
        <v>58</v>
      </c>
      <c r="S45" t="s">
        <v>39</v>
      </c>
      <c r="T45" t="s">
        <v>40</v>
      </c>
      <c r="U45" t="s">
        <v>41</v>
      </c>
      <c r="V45" t="s">
        <v>42</v>
      </c>
      <c r="W45" s="1">
        <v>41869</v>
      </c>
      <c r="X45" s="1"/>
      <c r="Y45" t="s">
        <v>43</v>
      </c>
      <c r="Z45" t="s">
        <v>44</v>
      </c>
      <c r="AA45" t="s">
        <v>108</v>
      </c>
      <c r="AB45" t="s">
        <v>109</v>
      </c>
      <c r="AC45">
        <v>17</v>
      </c>
      <c r="AD45" t="s">
        <v>55</v>
      </c>
      <c r="AE45" t="s">
        <v>56</v>
      </c>
      <c r="AF45">
        <v>5</v>
      </c>
      <c r="AG45">
        <v>5</v>
      </c>
      <c r="AH45">
        <v>0</v>
      </c>
      <c r="AI45" s="1">
        <v>43486</v>
      </c>
      <c r="AJ45">
        <v>0</v>
      </c>
      <c r="AK45">
        <v>7</v>
      </c>
      <c r="AL45">
        <v>59</v>
      </c>
      <c r="AM45" s="6" t="s">
        <v>487</v>
      </c>
      <c r="AN45" s="50">
        <f ca="1">IF(HRDataset[[#This Row],[Date of Termination]]="",TODAY()-HRDataset[[#This Row],[Date of Hire]],HRDataset[[#This Row],[Date of Termination]]-HRDataset[[#This Row],[Date of Hire]])/365</f>
        <v>10.191780821917808</v>
      </c>
    </row>
    <row r="46" spans="1:40" x14ac:dyDescent="0.25">
      <c r="A46" t="s">
        <v>218</v>
      </c>
      <c r="B46" t="s">
        <v>554</v>
      </c>
      <c r="C46">
        <v>10067</v>
      </c>
      <c r="D46">
        <v>0</v>
      </c>
      <c r="E46">
        <v>0</v>
      </c>
      <c r="F46">
        <v>0</v>
      </c>
      <c r="G46">
        <v>1</v>
      </c>
      <c r="H46">
        <v>5</v>
      </c>
      <c r="I46">
        <v>3</v>
      </c>
      <c r="J46">
        <v>0</v>
      </c>
      <c r="K46">
        <v>61656</v>
      </c>
      <c r="L46">
        <v>0</v>
      </c>
      <c r="M46">
        <v>19</v>
      </c>
      <c r="N46" t="s">
        <v>36</v>
      </c>
      <c r="O46" t="s">
        <v>37</v>
      </c>
      <c r="P46">
        <v>2763</v>
      </c>
      <c r="Q46" s="1">
        <v>18630</v>
      </c>
      <c r="R46" t="s">
        <v>58</v>
      </c>
      <c r="S46" t="s">
        <v>39</v>
      </c>
      <c r="T46" t="s">
        <v>40</v>
      </c>
      <c r="U46" t="s">
        <v>41</v>
      </c>
      <c r="V46" t="s">
        <v>42</v>
      </c>
      <c r="W46" s="1">
        <v>41911</v>
      </c>
      <c r="X46" s="1"/>
      <c r="Y46" t="s">
        <v>43</v>
      </c>
      <c r="Z46" t="s">
        <v>44</v>
      </c>
      <c r="AA46" t="s">
        <v>45</v>
      </c>
      <c r="AB46" t="s">
        <v>46</v>
      </c>
      <c r="AC46">
        <v>22</v>
      </c>
      <c r="AD46" t="s">
        <v>65</v>
      </c>
      <c r="AE46" t="s">
        <v>56</v>
      </c>
      <c r="AF46">
        <v>5</v>
      </c>
      <c r="AG46">
        <v>4</v>
      </c>
      <c r="AH46">
        <v>0</v>
      </c>
      <c r="AI46" s="1">
        <v>43508</v>
      </c>
      <c r="AJ46">
        <v>0</v>
      </c>
      <c r="AK46">
        <v>11</v>
      </c>
      <c r="AL46">
        <v>72</v>
      </c>
      <c r="AM46" s="6" t="s">
        <v>826</v>
      </c>
      <c r="AN46" s="50">
        <f ca="1">IF(HRDataset[[#This Row],[Date of Termination]]="",TODAY()-HRDataset[[#This Row],[Date of Hire]],HRDataset[[#This Row],[Date of Termination]]-HRDataset[[#This Row],[Date of Hire]])/365</f>
        <v>10.076712328767123</v>
      </c>
    </row>
    <row r="47" spans="1:40" x14ac:dyDescent="0.25">
      <c r="A47" t="s">
        <v>126</v>
      </c>
      <c r="B47" t="s">
        <v>555</v>
      </c>
      <c r="C47">
        <v>10108</v>
      </c>
      <c r="D47">
        <v>1</v>
      </c>
      <c r="E47">
        <v>1</v>
      </c>
      <c r="F47">
        <v>1</v>
      </c>
      <c r="G47">
        <v>1</v>
      </c>
      <c r="H47">
        <v>3</v>
      </c>
      <c r="I47">
        <v>3</v>
      </c>
      <c r="J47">
        <v>0</v>
      </c>
      <c r="K47">
        <v>110929</v>
      </c>
      <c r="L47">
        <v>0</v>
      </c>
      <c r="M47">
        <v>5</v>
      </c>
      <c r="N47" t="s">
        <v>113</v>
      </c>
      <c r="O47" t="s">
        <v>37</v>
      </c>
      <c r="P47">
        <v>2045</v>
      </c>
      <c r="Q47" s="1">
        <v>26338</v>
      </c>
      <c r="R47" t="s">
        <v>38</v>
      </c>
      <c r="S47" t="s">
        <v>50</v>
      </c>
      <c r="T47" t="s">
        <v>40</v>
      </c>
      <c r="U47" t="s">
        <v>41</v>
      </c>
      <c r="V47" t="s">
        <v>42</v>
      </c>
      <c r="W47" s="1">
        <v>42619</v>
      </c>
      <c r="X47" s="1"/>
      <c r="Y47" t="s">
        <v>43</v>
      </c>
      <c r="Z47" t="s">
        <v>44</v>
      </c>
      <c r="AA47" t="s">
        <v>53</v>
      </c>
      <c r="AB47" t="s">
        <v>111</v>
      </c>
      <c r="AC47">
        <v>5</v>
      </c>
      <c r="AD47" t="s">
        <v>55</v>
      </c>
      <c r="AE47" t="s">
        <v>56</v>
      </c>
      <c r="AF47">
        <v>4.5</v>
      </c>
      <c r="AG47">
        <v>5</v>
      </c>
      <c r="AH47">
        <v>7</v>
      </c>
      <c r="AI47" s="1">
        <v>43480</v>
      </c>
      <c r="AJ47">
        <v>0</v>
      </c>
      <c r="AK47">
        <v>8</v>
      </c>
      <c r="AL47">
        <v>51</v>
      </c>
      <c r="AM47" s="6" t="s">
        <v>486</v>
      </c>
      <c r="AN47" s="50">
        <f ca="1">IF(HRDataset[[#This Row],[Date of Termination]]="",TODAY()-HRDataset[[#This Row],[Date of Hire]],HRDataset[[#This Row],[Date of Termination]]-HRDataset[[#This Row],[Date of Hire]])/365</f>
        <v>8.1369863013698627</v>
      </c>
    </row>
    <row r="48" spans="1:40" x14ac:dyDescent="0.25">
      <c r="A48" t="s">
        <v>219</v>
      </c>
      <c r="B48" t="s">
        <v>556</v>
      </c>
      <c r="C48">
        <v>10210</v>
      </c>
      <c r="D48">
        <v>0</v>
      </c>
      <c r="E48">
        <v>0</v>
      </c>
      <c r="F48">
        <v>0</v>
      </c>
      <c r="G48">
        <v>1</v>
      </c>
      <c r="H48">
        <v>5</v>
      </c>
      <c r="I48">
        <v>3</v>
      </c>
      <c r="J48">
        <v>0</v>
      </c>
      <c r="K48">
        <v>54237</v>
      </c>
      <c r="L48">
        <v>0</v>
      </c>
      <c r="M48">
        <v>19</v>
      </c>
      <c r="N48" t="s">
        <v>36</v>
      </c>
      <c r="O48" t="s">
        <v>37</v>
      </c>
      <c r="P48">
        <v>2170</v>
      </c>
      <c r="Q48" s="1">
        <v>28898</v>
      </c>
      <c r="R48" t="s">
        <v>58</v>
      </c>
      <c r="S48" t="s">
        <v>39</v>
      </c>
      <c r="T48" t="s">
        <v>40</v>
      </c>
      <c r="U48" t="s">
        <v>41</v>
      </c>
      <c r="V48" t="s">
        <v>42</v>
      </c>
      <c r="W48" s="1">
        <v>41771</v>
      </c>
      <c r="X48" s="1"/>
      <c r="Y48" t="s">
        <v>43</v>
      </c>
      <c r="Z48" t="s">
        <v>44</v>
      </c>
      <c r="AA48" t="s">
        <v>45</v>
      </c>
      <c r="AB48" t="s">
        <v>61</v>
      </c>
      <c r="AC48">
        <v>16</v>
      </c>
      <c r="AD48" t="s">
        <v>55</v>
      </c>
      <c r="AE48" t="s">
        <v>56</v>
      </c>
      <c r="AF48">
        <v>3.3</v>
      </c>
      <c r="AG48">
        <v>4</v>
      </c>
      <c r="AH48">
        <v>0</v>
      </c>
      <c r="AI48" s="1">
        <v>43515</v>
      </c>
      <c r="AJ48">
        <v>0</v>
      </c>
      <c r="AK48">
        <v>11</v>
      </c>
      <c r="AL48">
        <v>44</v>
      </c>
      <c r="AM48" s="6" t="s">
        <v>484</v>
      </c>
      <c r="AN48" s="50">
        <f ca="1">IF(HRDataset[[#This Row],[Date of Termination]]="",TODAY()-HRDataset[[#This Row],[Date of Hire]],HRDataset[[#This Row],[Date of Termination]]-HRDataset[[#This Row],[Date of Hire]])/365</f>
        <v>10.46027397260274</v>
      </c>
    </row>
    <row r="49" spans="1:40" x14ac:dyDescent="0.25">
      <c r="A49" t="s">
        <v>220</v>
      </c>
      <c r="B49" t="s">
        <v>557</v>
      </c>
      <c r="C49">
        <v>10154</v>
      </c>
      <c r="D49">
        <v>0</v>
      </c>
      <c r="E49">
        <v>0</v>
      </c>
      <c r="F49">
        <v>1</v>
      </c>
      <c r="G49">
        <v>1</v>
      </c>
      <c r="H49">
        <v>5</v>
      </c>
      <c r="I49">
        <v>3</v>
      </c>
      <c r="J49">
        <v>0</v>
      </c>
      <c r="K49">
        <v>60380</v>
      </c>
      <c r="L49">
        <v>0</v>
      </c>
      <c r="M49">
        <v>19</v>
      </c>
      <c r="N49" t="s">
        <v>36</v>
      </c>
      <c r="O49" t="s">
        <v>37</v>
      </c>
      <c r="P49">
        <v>1845</v>
      </c>
      <c r="Q49" s="1">
        <v>30552</v>
      </c>
      <c r="R49" t="s">
        <v>38</v>
      </c>
      <c r="S49" t="s">
        <v>39</v>
      </c>
      <c r="T49" t="s">
        <v>40</v>
      </c>
      <c r="U49" t="s">
        <v>41</v>
      </c>
      <c r="V49" t="s">
        <v>42</v>
      </c>
      <c r="W49" s="1">
        <v>41463</v>
      </c>
      <c r="X49" s="1"/>
      <c r="Y49" t="s">
        <v>43</v>
      </c>
      <c r="Z49" t="s">
        <v>44</v>
      </c>
      <c r="AA49" t="s">
        <v>45</v>
      </c>
      <c r="AB49" t="s">
        <v>64</v>
      </c>
      <c r="AD49" t="s">
        <v>47</v>
      </c>
      <c r="AE49" t="s">
        <v>56</v>
      </c>
      <c r="AF49">
        <v>3.8</v>
      </c>
      <c r="AG49">
        <v>5</v>
      </c>
      <c r="AH49">
        <v>0</v>
      </c>
      <c r="AI49" s="1">
        <v>43479</v>
      </c>
      <c r="AJ49">
        <v>0</v>
      </c>
      <c r="AK49">
        <v>4</v>
      </c>
      <c r="AL49">
        <v>39</v>
      </c>
      <c r="AM49" s="6" t="s">
        <v>483</v>
      </c>
      <c r="AN49" s="50">
        <f ca="1">IF(HRDataset[[#This Row],[Date of Termination]]="",TODAY()-HRDataset[[#This Row],[Date of Hire]],HRDataset[[#This Row],[Date of Termination]]-HRDataset[[#This Row],[Date of Hire]])/365</f>
        <v>11.304109589041095</v>
      </c>
    </row>
    <row r="50" spans="1:40" x14ac:dyDescent="0.25">
      <c r="A50" t="s">
        <v>221</v>
      </c>
      <c r="B50" t="s">
        <v>558</v>
      </c>
      <c r="C50">
        <v>10200</v>
      </c>
      <c r="D50">
        <v>0</v>
      </c>
      <c r="E50">
        <v>0</v>
      </c>
      <c r="F50">
        <v>1</v>
      </c>
      <c r="G50">
        <v>1</v>
      </c>
      <c r="H50">
        <v>6</v>
      </c>
      <c r="I50">
        <v>3</v>
      </c>
      <c r="J50">
        <v>0</v>
      </c>
      <c r="K50">
        <v>66808</v>
      </c>
      <c r="L50">
        <v>0</v>
      </c>
      <c r="M50">
        <v>3</v>
      </c>
      <c r="N50" t="s">
        <v>106</v>
      </c>
      <c r="O50" t="s">
        <v>83</v>
      </c>
      <c r="P50">
        <v>78207</v>
      </c>
      <c r="Q50" s="1">
        <v>25730</v>
      </c>
      <c r="R50" t="s">
        <v>38</v>
      </c>
      <c r="S50" t="s">
        <v>39</v>
      </c>
      <c r="T50" t="s">
        <v>89</v>
      </c>
      <c r="U50" t="s">
        <v>41</v>
      </c>
      <c r="V50" t="s">
        <v>73</v>
      </c>
      <c r="W50" s="1">
        <v>41043</v>
      </c>
      <c r="X50" s="1"/>
      <c r="Y50" t="s">
        <v>43</v>
      </c>
      <c r="Z50" t="s">
        <v>44</v>
      </c>
      <c r="AA50" t="s">
        <v>108</v>
      </c>
      <c r="AB50" t="s">
        <v>114</v>
      </c>
      <c r="AC50">
        <v>21</v>
      </c>
      <c r="AD50" t="s">
        <v>72</v>
      </c>
      <c r="AE50" t="s">
        <v>56</v>
      </c>
      <c r="AF50">
        <v>3</v>
      </c>
      <c r="AG50">
        <v>5</v>
      </c>
      <c r="AH50">
        <v>0</v>
      </c>
      <c r="AI50" s="1">
        <v>43484</v>
      </c>
      <c r="AJ50">
        <v>0</v>
      </c>
      <c r="AK50">
        <v>17</v>
      </c>
      <c r="AL50">
        <v>52</v>
      </c>
      <c r="AM50" s="6" t="s">
        <v>486</v>
      </c>
      <c r="AN50" s="50">
        <f ca="1">IF(HRDataset[[#This Row],[Date of Termination]]="",TODAY()-HRDataset[[#This Row],[Date of Hire]],HRDataset[[#This Row],[Date of Termination]]-HRDataset[[#This Row],[Date of Hire]])/365</f>
        <v>12.454794520547946</v>
      </c>
    </row>
    <row r="51" spans="1:40" x14ac:dyDescent="0.25">
      <c r="A51" t="s">
        <v>222</v>
      </c>
      <c r="B51" t="s">
        <v>559</v>
      </c>
      <c r="C51">
        <v>10240</v>
      </c>
      <c r="D51">
        <v>0</v>
      </c>
      <c r="E51">
        <v>0</v>
      </c>
      <c r="F51">
        <v>0</v>
      </c>
      <c r="G51">
        <v>5</v>
      </c>
      <c r="H51">
        <v>5</v>
      </c>
      <c r="I51">
        <v>3</v>
      </c>
      <c r="J51">
        <v>0</v>
      </c>
      <c r="K51">
        <v>64786</v>
      </c>
      <c r="L51">
        <v>1</v>
      </c>
      <c r="M51">
        <v>19</v>
      </c>
      <c r="N51" t="s">
        <v>36</v>
      </c>
      <c r="O51" t="s">
        <v>37</v>
      </c>
      <c r="P51">
        <v>1775</v>
      </c>
      <c r="Q51" s="1">
        <v>30555</v>
      </c>
      <c r="R51" t="s">
        <v>58</v>
      </c>
      <c r="S51" t="s">
        <v>39</v>
      </c>
      <c r="T51" t="s">
        <v>40</v>
      </c>
      <c r="U51" t="s">
        <v>41</v>
      </c>
      <c r="V51" t="s">
        <v>42</v>
      </c>
      <c r="W51" s="1">
        <v>40721</v>
      </c>
      <c r="X51" s="1">
        <v>42323</v>
      </c>
      <c r="Y51" t="s">
        <v>115</v>
      </c>
      <c r="Z51" t="s">
        <v>52</v>
      </c>
      <c r="AA51" t="s">
        <v>45</v>
      </c>
      <c r="AB51" t="s">
        <v>66</v>
      </c>
      <c r="AC51">
        <v>11</v>
      </c>
      <c r="AD51" t="s">
        <v>55</v>
      </c>
      <c r="AE51" t="s">
        <v>56</v>
      </c>
      <c r="AF51">
        <v>4.3</v>
      </c>
      <c r="AG51">
        <v>4</v>
      </c>
      <c r="AH51">
        <v>0</v>
      </c>
      <c r="AI51" s="1">
        <v>42073</v>
      </c>
      <c r="AJ51">
        <v>0</v>
      </c>
      <c r="AK51">
        <v>3</v>
      </c>
      <c r="AL51">
        <v>39</v>
      </c>
      <c r="AM51" s="6" t="s">
        <v>483</v>
      </c>
      <c r="AN51" s="50">
        <f ca="1">IF(HRDataset[[#This Row],[Date of Termination]]="",TODAY()-HRDataset[[#This Row],[Date of Hire]],HRDataset[[#This Row],[Date of Termination]]-HRDataset[[#This Row],[Date of Hire]])/365</f>
        <v>4.3890410958904109</v>
      </c>
    </row>
    <row r="52" spans="1:40" x14ac:dyDescent="0.25">
      <c r="A52" t="s">
        <v>223</v>
      </c>
      <c r="B52" t="s">
        <v>560</v>
      </c>
      <c r="C52">
        <v>10168</v>
      </c>
      <c r="D52">
        <v>0</v>
      </c>
      <c r="E52">
        <v>0</v>
      </c>
      <c r="F52">
        <v>0</v>
      </c>
      <c r="G52">
        <v>1</v>
      </c>
      <c r="H52">
        <v>5</v>
      </c>
      <c r="I52">
        <v>3</v>
      </c>
      <c r="J52">
        <v>0</v>
      </c>
      <c r="K52">
        <v>64816</v>
      </c>
      <c r="L52">
        <v>0</v>
      </c>
      <c r="M52">
        <v>19</v>
      </c>
      <c r="N52" t="s">
        <v>36</v>
      </c>
      <c r="O52" t="s">
        <v>37</v>
      </c>
      <c r="P52">
        <v>2044</v>
      </c>
      <c r="Q52" s="1">
        <v>32294</v>
      </c>
      <c r="R52" t="s">
        <v>58</v>
      </c>
      <c r="S52" t="s">
        <v>39</v>
      </c>
      <c r="T52" t="s">
        <v>116</v>
      </c>
      <c r="U52" t="s">
        <v>41</v>
      </c>
      <c r="V52" t="s">
        <v>73</v>
      </c>
      <c r="W52" s="1">
        <v>40819</v>
      </c>
      <c r="X52" s="1"/>
      <c r="Y52" t="s">
        <v>43</v>
      </c>
      <c r="Z52" t="s">
        <v>44</v>
      </c>
      <c r="AA52" t="s">
        <v>45</v>
      </c>
      <c r="AB52" t="s">
        <v>71</v>
      </c>
      <c r="AC52">
        <v>19</v>
      </c>
      <c r="AD52" t="s">
        <v>55</v>
      </c>
      <c r="AE52" t="s">
        <v>56</v>
      </c>
      <c r="AF52">
        <v>3.58</v>
      </c>
      <c r="AG52">
        <v>5</v>
      </c>
      <c r="AH52">
        <v>0</v>
      </c>
      <c r="AI52" s="1">
        <v>43495</v>
      </c>
      <c r="AJ52">
        <v>0</v>
      </c>
      <c r="AK52">
        <v>3</v>
      </c>
      <c r="AL52">
        <v>34</v>
      </c>
      <c r="AM52" s="6" t="s">
        <v>482</v>
      </c>
      <c r="AN52" s="50">
        <f ca="1">IF(HRDataset[[#This Row],[Date of Termination]]="",TODAY()-HRDataset[[#This Row],[Date of Hire]],HRDataset[[#This Row],[Date of Termination]]-HRDataset[[#This Row],[Date of Hire]])/365</f>
        <v>13.068493150684931</v>
      </c>
    </row>
    <row r="53" spans="1:40" x14ac:dyDescent="0.25">
      <c r="A53" t="s">
        <v>224</v>
      </c>
      <c r="B53" t="s">
        <v>561</v>
      </c>
      <c r="C53">
        <v>10220</v>
      </c>
      <c r="D53">
        <v>0</v>
      </c>
      <c r="E53">
        <v>0</v>
      </c>
      <c r="F53">
        <v>1</v>
      </c>
      <c r="G53">
        <v>1</v>
      </c>
      <c r="H53">
        <v>3</v>
      </c>
      <c r="I53">
        <v>3</v>
      </c>
      <c r="J53">
        <v>0</v>
      </c>
      <c r="K53">
        <v>68678</v>
      </c>
      <c r="L53">
        <v>0</v>
      </c>
      <c r="M53">
        <v>14</v>
      </c>
      <c r="N53" t="s">
        <v>76</v>
      </c>
      <c r="O53" t="s">
        <v>37</v>
      </c>
      <c r="P53">
        <v>2170</v>
      </c>
      <c r="Q53" s="1">
        <v>31295</v>
      </c>
      <c r="R53" t="s">
        <v>38</v>
      </c>
      <c r="S53" t="s">
        <v>39</v>
      </c>
      <c r="T53" t="s">
        <v>40</v>
      </c>
      <c r="U53" t="s">
        <v>41</v>
      </c>
      <c r="V53" t="s">
        <v>42</v>
      </c>
      <c r="W53" s="1">
        <v>41157</v>
      </c>
      <c r="X53" s="1"/>
      <c r="Y53" t="s">
        <v>43</v>
      </c>
      <c r="Z53" t="s">
        <v>44</v>
      </c>
      <c r="AA53" t="s">
        <v>53</v>
      </c>
      <c r="AB53" t="s">
        <v>117</v>
      </c>
      <c r="AC53">
        <v>6</v>
      </c>
      <c r="AD53" t="s">
        <v>55</v>
      </c>
      <c r="AE53" t="s">
        <v>56</v>
      </c>
      <c r="AF53">
        <v>4.7</v>
      </c>
      <c r="AG53">
        <v>3</v>
      </c>
      <c r="AH53">
        <v>6</v>
      </c>
      <c r="AI53" s="1">
        <v>43523</v>
      </c>
      <c r="AJ53">
        <v>0</v>
      </c>
      <c r="AK53">
        <v>2</v>
      </c>
      <c r="AL53">
        <v>37</v>
      </c>
      <c r="AM53" s="6" t="s">
        <v>483</v>
      </c>
      <c r="AN53" s="50">
        <f ca="1">IF(HRDataset[[#This Row],[Date of Termination]]="",TODAY()-HRDataset[[#This Row],[Date of Hire]],HRDataset[[#This Row],[Date of Termination]]-HRDataset[[#This Row],[Date of Hire]])/365</f>
        <v>12.142465753424657</v>
      </c>
    </row>
    <row r="54" spans="1:40" x14ac:dyDescent="0.25">
      <c r="A54" t="s">
        <v>225</v>
      </c>
      <c r="B54" t="s">
        <v>562</v>
      </c>
      <c r="C54">
        <v>10275</v>
      </c>
      <c r="D54">
        <v>1</v>
      </c>
      <c r="E54">
        <v>1</v>
      </c>
      <c r="F54">
        <v>0</v>
      </c>
      <c r="G54">
        <v>5</v>
      </c>
      <c r="H54">
        <v>5</v>
      </c>
      <c r="I54">
        <v>3</v>
      </c>
      <c r="J54">
        <v>0</v>
      </c>
      <c r="K54">
        <v>64066</v>
      </c>
      <c r="L54">
        <v>1</v>
      </c>
      <c r="M54">
        <v>20</v>
      </c>
      <c r="N54" t="s">
        <v>57</v>
      </c>
      <c r="O54" t="s">
        <v>37</v>
      </c>
      <c r="P54">
        <v>1752</v>
      </c>
      <c r="Q54" s="1">
        <v>29829</v>
      </c>
      <c r="R54" t="s">
        <v>58</v>
      </c>
      <c r="S54" t="s">
        <v>50</v>
      </c>
      <c r="T54" t="s">
        <v>40</v>
      </c>
      <c r="U54" t="s">
        <v>41</v>
      </c>
      <c r="V54" t="s">
        <v>42</v>
      </c>
      <c r="W54" s="1">
        <v>40679</v>
      </c>
      <c r="X54" s="1">
        <v>41281</v>
      </c>
      <c r="Y54" t="s">
        <v>81</v>
      </c>
      <c r="Z54" t="s">
        <v>52</v>
      </c>
      <c r="AA54" t="s">
        <v>45</v>
      </c>
      <c r="AB54" t="s">
        <v>74</v>
      </c>
      <c r="AC54">
        <v>12</v>
      </c>
      <c r="AD54" t="s">
        <v>65</v>
      </c>
      <c r="AE54" t="s">
        <v>56</v>
      </c>
      <c r="AF54">
        <v>4.2</v>
      </c>
      <c r="AG54">
        <v>5</v>
      </c>
      <c r="AH54">
        <v>0</v>
      </c>
      <c r="AI54" s="1">
        <v>41032</v>
      </c>
      <c r="AJ54">
        <v>0</v>
      </c>
      <c r="AK54">
        <v>9</v>
      </c>
      <c r="AL54">
        <v>41</v>
      </c>
      <c r="AM54" s="6" t="s">
        <v>484</v>
      </c>
      <c r="AN54" s="50">
        <f ca="1">IF(HRDataset[[#This Row],[Date of Termination]]="",TODAY()-HRDataset[[#This Row],[Date of Hire]],HRDataset[[#This Row],[Date of Termination]]-HRDataset[[#This Row],[Date of Hire]])/365</f>
        <v>1.6493150684931508</v>
      </c>
    </row>
    <row r="55" spans="1:40" x14ac:dyDescent="0.25">
      <c r="A55" t="s">
        <v>226</v>
      </c>
      <c r="B55" t="s">
        <v>563</v>
      </c>
      <c r="C55">
        <v>10269</v>
      </c>
      <c r="D55">
        <v>1</v>
      </c>
      <c r="E55">
        <v>1</v>
      </c>
      <c r="F55">
        <v>1</v>
      </c>
      <c r="G55">
        <v>5</v>
      </c>
      <c r="H55">
        <v>5</v>
      </c>
      <c r="I55">
        <v>3</v>
      </c>
      <c r="J55">
        <v>0</v>
      </c>
      <c r="K55">
        <v>59369</v>
      </c>
      <c r="L55">
        <v>1</v>
      </c>
      <c r="M55">
        <v>20</v>
      </c>
      <c r="N55" t="s">
        <v>57</v>
      </c>
      <c r="O55" t="s">
        <v>37</v>
      </c>
      <c r="P55">
        <v>2169</v>
      </c>
      <c r="Q55" s="1">
        <v>28819</v>
      </c>
      <c r="R55" t="s">
        <v>38</v>
      </c>
      <c r="S55" t="s">
        <v>50</v>
      </c>
      <c r="T55" t="s">
        <v>40</v>
      </c>
      <c r="U55" t="s">
        <v>41</v>
      </c>
      <c r="V55" t="s">
        <v>42</v>
      </c>
      <c r="W55" s="1">
        <v>40420</v>
      </c>
      <c r="X55" s="1">
        <v>40812</v>
      </c>
      <c r="Y55" t="s">
        <v>51</v>
      </c>
      <c r="Z55" t="s">
        <v>52</v>
      </c>
      <c r="AA55" t="s">
        <v>45</v>
      </c>
      <c r="AB55" t="s">
        <v>80</v>
      </c>
      <c r="AC55">
        <v>14</v>
      </c>
      <c r="AD55" t="s">
        <v>55</v>
      </c>
      <c r="AE55" t="s">
        <v>56</v>
      </c>
      <c r="AF55">
        <v>4.2</v>
      </c>
      <c r="AG55">
        <v>4</v>
      </c>
      <c r="AH55">
        <v>0</v>
      </c>
      <c r="AI55" s="1">
        <v>40667</v>
      </c>
      <c r="AJ55">
        <v>0</v>
      </c>
      <c r="AK55">
        <v>6</v>
      </c>
      <c r="AL55">
        <v>44</v>
      </c>
      <c r="AM55" s="6" t="s">
        <v>484</v>
      </c>
      <c r="AN55" s="50">
        <f ca="1">IF(HRDataset[[#This Row],[Date of Termination]]="",TODAY()-HRDataset[[#This Row],[Date of Hire]],HRDataset[[#This Row],[Date of Termination]]-HRDataset[[#This Row],[Date of Hire]])/365</f>
        <v>1.0739726027397261</v>
      </c>
    </row>
    <row r="56" spans="1:40" x14ac:dyDescent="0.25">
      <c r="A56" t="s">
        <v>227</v>
      </c>
      <c r="B56" t="s">
        <v>564</v>
      </c>
      <c r="C56">
        <v>10029</v>
      </c>
      <c r="D56">
        <v>1</v>
      </c>
      <c r="E56">
        <v>1</v>
      </c>
      <c r="F56">
        <v>1</v>
      </c>
      <c r="G56">
        <v>2</v>
      </c>
      <c r="H56">
        <v>5</v>
      </c>
      <c r="I56">
        <v>4</v>
      </c>
      <c r="J56">
        <v>0</v>
      </c>
      <c r="K56">
        <v>50373</v>
      </c>
      <c r="L56">
        <v>0</v>
      </c>
      <c r="M56">
        <v>19</v>
      </c>
      <c r="N56" t="s">
        <v>36</v>
      </c>
      <c r="O56" t="s">
        <v>37</v>
      </c>
      <c r="P56">
        <v>2134</v>
      </c>
      <c r="Q56" s="1">
        <v>29459</v>
      </c>
      <c r="R56" t="s">
        <v>38</v>
      </c>
      <c r="S56" t="s">
        <v>50</v>
      </c>
      <c r="T56" t="s">
        <v>40</v>
      </c>
      <c r="U56" t="s">
        <v>41</v>
      </c>
      <c r="V56" t="s">
        <v>42</v>
      </c>
      <c r="W56" s="1">
        <v>42557</v>
      </c>
      <c r="X56" s="1"/>
      <c r="Y56" t="s">
        <v>43</v>
      </c>
      <c r="Z56" t="s">
        <v>44</v>
      </c>
      <c r="AA56" t="s">
        <v>45</v>
      </c>
      <c r="AB56" t="s">
        <v>74</v>
      </c>
      <c r="AC56">
        <v>12</v>
      </c>
      <c r="AD56" t="s">
        <v>72</v>
      </c>
      <c r="AE56" t="s">
        <v>48</v>
      </c>
      <c r="AF56">
        <v>4.0999999999999996</v>
      </c>
      <c r="AG56">
        <v>4</v>
      </c>
      <c r="AH56">
        <v>0</v>
      </c>
      <c r="AI56" s="1">
        <v>43524</v>
      </c>
      <c r="AJ56">
        <v>0</v>
      </c>
      <c r="AK56">
        <v>5</v>
      </c>
      <c r="AL56">
        <v>42</v>
      </c>
      <c r="AM56" s="6" t="s">
        <v>484</v>
      </c>
      <c r="AN56" s="50">
        <f ca="1">IF(HRDataset[[#This Row],[Date of Termination]]="",TODAY()-HRDataset[[#This Row],[Date of Hire]],HRDataset[[#This Row],[Date of Termination]]-HRDataset[[#This Row],[Date of Hire]])/365</f>
        <v>8.3068493150684937</v>
      </c>
    </row>
    <row r="57" spans="1:40" x14ac:dyDescent="0.25">
      <c r="A57" t="s">
        <v>228</v>
      </c>
      <c r="B57" t="s">
        <v>565</v>
      </c>
      <c r="C57">
        <v>10261</v>
      </c>
      <c r="D57">
        <v>0</v>
      </c>
      <c r="E57">
        <v>0</v>
      </c>
      <c r="F57">
        <v>1</v>
      </c>
      <c r="G57">
        <v>1</v>
      </c>
      <c r="H57">
        <v>5</v>
      </c>
      <c r="I57">
        <v>3</v>
      </c>
      <c r="J57">
        <v>0</v>
      </c>
      <c r="K57">
        <v>63108</v>
      </c>
      <c r="L57">
        <v>0</v>
      </c>
      <c r="M57">
        <v>19</v>
      </c>
      <c r="N57" t="s">
        <v>36</v>
      </c>
      <c r="O57" t="s">
        <v>37</v>
      </c>
      <c r="P57">
        <v>2452</v>
      </c>
      <c r="Q57" s="1">
        <v>28376</v>
      </c>
      <c r="R57" t="s">
        <v>38</v>
      </c>
      <c r="S57" t="s">
        <v>39</v>
      </c>
      <c r="T57" t="s">
        <v>40</v>
      </c>
      <c r="U57" t="s">
        <v>41</v>
      </c>
      <c r="V57" t="s">
        <v>42</v>
      </c>
      <c r="W57" s="1">
        <v>41463</v>
      </c>
      <c r="X57" s="1"/>
      <c r="Y57" t="s">
        <v>43</v>
      </c>
      <c r="Z57" t="s">
        <v>44</v>
      </c>
      <c r="AA57" t="s">
        <v>45</v>
      </c>
      <c r="AB57" t="s">
        <v>80</v>
      </c>
      <c r="AC57">
        <v>14</v>
      </c>
      <c r="AD57" t="s">
        <v>72</v>
      </c>
      <c r="AE57" t="s">
        <v>56</v>
      </c>
      <c r="AF57">
        <v>4.4000000000000004</v>
      </c>
      <c r="AG57">
        <v>5</v>
      </c>
      <c r="AH57">
        <v>0</v>
      </c>
      <c r="AI57" s="1">
        <v>43479</v>
      </c>
      <c r="AJ57">
        <v>0</v>
      </c>
      <c r="AK57">
        <v>3</v>
      </c>
      <c r="AL57">
        <v>45</v>
      </c>
      <c r="AM57" s="6" t="s">
        <v>485</v>
      </c>
      <c r="AN57" s="50">
        <f ca="1">IF(HRDataset[[#This Row],[Date of Termination]]="",TODAY()-HRDataset[[#This Row],[Date of Hire]],HRDataset[[#This Row],[Date of Termination]]-HRDataset[[#This Row],[Date of Hire]])/365</f>
        <v>11.304109589041095</v>
      </c>
    </row>
    <row r="58" spans="1:40" x14ac:dyDescent="0.25">
      <c r="A58" t="s">
        <v>229</v>
      </c>
      <c r="B58" t="s">
        <v>566</v>
      </c>
      <c r="C58">
        <v>10292</v>
      </c>
      <c r="D58">
        <v>0</v>
      </c>
      <c r="E58">
        <v>0</v>
      </c>
      <c r="F58">
        <v>1</v>
      </c>
      <c r="G58">
        <v>4</v>
      </c>
      <c r="H58">
        <v>5</v>
      </c>
      <c r="I58">
        <v>2</v>
      </c>
      <c r="J58">
        <v>0</v>
      </c>
      <c r="K58">
        <v>59144</v>
      </c>
      <c r="L58">
        <v>1</v>
      </c>
      <c r="M58">
        <v>19</v>
      </c>
      <c r="N58" t="s">
        <v>36</v>
      </c>
      <c r="O58" t="s">
        <v>37</v>
      </c>
      <c r="P58">
        <v>1880</v>
      </c>
      <c r="Q58" s="1">
        <v>29079</v>
      </c>
      <c r="R58" t="s">
        <v>38</v>
      </c>
      <c r="S58" t="s">
        <v>39</v>
      </c>
      <c r="T58" t="s">
        <v>40</v>
      </c>
      <c r="U58" t="s">
        <v>41</v>
      </c>
      <c r="V58" t="s">
        <v>73</v>
      </c>
      <c r="W58" s="1">
        <v>40735</v>
      </c>
      <c r="X58" s="1">
        <v>42636</v>
      </c>
      <c r="Y58" t="s">
        <v>91</v>
      </c>
      <c r="Z58" t="s">
        <v>88</v>
      </c>
      <c r="AA58" t="s">
        <v>45</v>
      </c>
      <c r="AB58" t="s">
        <v>60</v>
      </c>
      <c r="AC58">
        <v>20</v>
      </c>
      <c r="AD58" t="s">
        <v>47</v>
      </c>
      <c r="AE58" t="s">
        <v>94</v>
      </c>
      <c r="AF58">
        <v>2</v>
      </c>
      <c r="AG58">
        <v>3</v>
      </c>
      <c r="AH58">
        <v>0</v>
      </c>
      <c r="AI58" s="1">
        <v>42491</v>
      </c>
      <c r="AJ58">
        <v>5</v>
      </c>
      <c r="AK58">
        <v>16</v>
      </c>
      <c r="AL58">
        <v>43</v>
      </c>
      <c r="AM58" s="6" t="s">
        <v>484</v>
      </c>
      <c r="AN58" s="50">
        <f ca="1">IF(HRDataset[[#This Row],[Date of Termination]]="",TODAY()-HRDataset[[#This Row],[Date of Hire]],HRDataset[[#This Row],[Date of Termination]]-HRDataset[[#This Row],[Date of Hire]])/365</f>
        <v>5.2082191780821914</v>
      </c>
    </row>
    <row r="59" spans="1:40" x14ac:dyDescent="0.25">
      <c r="A59" t="s">
        <v>230</v>
      </c>
      <c r="B59" t="s">
        <v>567</v>
      </c>
      <c r="C59">
        <v>10282</v>
      </c>
      <c r="D59">
        <v>0</v>
      </c>
      <c r="E59">
        <v>2</v>
      </c>
      <c r="F59">
        <v>1</v>
      </c>
      <c r="G59">
        <v>1</v>
      </c>
      <c r="H59">
        <v>5</v>
      </c>
      <c r="I59">
        <v>2</v>
      </c>
      <c r="J59">
        <v>0</v>
      </c>
      <c r="K59">
        <v>68051</v>
      </c>
      <c r="L59">
        <v>0</v>
      </c>
      <c r="M59">
        <v>18</v>
      </c>
      <c r="N59" t="s">
        <v>101</v>
      </c>
      <c r="O59" t="s">
        <v>37</v>
      </c>
      <c r="P59">
        <v>1803</v>
      </c>
      <c r="Q59" s="1">
        <v>27745</v>
      </c>
      <c r="R59" t="s">
        <v>38</v>
      </c>
      <c r="S59" t="s">
        <v>62</v>
      </c>
      <c r="T59" t="s">
        <v>40</v>
      </c>
      <c r="U59" t="s">
        <v>41</v>
      </c>
      <c r="V59" t="s">
        <v>42</v>
      </c>
      <c r="W59" s="1">
        <v>40379</v>
      </c>
      <c r="X59" s="1"/>
      <c r="Y59" t="s">
        <v>43</v>
      </c>
      <c r="Z59" t="s">
        <v>44</v>
      </c>
      <c r="AA59" t="s">
        <v>45</v>
      </c>
      <c r="AB59" t="s">
        <v>103</v>
      </c>
      <c r="AC59">
        <v>2</v>
      </c>
      <c r="AD59" t="s">
        <v>93</v>
      </c>
      <c r="AE59" t="s">
        <v>94</v>
      </c>
      <c r="AF59">
        <v>4.13</v>
      </c>
      <c r="AG59">
        <v>2</v>
      </c>
      <c r="AH59">
        <v>0</v>
      </c>
      <c r="AI59" s="1">
        <v>43479</v>
      </c>
      <c r="AJ59">
        <v>3</v>
      </c>
      <c r="AK59">
        <v>3</v>
      </c>
      <c r="AL59">
        <v>47</v>
      </c>
      <c r="AM59" s="6" t="s">
        <v>485</v>
      </c>
      <c r="AN59" s="50">
        <f ca="1">IF(HRDataset[[#This Row],[Date of Termination]]="",TODAY()-HRDataset[[#This Row],[Date of Hire]],HRDataset[[#This Row],[Date of Termination]]-HRDataset[[#This Row],[Date of Hire]])/365</f>
        <v>14.273972602739725</v>
      </c>
    </row>
    <row r="60" spans="1:40" x14ac:dyDescent="0.25">
      <c r="A60" t="s">
        <v>231</v>
      </c>
      <c r="B60" t="s">
        <v>568</v>
      </c>
      <c r="C60">
        <v>10019</v>
      </c>
      <c r="D60">
        <v>0</v>
      </c>
      <c r="E60">
        <v>0</v>
      </c>
      <c r="F60">
        <v>1</v>
      </c>
      <c r="G60">
        <v>1</v>
      </c>
      <c r="H60">
        <v>5</v>
      </c>
      <c r="I60">
        <v>4</v>
      </c>
      <c r="J60">
        <v>0</v>
      </c>
      <c r="K60">
        <v>170500</v>
      </c>
      <c r="L60">
        <v>0</v>
      </c>
      <c r="M60">
        <v>10</v>
      </c>
      <c r="N60" t="s">
        <v>118</v>
      </c>
      <c r="O60" t="s">
        <v>37</v>
      </c>
      <c r="P60">
        <v>2030</v>
      </c>
      <c r="Q60" s="1">
        <v>30394</v>
      </c>
      <c r="R60" t="s">
        <v>38</v>
      </c>
      <c r="S60" t="s">
        <v>39</v>
      </c>
      <c r="T60" t="s">
        <v>40</v>
      </c>
      <c r="U60" t="s">
        <v>41</v>
      </c>
      <c r="V60" t="s">
        <v>73</v>
      </c>
      <c r="W60" s="1">
        <v>39818</v>
      </c>
      <c r="X60" s="1"/>
      <c r="Y60" t="s">
        <v>43</v>
      </c>
      <c r="Z60" t="s">
        <v>44</v>
      </c>
      <c r="AA60" t="s">
        <v>45</v>
      </c>
      <c r="AB60" t="s">
        <v>103</v>
      </c>
      <c r="AC60">
        <v>2</v>
      </c>
      <c r="AD60" t="s">
        <v>55</v>
      </c>
      <c r="AE60" t="s">
        <v>48</v>
      </c>
      <c r="AF60">
        <v>3.7</v>
      </c>
      <c r="AG60">
        <v>5</v>
      </c>
      <c r="AH60">
        <v>0</v>
      </c>
      <c r="AI60" s="1">
        <v>43500</v>
      </c>
      <c r="AJ60">
        <v>0</v>
      </c>
      <c r="AK60">
        <v>15</v>
      </c>
      <c r="AL60">
        <v>40</v>
      </c>
      <c r="AM60" s="6" t="s">
        <v>484</v>
      </c>
      <c r="AN60" s="50">
        <f ca="1">IF(HRDataset[[#This Row],[Date of Termination]]="",TODAY()-HRDataset[[#This Row],[Date of Hire]],HRDataset[[#This Row],[Date of Termination]]-HRDataset[[#This Row],[Date of Hire]])/365</f>
        <v>15.810958904109588</v>
      </c>
    </row>
    <row r="61" spans="1:40" x14ac:dyDescent="0.25">
      <c r="A61" t="s">
        <v>232</v>
      </c>
      <c r="B61" t="s">
        <v>569</v>
      </c>
      <c r="C61">
        <v>10094</v>
      </c>
      <c r="D61">
        <v>1</v>
      </c>
      <c r="E61">
        <v>1</v>
      </c>
      <c r="F61">
        <v>0</v>
      </c>
      <c r="G61">
        <v>1</v>
      </c>
      <c r="H61">
        <v>5</v>
      </c>
      <c r="I61">
        <v>3</v>
      </c>
      <c r="J61">
        <v>0</v>
      </c>
      <c r="K61">
        <v>63381</v>
      </c>
      <c r="L61">
        <v>0</v>
      </c>
      <c r="M61">
        <v>19</v>
      </c>
      <c r="N61" t="s">
        <v>36</v>
      </c>
      <c r="O61" t="s">
        <v>37</v>
      </c>
      <c r="P61">
        <v>2189</v>
      </c>
      <c r="Q61" s="1">
        <v>28215</v>
      </c>
      <c r="R61" t="s">
        <v>58</v>
      </c>
      <c r="S61" t="s">
        <v>50</v>
      </c>
      <c r="T61" t="s">
        <v>40</v>
      </c>
      <c r="U61" t="s">
        <v>78</v>
      </c>
      <c r="V61" t="s">
        <v>42</v>
      </c>
      <c r="W61" s="1">
        <v>42009</v>
      </c>
      <c r="X61" s="1"/>
      <c r="Y61" t="s">
        <v>43</v>
      </c>
      <c r="Z61" t="s">
        <v>44</v>
      </c>
      <c r="AA61" t="s">
        <v>45</v>
      </c>
      <c r="AB61" t="s">
        <v>85</v>
      </c>
      <c r="AC61">
        <v>18</v>
      </c>
      <c r="AD61" t="s">
        <v>55</v>
      </c>
      <c r="AE61" t="s">
        <v>56</v>
      </c>
      <c r="AF61">
        <v>4.7300000000000004</v>
      </c>
      <c r="AG61">
        <v>5</v>
      </c>
      <c r="AH61">
        <v>0</v>
      </c>
      <c r="AI61" s="1">
        <v>43510</v>
      </c>
      <c r="AJ61">
        <v>0</v>
      </c>
      <c r="AK61">
        <v>6</v>
      </c>
      <c r="AL61">
        <v>46</v>
      </c>
      <c r="AM61" s="6" t="s">
        <v>485</v>
      </c>
      <c r="AN61" s="50">
        <f ca="1">IF(HRDataset[[#This Row],[Date of Termination]]="",TODAY()-HRDataset[[#This Row],[Date of Hire]],HRDataset[[#This Row],[Date of Termination]]-HRDataset[[#This Row],[Date of Hire]])/365</f>
        <v>9.8082191780821919</v>
      </c>
    </row>
    <row r="62" spans="1:40" x14ac:dyDescent="0.25">
      <c r="A62" t="s">
        <v>233</v>
      </c>
      <c r="B62" t="s">
        <v>570</v>
      </c>
      <c r="C62">
        <v>10193</v>
      </c>
      <c r="D62">
        <v>1</v>
      </c>
      <c r="E62">
        <v>1</v>
      </c>
      <c r="F62">
        <v>1</v>
      </c>
      <c r="G62">
        <v>1</v>
      </c>
      <c r="H62">
        <v>3</v>
      </c>
      <c r="I62">
        <v>3</v>
      </c>
      <c r="J62">
        <v>0</v>
      </c>
      <c r="K62">
        <v>83552</v>
      </c>
      <c r="L62">
        <v>0</v>
      </c>
      <c r="M62">
        <v>9</v>
      </c>
      <c r="N62" t="s">
        <v>82</v>
      </c>
      <c r="O62" t="s">
        <v>37</v>
      </c>
      <c r="P62">
        <v>1810</v>
      </c>
      <c r="Q62" s="1">
        <v>31650</v>
      </c>
      <c r="R62" t="s">
        <v>38</v>
      </c>
      <c r="S62" t="s">
        <v>50</v>
      </c>
      <c r="T62" t="s">
        <v>40</v>
      </c>
      <c r="U62" t="s">
        <v>41</v>
      </c>
      <c r="V62" t="s">
        <v>42</v>
      </c>
      <c r="W62" s="1">
        <v>42093</v>
      </c>
      <c r="X62" s="1"/>
      <c r="Y62" t="s">
        <v>43</v>
      </c>
      <c r="Z62" t="s">
        <v>44</v>
      </c>
      <c r="AA62" t="s">
        <v>53</v>
      </c>
      <c r="AB62" t="s">
        <v>54</v>
      </c>
      <c r="AC62">
        <v>4</v>
      </c>
      <c r="AD62" t="s">
        <v>55</v>
      </c>
      <c r="AE62" t="s">
        <v>56</v>
      </c>
      <c r="AF62">
        <v>3.04</v>
      </c>
      <c r="AG62">
        <v>3</v>
      </c>
      <c r="AH62">
        <v>6</v>
      </c>
      <c r="AI62" s="1">
        <v>43487</v>
      </c>
      <c r="AJ62">
        <v>0</v>
      </c>
      <c r="AK62">
        <v>2</v>
      </c>
      <c r="AL62">
        <v>36</v>
      </c>
      <c r="AM62" s="6" t="s">
        <v>483</v>
      </c>
      <c r="AN62" s="50">
        <f ca="1">IF(HRDataset[[#This Row],[Date of Termination]]="",TODAY()-HRDataset[[#This Row],[Date of Hire]],HRDataset[[#This Row],[Date of Termination]]-HRDataset[[#This Row],[Date of Hire]])/365</f>
        <v>9.5780821917808225</v>
      </c>
    </row>
    <row r="63" spans="1:40" x14ac:dyDescent="0.25">
      <c r="A63" t="s">
        <v>234</v>
      </c>
      <c r="B63" t="s">
        <v>571</v>
      </c>
      <c r="C63">
        <v>10132</v>
      </c>
      <c r="D63">
        <v>0</v>
      </c>
      <c r="E63">
        <v>0</v>
      </c>
      <c r="F63">
        <v>0</v>
      </c>
      <c r="G63">
        <v>2</v>
      </c>
      <c r="H63">
        <v>5</v>
      </c>
      <c r="I63">
        <v>3</v>
      </c>
      <c r="J63">
        <v>0</v>
      </c>
      <c r="K63">
        <v>56149</v>
      </c>
      <c r="L63">
        <v>0</v>
      </c>
      <c r="M63">
        <v>19</v>
      </c>
      <c r="N63" t="s">
        <v>36</v>
      </c>
      <c r="O63" t="s">
        <v>37</v>
      </c>
      <c r="P63">
        <v>1821</v>
      </c>
      <c r="Q63" s="1">
        <v>31877</v>
      </c>
      <c r="R63" t="s">
        <v>58</v>
      </c>
      <c r="S63" t="s">
        <v>39</v>
      </c>
      <c r="T63" t="s">
        <v>40</v>
      </c>
      <c r="U63" t="s">
        <v>41</v>
      </c>
      <c r="V63" t="s">
        <v>42</v>
      </c>
      <c r="W63" s="1">
        <v>42557</v>
      </c>
      <c r="X63" s="1"/>
      <c r="Y63" t="s">
        <v>43</v>
      </c>
      <c r="Z63" t="s">
        <v>44</v>
      </c>
      <c r="AA63" t="s">
        <v>45</v>
      </c>
      <c r="AB63" t="s">
        <v>46</v>
      </c>
      <c r="AC63">
        <v>22</v>
      </c>
      <c r="AD63" t="s">
        <v>47</v>
      </c>
      <c r="AE63" t="s">
        <v>56</v>
      </c>
      <c r="AF63">
        <v>4.12</v>
      </c>
      <c r="AG63">
        <v>5</v>
      </c>
      <c r="AH63">
        <v>0</v>
      </c>
      <c r="AI63" s="1">
        <v>43493</v>
      </c>
      <c r="AJ63">
        <v>0</v>
      </c>
      <c r="AK63">
        <v>15</v>
      </c>
      <c r="AL63">
        <v>36</v>
      </c>
      <c r="AM63" s="6" t="s">
        <v>483</v>
      </c>
      <c r="AN63" s="50">
        <f ca="1">IF(HRDataset[[#This Row],[Date of Termination]]="",TODAY()-HRDataset[[#This Row],[Date of Hire]],HRDataset[[#This Row],[Date of Termination]]-HRDataset[[#This Row],[Date of Hire]])/365</f>
        <v>8.3068493150684937</v>
      </c>
    </row>
    <row r="64" spans="1:40" x14ac:dyDescent="0.25">
      <c r="A64" t="s">
        <v>235</v>
      </c>
      <c r="B64" t="s">
        <v>572</v>
      </c>
      <c r="C64">
        <v>10083</v>
      </c>
      <c r="D64">
        <v>0</v>
      </c>
      <c r="E64">
        <v>0</v>
      </c>
      <c r="F64">
        <v>1</v>
      </c>
      <c r="G64">
        <v>1</v>
      </c>
      <c r="H64">
        <v>3</v>
      </c>
      <c r="I64">
        <v>3</v>
      </c>
      <c r="J64">
        <v>0</v>
      </c>
      <c r="K64">
        <v>92329</v>
      </c>
      <c r="L64">
        <v>0</v>
      </c>
      <c r="M64">
        <v>28</v>
      </c>
      <c r="N64" t="s">
        <v>119</v>
      </c>
      <c r="O64" t="s">
        <v>96</v>
      </c>
      <c r="P64">
        <v>6278</v>
      </c>
      <c r="Q64" s="1">
        <v>23994</v>
      </c>
      <c r="R64" t="s">
        <v>38</v>
      </c>
      <c r="S64" t="s">
        <v>39</v>
      </c>
      <c r="T64" t="s">
        <v>40</v>
      </c>
      <c r="U64" t="s">
        <v>41</v>
      </c>
      <c r="V64" t="s">
        <v>42</v>
      </c>
      <c r="W64" s="1">
        <v>41953</v>
      </c>
      <c r="X64" s="1"/>
      <c r="Y64" t="s">
        <v>43</v>
      </c>
      <c r="Z64" t="s">
        <v>44</v>
      </c>
      <c r="AA64" t="s">
        <v>53</v>
      </c>
      <c r="AB64" t="s">
        <v>77</v>
      </c>
      <c r="AC64">
        <v>7</v>
      </c>
      <c r="AD64" t="s">
        <v>72</v>
      </c>
      <c r="AE64" t="s">
        <v>56</v>
      </c>
      <c r="AF64">
        <v>5</v>
      </c>
      <c r="AG64">
        <v>3</v>
      </c>
      <c r="AH64">
        <v>4</v>
      </c>
      <c r="AI64" s="1">
        <v>43467</v>
      </c>
      <c r="AJ64">
        <v>0</v>
      </c>
      <c r="AK64">
        <v>5</v>
      </c>
      <c r="AL64">
        <v>57</v>
      </c>
      <c r="AM64" s="6" t="s">
        <v>487</v>
      </c>
      <c r="AN64" s="50">
        <f ca="1">IF(HRDataset[[#This Row],[Date of Termination]]="",TODAY()-HRDataset[[#This Row],[Date of Hire]],HRDataset[[#This Row],[Date of Termination]]-HRDataset[[#This Row],[Date of Hire]])/365</f>
        <v>9.9616438356164387</v>
      </c>
    </row>
    <row r="65" spans="1:40" x14ac:dyDescent="0.25">
      <c r="A65" t="s">
        <v>114</v>
      </c>
      <c r="B65" t="s">
        <v>573</v>
      </c>
      <c r="C65">
        <v>10099</v>
      </c>
      <c r="D65">
        <v>0</v>
      </c>
      <c r="E65">
        <v>0</v>
      </c>
      <c r="F65">
        <v>0</v>
      </c>
      <c r="G65">
        <v>1</v>
      </c>
      <c r="H65">
        <v>6</v>
      </c>
      <c r="I65">
        <v>3</v>
      </c>
      <c r="J65">
        <v>0</v>
      </c>
      <c r="K65">
        <v>65729</v>
      </c>
      <c r="L65">
        <v>0</v>
      </c>
      <c r="M65">
        <v>21</v>
      </c>
      <c r="N65" t="s">
        <v>120</v>
      </c>
      <c r="O65" t="s">
        <v>112</v>
      </c>
      <c r="P65">
        <v>5473</v>
      </c>
      <c r="Q65" s="1">
        <v>32982</v>
      </c>
      <c r="R65" t="s">
        <v>58</v>
      </c>
      <c r="S65" t="s">
        <v>39</v>
      </c>
      <c r="T65" t="s">
        <v>40</v>
      </c>
      <c r="U65" t="s">
        <v>41</v>
      </c>
      <c r="V65" t="s">
        <v>42</v>
      </c>
      <c r="W65" s="1">
        <v>41764</v>
      </c>
      <c r="X65" s="1"/>
      <c r="Y65" t="s">
        <v>43</v>
      </c>
      <c r="Z65" t="s">
        <v>44</v>
      </c>
      <c r="AA65" t="s">
        <v>108</v>
      </c>
      <c r="AB65" t="s">
        <v>121</v>
      </c>
      <c r="AC65">
        <v>15</v>
      </c>
      <c r="AD65" t="s">
        <v>55</v>
      </c>
      <c r="AE65" t="s">
        <v>56</v>
      </c>
      <c r="AF65">
        <v>4.62</v>
      </c>
      <c r="AG65">
        <v>4</v>
      </c>
      <c r="AH65">
        <v>0</v>
      </c>
      <c r="AI65" s="1">
        <v>43489</v>
      </c>
      <c r="AJ65">
        <v>0</v>
      </c>
      <c r="AK65">
        <v>8</v>
      </c>
      <c r="AL65">
        <v>33</v>
      </c>
      <c r="AM65" s="6" t="s">
        <v>482</v>
      </c>
      <c r="AN65" s="50">
        <f ca="1">IF(HRDataset[[#This Row],[Date of Termination]]="",TODAY()-HRDataset[[#This Row],[Date of Hire]],HRDataset[[#This Row],[Date of Termination]]-HRDataset[[#This Row],[Date of Hire]])/365</f>
        <v>10.479452054794521</v>
      </c>
    </row>
    <row r="66" spans="1:40" x14ac:dyDescent="0.25">
      <c r="A66" t="s">
        <v>236</v>
      </c>
      <c r="B66" t="s">
        <v>574</v>
      </c>
      <c r="C66">
        <v>10212</v>
      </c>
      <c r="D66">
        <v>1</v>
      </c>
      <c r="E66">
        <v>1</v>
      </c>
      <c r="F66">
        <v>0</v>
      </c>
      <c r="G66">
        <v>3</v>
      </c>
      <c r="H66">
        <v>3</v>
      </c>
      <c r="I66">
        <v>3</v>
      </c>
      <c r="J66">
        <v>0</v>
      </c>
      <c r="K66">
        <v>85028</v>
      </c>
      <c r="L66">
        <v>0</v>
      </c>
      <c r="M66">
        <v>28</v>
      </c>
      <c r="N66" t="s">
        <v>119</v>
      </c>
      <c r="O66" t="s">
        <v>96</v>
      </c>
      <c r="P66">
        <v>6033</v>
      </c>
      <c r="Q66" s="1">
        <v>19011</v>
      </c>
      <c r="R66" t="s">
        <v>58</v>
      </c>
      <c r="S66" t="s">
        <v>50</v>
      </c>
      <c r="T66" t="s">
        <v>40</v>
      </c>
      <c r="U66" t="s">
        <v>41</v>
      </c>
      <c r="V66" t="s">
        <v>42</v>
      </c>
      <c r="W66" s="1">
        <v>41953</v>
      </c>
      <c r="X66" s="1"/>
      <c r="Y66" t="s">
        <v>43</v>
      </c>
      <c r="Z66" t="s">
        <v>44</v>
      </c>
      <c r="AA66" t="s">
        <v>53</v>
      </c>
      <c r="AB66" t="s">
        <v>77</v>
      </c>
      <c r="AC66">
        <v>7</v>
      </c>
      <c r="AD66" t="s">
        <v>47</v>
      </c>
      <c r="AE66" t="s">
        <v>56</v>
      </c>
      <c r="AF66">
        <v>3.1</v>
      </c>
      <c r="AG66">
        <v>5</v>
      </c>
      <c r="AH66">
        <v>8</v>
      </c>
      <c r="AI66" s="1">
        <v>43508</v>
      </c>
      <c r="AJ66">
        <v>0</v>
      </c>
      <c r="AK66">
        <v>19</v>
      </c>
      <c r="AL66">
        <v>71</v>
      </c>
      <c r="AM66" s="6" t="s">
        <v>826</v>
      </c>
      <c r="AN66" s="50">
        <f ca="1">IF(HRDataset[[#This Row],[Date of Termination]]="",TODAY()-HRDataset[[#This Row],[Date of Hire]],HRDataset[[#This Row],[Date of Termination]]-HRDataset[[#This Row],[Date of Hire]])/365</f>
        <v>9.9616438356164387</v>
      </c>
    </row>
    <row r="67" spans="1:40" x14ac:dyDescent="0.25">
      <c r="A67" t="s">
        <v>237</v>
      </c>
      <c r="B67" t="s">
        <v>575</v>
      </c>
      <c r="C67">
        <v>10056</v>
      </c>
      <c r="D67">
        <v>1</v>
      </c>
      <c r="E67">
        <v>1</v>
      </c>
      <c r="F67">
        <v>0</v>
      </c>
      <c r="G67">
        <v>1</v>
      </c>
      <c r="H67">
        <v>5</v>
      </c>
      <c r="I67">
        <v>3</v>
      </c>
      <c r="J67">
        <v>0</v>
      </c>
      <c r="K67">
        <v>57583</v>
      </c>
      <c r="L67">
        <v>0</v>
      </c>
      <c r="M67">
        <v>19</v>
      </c>
      <c r="N67" t="s">
        <v>36</v>
      </c>
      <c r="O67" t="s">
        <v>37</v>
      </c>
      <c r="P67">
        <v>2110</v>
      </c>
      <c r="Q67" s="1">
        <v>28799</v>
      </c>
      <c r="R67" t="s">
        <v>58</v>
      </c>
      <c r="S67" t="s">
        <v>50</v>
      </c>
      <c r="T67" t="s">
        <v>40</v>
      </c>
      <c r="U67" t="s">
        <v>41</v>
      </c>
      <c r="V67" t="s">
        <v>42</v>
      </c>
      <c r="W67" s="1">
        <v>41092</v>
      </c>
      <c r="X67" s="1"/>
      <c r="Y67" t="s">
        <v>43</v>
      </c>
      <c r="Z67" t="s">
        <v>44</v>
      </c>
      <c r="AA67" t="s">
        <v>45</v>
      </c>
      <c r="AB67" t="s">
        <v>61</v>
      </c>
      <c r="AC67">
        <v>16</v>
      </c>
      <c r="AD67" t="s">
        <v>55</v>
      </c>
      <c r="AE67" t="s">
        <v>56</v>
      </c>
      <c r="AF67">
        <v>5</v>
      </c>
      <c r="AG67">
        <v>3</v>
      </c>
      <c r="AH67">
        <v>0</v>
      </c>
      <c r="AI67" s="1">
        <v>43521</v>
      </c>
      <c r="AJ67">
        <v>0</v>
      </c>
      <c r="AK67">
        <v>1</v>
      </c>
      <c r="AL67">
        <v>44</v>
      </c>
      <c r="AM67" s="6" t="s">
        <v>484</v>
      </c>
      <c r="AN67" s="50">
        <f ca="1">IF(HRDataset[[#This Row],[Date of Termination]]="",TODAY()-HRDataset[[#This Row],[Date of Hire]],HRDataset[[#This Row],[Date of Termination]]-HRDataset[[#This Row],[Date of Hire]])/365</f>
        <v>12.32054794520548</v>
      </c>
    </row>
    <row r="68" spans="1:40" x14ac:dyDescent="0.25">
      <c r="A68" t="s">
        <v>238</v>
      </c>
      <c r="B68" t="s">
        <v>576</v>
      </c>
      <c r="C68">
        <v>10143</v>
      </c>
      <c r="D68">
        <v>0</v>
      </c>
      <c r="E68">
        <v>0</v>
      </c>
      <c r="F68">
        <v>1</v>
      </c>
      <c r="G68">
        <v>1</v>
      </c>
      <c r="H68">
        <v>5</v>
      </c>
      <c r="I68">
        <v>3</v>
      </c>
      <c r="J68">
        <v>0</v>
      </c>
      <c r="K68">
        <v>56294</v>
      </c>
      <c r="L68">
        <v>0</v>
      </c>
      <c r="M68">
        <v>20</v>
      </c>
      <c r="N68" t="s">
        <v>57</v>
      </c>
      <c r="O68" t="s">
        <v>37</v>
      </c>
      <c r="P68">
        <v>2458</v>
      </c>
      <c r="Q68" s="1">
        <v>29112</v>
      </c>
      <c r="R68" t="s">
        <v>38</v>
      </c>
      <c r="S68" t="s">
        <v>39</v>
      </c>
      <c r="T68" t="s">
        <v>89</v>
      </c>
      <c r="U68" t="s">
        <v>41</v>
      </c>
      <c r="V68" t="s">
        <v>84</v>
      </c>
      <c r="W68" s="1">
        <v>40854</v>
      </c>
      <c r="X68" s="1"/>
      <c r="Y68" t="s">
        <v>43</v>
      </c>
      <c r="Z68" t="s">
        <v>44</v>
      </c>
      <c r="AA68" t="s">
        <v>45</v>
      </c>
      <c r="AB68" t="s">
        <v>60</v>
      </c>
      <c r="AC68">
        <v>20</v>
      </c>
      <c r="AD68" t="s">
        <v>47</v>
      </c>
      <c r="AE68" t="s">
        <v>56</v>
      </c>
      <c r="AF68">
        <v>3.96</v>
      </c>
      <c r="AG68">
        <v>4</v>
      </c>
      <c r="AH68">
        <v>0</v>
      </c>
      <c r="AI68" s="1">
        <v>43523</v>
      </c>
      <c r="AJ68">
        <v>0</v>
      </c>
      <c r="AK68">
        <v>6</v>
      </c>
      <c r="AL68">
        <v>43</v>
      </c>
      <c r="AM68" s="6" t="s">
        <v>484</v>
      </c>
      <c r="AN68" s="50">
        <f ca="1">IF(HRDataset[[#This Row],[Date of Termination]]="",TODAY()-HRDataset[[#This Row],[Date of Hire]],HRDataset[[#This Row],[Date of Termination]]-HRDataset[[#This Row],[Date of Hire]])/365</f>
        <v>12.972602739726028</v>
      </c>
    </row>
    <row r="69" spans="1:40" x14ac:dyDescent="0.25">
      <c r="A69" t="s">
        <v>239</v>
      </c>
      <c r="B69" t="s">
        <v>577</v>
      </c>
      <c r="C69">
        <v>10311</v>
      </c>
      <c r="D69">
        <v>1</v>
      </c>
      <c r="E69">
        <v>1</v>
      </c>
      <c r="F69">
        <v>1</v>
      </c>
      <c r="G69">
        <v>1</v>
      </c>
      <c r="H69">
        <v>6</v>
      </c>
      <c r="I69">
        <v>1</v>
      </c>
      <c r="J69">
        <v>0</v>
      </c>
      <c r="K69">
        <v>56991</v>
      </c>
      <c r="L69">
        <v>0</v>
      </c>
      <c r="M69">
        <v>19</v>
      </c>
      <c r="N69" t="s">
        <v>36</v>
      </c>
      <c r="O69" t="s">
        <v>37</v>
      </c>
      <c r="P69">
        <v>2138</v>
      </c>
      <c r="Q69" s="1">
        <v>32248</v>
      </c>
      <c r="R69" t="s">
        <v>38</v>
      </c>
      <c r="S69" t="s">
        <v>50</v>
      </c>
      <c r="T69" t="s">
        <v>40</v>
      </c>
      <c r="U69" t="s">
        <v>41</v>
      </c>
      <c r="V69" t="s">
        <v>42</v>
      </c>
      <c r="W69" s="1">
        <v>43290</v>
      </c>
      <c r="X69" s="1"/>
      <c r="Y69" t="s">
        <v>43</v>
      </c>
      <c r="Z69" t="s">
        <v>44</v>
      </c>
      <c r="AA69" t="s">
        <v>45</v>
      </c>
      <c r="AB69" t="s">
        <v>74</v>
      </c>
      <c r="AC69">
        <v>12</v>
      </c>
      <c r="AD69" t="s">
        <v>55</v>
      </c>
      <c r="AE69" t="s">
        <v>56</v>
      </c>
      <c r="AF69">
        <v>4.3</v>
      </c>
      <c r="AG69">
        <v>4</v>
      </c>
      <c r="AH69">
        <v>3</v>
      </c>
      <c r="AI69" s="1">
        <v>43496</v>
      </c>
      <c r="AJ69">
        <v>2</v>
      </c>
      <c r="AK69">
        <v>2</v>
      </c>
      <c r="AL69">
        <v>35</v>
      </c>
      <c r="AM69" s="6" t="s">
        <v>483</v>
      </c>
      <c r="AN69" s="50">
        <f ca="1">IF(HRDataset[[#This Row],[Date of Termination]]="",TODAY()-HRDataset[[#This Row],[Date of Hire]],HRDataset[[#This Row],[Date of Termination]]-HRDataset[[#This Row],[Date of Hire]])/365</f>
        <v>6.2986301369863016</v>
      </c>
    </row>
    <row r="70" spans="1:40" x14ac:dyDescent="0.25">
      <c r="A70" t="s">
        <v>240</v>
      </c>
      <c r="B70" t="s">
        <v>578</v>
      </c>
      <c r="C70">
        <v>10070</v>
      </c>
      <c r="D70">
        <v>1</v>
      </c>
      <c r="E70">
        <v>1</v>
      </c>
      <c r="F70">
        <v>1</v>
      </c>
      <c r="G70">
        <v>5</v>
      </c>
      <c r="H70">
        <v>5</v>
      </c>
      <c r="I70">
        <v>3</v>
      </c>
      <c r="J70">
        <v>0</v>
      </c>
      <c r="K70">
        <v>55722</v>
      </c>
      <c r="L70">
        <v>1</v>
      </c>
      <c r="M70">
        <v>19</v>
      </c>
      <c r="N70" t="s">
        <v>36</v>
      </c>
      <c r="O70" t="s">
        <v>37</v>
      </c>
      <c r="P70">
        <v>1810</v>
      </c>
      <c r="Q70" s="1">
        <v>28429</v>
      </c>
      <c r="R70" t="s">
        <v>38</v>
      </c>
      <c r="S70" t="s">
        <v>50</v>
      </c>
      <c r="T70" t="s">
        <v>40</v>
      </c>
      <c r="U70" t="s">
        <v>41</v>
      </c>
      <c r="V70" t="s">
        <v>42</v>
      </c>
      <c r="W70" s="1">
        <v>40679</v>
      </c>
      <c r="X70" s="1">
        <v>42529</v>
      </c>
      <c r="Y70" t="s">
        <v>81</v>
      </c>
      <c r="Z70" t="s">
        <v>52</v>
      </c>
      <c r="AA70" t="s">
        <v>45</v>
      </c>
      <c r="AB70" t="s">
        <v>64</v>
      </c>
      <c r="AC70">
        <v>39</v>
      </c>
      <c r="AD70" t="s">
        <v>55</v>
      </c>
      <c r="AE70" t="s">
        <v>56</v>
      </c>
      <c r="AF70">
        <v>5</v>
      </c>
      <c r="AG70">
        <v>4</v>
      </c>
      <c r="AH70">
        <v>0</v>
      </c>
      <c r="AI70" s="1">
        <v>42462</v>
      </c>
      <c r="AJ70">
        <v>0</v>
      </c>
      <c r="AK70">
        <v>14</v>
      </c>
      <c r="AL70">
        <v>45</v>
      </c>
      <c r="AM70" s="6" t="s">
        <v>485</v>
      </c>
      <c r="AN70" s="50">
        <f ca="1">IF(HRDataset[[#This Row],[Date of Termination]]="",TODAY()-HRDataset[[#This Row],[Date of Hire]],HRDataset[[#This Row],[Date of Termination]]-HRDataset[[#This Row],[Date of Hire]])/365</f>
        <v>5.0684931506849313</v>
      </c>
    </row>
    <row r="71" spans="1:40" x14ac:dyDescent="0.25">
      <c r="A71" t="s">
        <v>241</v>
      </c>
      <c r="B71" t="s">
        <v>579</v>
      </c>
      <c r="C71">
        <v>10155</v>
      </c>
      <c r="D71">
        <v>0</v>
      </c>
      <c r="E71">
        <v>0</v>
      </c>
      <c r="F71">
        <v>0</v>
      </c>
      <c r="G71">
        <v>1</v>
      </c>
      <c r="H71">
        <v>4</v>
      </c>
      <c r="I71">
        <v>3</v>
      </c>
      <c r="J71">
        <v>0</v>
      </c>
      <c r="K71">
        <v>101199</v>
      </c>
      <c r="L71">
        <v>0</v>
      </c>
      <c r="M71">
        <v>24</v>
      </c>
      <c r="N71" t="s">
        <v>67</v>
      </c>
      <c r="O71" t="s">
        <v>37</v>
      </c>
      <c r="P71">
        <v>2176</v>
      </c>
      <c r="Q71" s="1">
        <v>29041</v>
      </c>
      <c r="R71" t="s">
        <v>58</v>
      </c>
      <c r="S71" t="s">
        <v>39</v>
      </c>
      <c r="T71" t="s">
        <v>40</v>
      </c>
      <c r="U71" t="s">
        <v>41</v>
      </c>
      <c r="V71" t="s">
        <v>73</v>
      </c>
      <c r="W71" s="1">
        <v>40917</v>
      </c>
      <c r="X71" s="1"/>
      <c r="Y71" t="s">
        <v>43</v>
      </c>
      <c r="Z71" t="s">
        <v>44</v>
      </c>
      <c r="AA71" t="s">
        <v>68</v>
      </c>
      <c r="AB71" t="s">
        <v>69</v>
      </c>
      <c r="AC71">
        <v>10</v>
      </c>
      <c r="AD71" t="s">
        <v>93</v>
      </c>
      <c r="AE71" t="s">
        <v>56</v>
      </c>
      <c r="AF71">
        <v>3.79</v>
      </c>
      <c r="AG71">
        <v>5</v>
      </c>
      <c r="AH71">
        <v>5</v>
      </c>
      <c r="AI71" s="1">
        <v>43490</v>
      </c>
      <c r="AJ71">
        <v>0</v>
      </c>
      <c r="AK71">
        <v>8</v>
      </c>
      <c r="AL71">
        <v>43</v>
      </c>
      <c r="AM71" s="6" t="s">
        <v>484</v>
      </c>
      <c r="AN71" s="50">
        <f ca="1">IF(HRDataset[[#This Row],[Date of Termination]]="",TODAY()-HRDataset[[#This Row],[Date of Hire]],HRDataset[[#This Row],[Date of Termination]]-HRDataset[[#This Row],[Date of Hire]])/365</f>
        <v>12.8</v>
      </c>
    </row>
    <row r="72" spans="1:40" x14ac:dyDescent="0.25">
      <c r="A72" t="s">
        <v>242</v>
      </c>
      <c r="B72" t="s">
        <v>580</v>
      </c>
      <c r="C72">
        <v>10306</v>
      </c>
      <c r="D72">
        <v>0</v>
      </c>
      <c r="E72">
        <v>0</v>
      </c>
      <c r="F72">
        <v>1</v>
      </c>
      <c r="G72">
        <v>1</v>
      </c>
      <c r="H72">
        <v>6</v>
      </c>
      <c r="I72">
        <v>1</v>
      </c>
      <c r="J72">
        <v>0</v>
      </c>
      <c r="K72">
        <v>61568</v>
      </c>
      <c r="L72">
        <v>0</v>
      </c>
      <c r="M72">
        <v>3</v>
      </c>
      <c r="N72" t="s">
        <v>106</v>
      </c>
      <c r="O72" t="s">
        <v>122</v>
      </c>
      <c r="P72">
        <v>36006</v>
      </c>
      <c r="Q72" s="1">
        <v>27700</v>
      </c>
      <c r="R72" t="s">
        <v>38</v>
      </c>
      <c r="S72" t="s">
        <v>39</v>
      </c>
      <c r="T72" t="s">
        <v>40</v>
      </c>
      <c r="U72" t="s">
        <v>41</v>
      </c>
      <c r="V72" t="s">
        <v>84</v>
      </c>
      <c r="W72" s="1">
        <v>41911</v>
      </c>
      <c r="X72" s="1"/>
      <c r="Y72" t="s">
        <v>43</v>
      </c>
      <c r="Z72" t="s">
        <v>44</v>
      </c>
      <c r="AA72" t="s">
        <v>108</v>
      </c>
      <c r="AB72" t="s">
        <v>109</v>
      </c>
      <c r="AC72">
        <v>17</v>
      </c>
      <c r="AD72" t="s">
        <v>55</v>
      </c>
      <c r="AE72" t="s">
        <v>123</v>
      </c>
      <c r="AF72">
        <v>1.93</v>
      </c>
      <c r="AG72">
        <v>3</v>
      </c>
      <c r="AH72">
        <v>0</v>
      </c>
      <c r="AI72" s="1">
        <v>43495</v>
      </c>
      <c r="AJ72">
        <v>6</v>
      </c>
      <c r="AK72">
        <v>5</v>
      </c>
      <c r="AL72">
        <v>47</v>
      </c>
      <c r="AM72" s="6" t="s">
        <v>485</v>
      </c>
      <c r="AN72" s="50">
        <f ca="1">IF(HRDataset[[#This Row],[Date of Termination]]="",TODAY()-HRDataset[[#This Row],[Date of Hire]],HRDataset[[#This Row],[Date of Termination]]-HRDataset[[#This Row],[Date of Hire]])/365</f>
        <v>10.076712328767123</v>
      </c>
    </row>
    <row r="73" spans="1:40" x14ac:dyDescent="0.25">
      <c r="A73" t="s">
        <v>243</v>
      </c>
      <c r="B73" t="s">
        <v>581</v>
      </c>
      <c r="C73">
        <v>10100</v>
      </c>
      <c r="D73">
        <v>0</v>
      </c>
      <c r="E73">
        <v>3</v>
      </c>
      <c r="F73">
        <v>0</v>
      </c>
      <c r="G73">
        <v>5</v>
      </c>
      <c r="H73">
        <v>5</v>
      </c>
      <c r="I73">
        <v>3</v>
      </c>
      <c r="J73">
        <v>0</v>
      </c>
      <c r="K73">
        <v>58275</v>
      </c>
      <c r="L73">
        <v>1</v>
      </c>
      <c r="M73">
        <v>20</v>
      </c>
      <c r="N73" t="s">
        <v>57</v>
      </c>
      <c r="O73" t="s">
        <v>37</v>
      </c>
      <c r="P73">
        <v>2343</v>
      </c>
      <c r="Q73" s="1">
        <v>18684</v>
      </c>
      <c r="R73" t="s">
        <v>58</v>
      </c>
      <c r="S73" t="s">
        <v>105</v>
      </c>
      <c r="T73" t="s">
        <v>40</v>
      </c>
      <c r="U73" t="s">
        <v>41</v>
      </c>
      <c r="V73" t="s">
        <v>73</v>
      </c>
      <c r="W73" s="1">
        <v>40637</v>
      </c>
      <c r="X73" s="1">
        <v>42312</v>
      </c>
      <c r="Y73" t="s">
        <v>124</v>
      </c>
      <c r="Z73" t="s">
        <v>52</v>
      </c>
      <c r="AA73" t="s">
        <v>45</v>
      </c>
      <c r="AB73" t="s">
        <v>85</v>
      </c>
      <c r="AC73">
        <v>18</v>
      </c>
      <c r="AD73" t="s">
        <v>65</v>
      </c>
      <c r="AE73" t="s">
        <v>56</v>
      </c>
      <c r="AF73">
        <v>4.62</v>
      </c>
      <c r="AG73">
        <v>5</v>
      </c>
      <c r="AH73">
        <v>0</v>
      </c>
      <c r="AI73" s="1">
        <v>42130</v>
      </c>
      <c r="AJ73">
        <v>0</v>
      </c>
      <c r="AK73">
        <v>1</v>
      </c>
      <c r="AL73">
        <v>72</v>
      </c>
      <c r="AM73" s="6" t="s">
        <v>826</v>
      </c>
      <c r="AN73" s="50">
        <f ca="1">IF(HRDataset[[#This Row],[Date of Termination]]="",TODAY()-HRDataset[[#This Row],[Date of Hire]],HRDataset[[#This Row],[Date of Termination]]-HRDataset[[#This Row],[Date of Hire]])/365</f>
        <v>4.5890410958904111</v>
      </c>
    </row>
    <row r="74" spans="1:40" x14ac:dyDescent="0.25">
      <c r="A74" t="s">
        <v>244</v>
      </c>
      <c r="B74" t="s">
        <v>582</v>
      </c>
      <c r="C74">
        <v>10310</v>
      </c>
      <c r="D74">
        <v>1</v>
      </c>
      <c r="E74">
        <v>1</v>
      </c>
      <c r="F74">
        <v>1</v>
      </c>
      <c r="G74">
        <v>1</v>
      </c>
      <c r="H74">
        <v>5</v>
      </c>
      <c r="I74">
        <v>1</v>
      </c>
      <c r="J74">
        <v>0</v>
      </c>
      <c r="K74">
        <v>53189</v>
      </c>
      <c r="L74">
        <v>0</v>
      </c>
      <c r="M74">
        <v>19</v>
      </c>
      <c r="N74" t="s">
        <v>36</v>
      </c>
      <c r="O74" t="s">
        <v>37</v>
      </c>
      <c r="P74">
        <v>2061</v>
      </c>
      <c r="Q74" s="1">
        <v>24581</v>
      </c>
      <c r="R74" t="s">
        <v>38</v>
      </c>
      <c r="S74" t="s">
        <v>50</v>
      </c>
      <c r="T74" t="s">
        <v>40</v>
      </c>
      <c r="U74" t="s">
        <v>41</v>
      </c>
      <c r="V74" t="s">
        <v>42</v>
      </c>
      <c r="W74" s="1">
        <v>41827</v>
      </c>
      <c r="X74" s="1"/>
      <c r="Y74" t="s">
        <v>43</v>
      </c>
      <c r="Z74" t="s">
        <v>44</v>
      </c>
      <c r="AA74" t="s">
        <v>45</v>
      </c>
      <c r="AB74" t="s">
        <v>66</v>
      </c>
      <c r="AC74">
        <v>11</v>
      </c>
      <c r="AD74" t="s">
        <v>55</v>
      </c>
      <c r="AE74" t="s">
        <v>123</v>
      </c>
      <c r="AF74">
        <v>1.1200000000000001</v>
      </c>
      <c r="AG74">
        <v>2</v>
      </c>
      <c r="AH74">
        <v>0</v>
      </c>
      <c r="AI74" s="1">
        <v>43496</v>
      </c>
      <c r="AJ74">
        <v>4</v>
      </c>
      <c r="AK74">
        <v>9</v>
      </c>
      <c r="AL74">
        <v>56</v>
      </c>
      <c r="AM74" s="6" t="s">
        <v>487</v>
      </c>
      <c r="AN74" s="50">
        <f ca="1">IF(HRDataset[[#This Row],[Date of Termination]]="",TODAY()-HRDataset[[#This Row],[Date of Hire]],HRDataset[[#This Row],[Date of Termination]]-HRDataset[[#This Row],[Date of Hire]])/365</f>
        <v>10.306849315068494</v>
      </c>
    </row>
    <row r="75" spans="1:40" x14ac:dyDescent="0.25">
      <c r="A75" t="s">
        <v>245</v>
      </c>
      <c r="B75" t="s">
        <v>583</v>
      </c>
      <c r="C75">
        <v>10197</v>
      </c>
      <c r="D75">
        <v>0</v>
      </c>
      <c r="E75">
        <v>0</v>
      </c>
      <c r="F75">
        <v>1</v>
      </c>
      <c r="G75">
        <v>1</v>
      </c>
      <c r="H75">
        <v>3</v>
      </c>
      <c r="I75">
        <v>3</v>
      </c>
      <c r="J75">
        <v>0</v>
      </c>
      <c r="K75">
        <v>96820</v>
      </c>
      <c r="L75">
        <v>0</v>
      </c>
      <c r="M75">
        <v>4</v>
      </c>
      <c r="N75" t="s">
        <v>125</v>
      </c>
      <c r="O75" t="s">
        <v>37</v>
      </c>
      <c r="P75">
        <v>2045</v>
      </c>
      <c r="Q75" s="1">
        <v>30563</v>
      </c>
      <c r="R75" t="s">
        <v>38</v>
      </c>
      <c r="S75" t="s">
        <v>39</v>
      </c>
      <c r="T75" t="s">
        <v>40</v>
      </c>
      <c r="U75" t="s">
        <v>41</v>
      </c>
      <c r="V75" t="s">
        <v>42</v>
      </c>
      <c r="W75" s="1">
        <v>42781</v>
      </c>
      <c r="X75" s="1"/>
      <c r="Y75" t="s">
        <v>43</v>
      </c>
      <c r="Z75" t="s">
        <v>44</v>
      </c>
      <c r="AA75" t="s">
        <v>53</v>
      </c>
      <c r="AB75" t="s">
        <v>126</v>
      </c>
      <c r="AC75">
        <v>13</v>
      </c>
      <c r="AD75" t="s">
        <v>55</v>
      </c>
      <c r="AE75" t="s">
        <v>56</v>
      </c>
      <c r="AF75">
        <v>3.01</v>
      </c>
      <c r="AG75">
        <v>5</v>
      </c>
      <c r="AH75">
        <v>7</v>
      </c>
      <c r="AI75" s="1">
        <v>43488</v>
      </c>
      <c r="AJ75">
        <v>0</v>
      </c>
      <c r="AK75">
        <v>15</v>
      </c>
      <c r="AL75">
        <v>39</v>
      </c>
      <c r="AM75" s="6" t="s">
        <v>483</v>
      </c>
      <c r="AN75" s="50">
        <f ca="1">IF(HRDataset[[#This Row],[Date of Termination]]="",TODAY()-HRDataset[[#This Row],[Date of Hire]],HRDataset[[#This Row],[Date of Termination]]-HRDataset[[#This Row],[Date of Hire]])/365</f>
        <v>7.6931506849315072</v>
      </c>
    </row>
    <row r="76" spans="1:40" x14ac:dyDescent="0.25">
      <c r="A76" t="s">
        <v>246</v>
      </c>
      <c r="B76" t="s">
        <v>584</v>
      </c>
      <c r="C76">
        <v>10276</v>
      </c>
      <c r="D76">
        <v>0</v>
      </c>
      <c r="E76">
        <v>0</v>
      </c>
      <c r="F76">
        <v>1</v>
      </c>
      <c r="G76">
        <v>1</v>
      </c>
      <c r="H76">
        <v>5</v>
      </c>
      <c r="I76">
        <v>3</v>
      </c>
      <c r="J76">
        <v>0</v>
      </c>
      <c r="K76">
        <v>51259</v>
      </c>
      <c r="L76">
        <v>0</v>
      </c>
      <c r="M76">
        <v>19</v>
      </c>
      <c r="N76" t="s">
        <v>36</v>
      </c>
      <c r="O76" t="s">
        <v>37</v>
      </c>
      <c r="P76">
        <v>2180</v>
      </c>
      <c r="Q76" s="1">
        <v>30270</v>
      </c>
      <c r="R76" t="s">
        <v>38</v>
      </c>
      <c r="S76" t="s">
        <v>39</v>
      </c>
      <c r="T76" t="s">
        <v>40</v>
      </c>
      <c r="U76" t="s">
        <v>41</v>
      </c>
      <c r="V76" t="s">
        <v>42</v>
      </c>
      <c r="W76" s="1">
        <v>41771</v>
      </c>
      <c r="X76" s="1"/>
      <c r="Y76" t="s">
        <v>43</v>
      </c>
      <c r="Z76" t="s">
        <v>44</v>
      </c>
      <c r="AA76" t="s">
        <v>45</v>
      </c>
      <c r="AB76" t="s">
        <v>71</v>
      </c>
      <c r="AC76">
        <v>19</v>
      </c>
      <c r="AD76" t="s">
        <v>55</v>
      </c>
      <c r="AE76" t="s">
        <v>56</v>
      </c>
      <c r="AF76">
        <v>4.3</v>
      </c>
      <c r="AG76">
        <v>4</v>
      </c>
      <c r="AH76">
        <v>0</v>
      </c>
      <c r="AI76" s="1">
        <v>43515</v>
      </c>
      <c r="AJ76">
        <v>0</v>
      </c>
      <c r="AK76">
        <v>1</v>
      </c>
      <c r="AL76">
        <v>40</v>
      </c>
      <c r="AM76" s="6" t="s">
        <v>484</v>
      </c>
      <c r="AN76" s="50">
        <f ca="1">IF(HRDataset[[#This Row],[Date of Termination]]="",TODAY()-HRDataset[[#This Row],[Date of Hire]],HRDataset[[#This Row],[Date of Termination]]-HRDataset[[#This Row],[Date of Hire]])/365</f>
        <v>10.46027397260274</v>
      </c>
    </row>
    <row r="77" spans="1:40" x14ac:dyDescent="0.25">
      <c r="A77" t="s">
        <v>247</v>
      </c>
      <c r="B77" t="s">
        <v>585</v>
      </c>
      <c r="C77">
        <v>10304</v>
      </c>
      <c r="D77">
        <v>0</v>
      </c>
      <c r="E77">
        <v>0</v>
      </c>
      <c r="F77">
        <v>0</v>
      </c>
      <c r="G77">
        <v>1</v>
      </c>
      <c r="H77">
        <v>6</v>
      </c>
      <c r="I77">
        <v>1</v>
      </c>
      <c r="J77">
        <v>0</v>
      </c>
      <c r="K77">
        <v>59231</v>
      </c>
      <c r="L77">
        <v>0</v>
      </c>
      <c r="M77">
        <v>3</v>
      </c>
      <c r="N77" t="s">
        <v>106</v>
      </c>
      <c r="O77" t="s">
        <v>127</v>
      </c>
      <c r="P77">
        <v>98052</v>
      </c>
      <c r="Q77" s="1">
        <v>31911</v>
      </c>
      <c r="R77" t="s">
        <v>58</v>
      </c>
      <c r="S77" t="s">
        <v>39</v>
      </c>
      <c r="T77" t="s">
        <v>40</v>
      </c>
      <c r="U77" t="s">
        <v>78</v>
      </c>
      <c r="V77" t="s">
        <v>42</v>
      </c>
      <c r="W77" s="1">
        <v>40959</v>
      </c>
      <c r="X77" s="1"/>
      <c r="Y77" t="s">
        <v>43</v>
      </c>
      <c r="Z77" t="s">
        <v>44</v>
      </c>
      <c r="AA77" t="s">
        <v>108</v>
      </c>
      <c r="AB77" t="s">
        <v>109</v>
      </c>
      <c r="AC77">
        <v>17</v>
      </c>
      <c r="AD77" t="s">
        <v>128</v>
      </c>
      <c r="AE77" t="s">
        <v>123</v>
      </c>
      <c r="AF77">
        <v>2.2999999999999998</v>
      </c>
      <c r="AG77">
        <v>1</v>
      </c>
      <c r="AH77">
        <v>0</v>
      </c>
      <c r="AI77" s="1">
        <v>43494</v>
      </c>
      <c r="AJ77">
        <v>2</v>
      </c>
      <c r="AK77">
        <v>17</v>
      </c>
      <c r="AL77">
        <v>35</v>
      </c>
      <c r="AM77" s="6" t="s">
        <v>483</v>
      </c>
      <c r="AN77" s="50">
        <f ca="1">IF(HRDataset[[#This Row],[Date of Termination]]="",TODAY()-HRDataset[[#This Row],[Date of Hire]],HRDataset[[#This Row],[Date of Termination]]-HRDataset[[#This Row],[Date of Hire]])/365</f>
        <v>12.684931506849315</v>
      </c>
    </row>
    <row r="78" spans="1:40" x14ac:dyDescent="0.25">
      <c r="A78" t="s">
        <v>248</v>
      </c>
      <c r="B78" t="s">
        <v>586</v>
      </c>
      <c r="C78">
        <v>10284</v>
      </c>
      <c r="D78">
        <v>1</v>
      </c>
      <c r="E78">
        <v>1</v>
      </c>
      <c r="F78">
        <v>0</v>
      </c>
      <c r="G78">
        <v>1</v>
      </c>
      <c r="H78">
        <v>5</v>
      </c>
      <c r="I78">
        <v>2</v>
      </c>
      <c r="J78">
        <v>0</v>
      </c>
      <c r="K78">
        <v>61584</v>
      </c>
      <c r="L78">
        <v>0</v>
      </c>
      <c r="M78">
        <v>19</v>
      </c>
      <c r="N78" t="s">
        <v>36</v>
      </c>
      <c r="O78" t="s">
        <v>37</v>
      </c>
      <c r="P78">
        <v>2351</v>
      </c>
      <c r="Q78" s="1">
        <v>28826</v>
      </c>
      <c r="R78" t="s">
        <v>58</v>
      </c>
      <c r="S78" t="s">
        <v>50</v>
      </c>
      <c r="T78" t="s">
        <v>40</v>
      </c>
      <c r="U78" t="s">
        <v>41</v>
      </c>
      <c r="V78" t="s">
        <v>73</v>
      </c>
      <c r="W78" s="1">
        <v>41281</v>
      </c>
      <c r="X78" s="1"/>
      <c r="Y78" t="s">
        <v>43</v>
      </c>
      <c r="Z78" t="s">
        <v>44</v>
      </c>
      <c r="AA78" t="s">
        <v>45</v>
      </c>
      <c r="AB78" t="s">
        <v>74</v>
      </c>
      <c r="AC78">
        <v>12</v>
      </c>
      <c r="AD78" t="s">
        <v>55</v>
      </c>
      <c r="AE78" t="s">
        <v>94</v>
      </c>
      <c r="AF78">
        <v>3.88</v>
      </c>
      <c r="AG78">
        <v>4</v>
      </c>
      <c r="AH78">
        <v>0</v>
      </c>
      <c r="AI78" s="1">
        <v>43483</v>
      </c>
      <c r="AJ78">
        <v>0</v>
      </c>
      <c r="AK78">
        <v>6</v>
      </c>
      <c r="AL78">
        <v>44</v>
      </c>
      <c r="AM78" s="6" t="s">
        <v>484</v>
      </c>
      <c r="AN78" s="50">
        <f ca="1">IF(HRDataset[[#This Row],[Date of Termination]]="",TODAY()-HRDataset[[#This Row],[Date of Hire]],HRDataset[[#This Row],[Date of Termination]]-HRDataset[[#This Row],[Date of Hire]])/365</f>
        <v>11.802739726027397</v>
      </c>
    </row>
    <row r="79" spans="1:40" x14ac:dyDescent="0.25">
      <c r="A79" t="s">
        <v>249</v>
      </c>
      <c r="B79" t="s">
        <v>587</v>
      </c>
      <c r="C79">
        <v>10207</v>
      </c>
      <c r="D79">
        <v>0</v>
      </c>
      <c r="E79">
        <v>0</v>
      </c>
      <c r="F79">
        <v>0</v>
      </c>
      <c r="G79">
        <v>1</v>
      </c>
      <c r="H79">
        <v>5</v>
      </c>
      <c r="I79">
        <v>3</v>
      </c>
      <c r="J79">
        <v>0</v>
      </c>
      <c r="K79">
        <v>46335</v>
      </c>
      <c r="L79">
        <v>0</v>
      </c>
      <c r="M79">
        <v>19</v>
      </c>
      <c r="N79" t="s">
        <v>36</v>
      </c>
      <c r="O79" t="s">
        <v>37</v>
      </c>
      <c r="P79">
        <v>2125</v>
      </c>
      <c r="Q79" s="1">
        <v>31692</v>
      </c>
      <c r="R79" t="s">
        <v>58</v>
      </c>
      <c r="S79" t="s">
        <v>39</v>
      </c>
      <c r="T79" t="s">
        <v>40</v>
      </c>
      <c r="U79" t="s">
        <v>78</v>
      </c>
      <c r="V79" t="s">
        <v>42</v>
      </c>
      <c r="W79" s="1">
        <v>41001</v>
      </c>
      <c r="X79" s="1"/>
      <c r="Y79" t="s">
        <v>43</v>
      </c>
      <c r="Z79" t="s">
        <v>44</v>
      </c>
      <c r="AA79" t="s">
        <v>45</v>
      </c>
      <c r="AB79" t="s">
        <v>80</v>
      </c>
      <c r="AC79">
        <v>14</v>
      </c>
      <c r="AD79" t="s">
        <v>93</v>
      </c>
      <c r="AE79" t="s">
        <v>56</v>
      </c>
      <c r="AF79">
        <v>3.4</v>
      </c>
      <c r="AG79">
        <v>5</v>
      </c>
      <c r="AH79">
        <v>0</v>
      </c>
      <c r="AI79" s="1">
        <v>43515</v>
      </c>
      <c r="AJ79">
        <v>0</v>
      </c>
      <c r="AK79">
        <v>15</v>
      </c>
      <c r="AL79">
        <v>36</v>
      </c>
      <c r="AM79" s="6" t="s">
        <v>483</v>
      </c>
      <c r="AN79" s="50">
        <f ca="1">IF(HRDataset[[#This Row],[Date of Termination]]="",TODAY()-HRDataset[[#This Row],[Date of Hire]],HRDataset[[#This Row],[Date of Termination]]-HRDataset[[#This Row],[Date of Hire]])/365</f>
        <v>12.56986301369863</v>
      </c>
    </row>
    <row r="80" spans="1:40" x14ac:dyDescent="0.25">
      <c r="A80" t="s">
        <v>250</v>
      </c>
      <c r="B80" t="s">
        <v>588</v>
      </c>
      <c r="C80">
        <v>10133</v>
      </c>
      <c r="D80">
        <v>1</v>
      </c>
      <c r="E80">
        <v>1</v>
      </c>
      <c r="F80">
        <v>0</v>
      </c>
      <c r="G80">
        <v>1</v>
      </c>
      <c r="H80">
        <v>3</v>
      </c>
      <c r="I80">
        <v>3</v>
      </c>
      <c r="J80">
        <v>0</v>
      </c>
      <c r="K80">
        <v>70621</v>
      </c>
      <c r="L80">
        <v>0</v>
      </c>
      <c r="M80">
        <v>14</v>
      </c>
      <c r="N80" t="s">
        <v>76</v>
      </c>
      <c r="O80" t="s">
        <v>37</v>
      </c>
      <c r="P80">
        <v>2119</v>
      </c>
      <c r="Q80" s="1">
        <v>32342</v>
      </c>
      <c r="R80" t="s">
        <v>58</v>
      </c>
      <c r="S80" t="s">
        <v>50</v>
      </c>
      <c r="T80" t="s">
        <v>40</v>
      </c>
      <c r="U80" t="s">
        <v>41</v>
      </c>
      <c r="V80" t="s">
        <v>42</v>
      </c>
      <c r="W80" s="1">
        <v>42009</v>
      </c>
      <c r="X80" s="1"/>
      <c r="Y80" t="s">
        <v>43</v>
      </c>
      <c r="Z80" t="s">
        <v>44</v>
      </c>
      <c r="AA80" t="s">
        <v>53</v>
      </c>
      <c r="AB80" t="s">
        <v>77</v>
      </c>
      <c r="AC80">
        <v>7</v>
      </c>
      <c r="AD80" t="s">
        <v>72</v>
      </c>
      <c r="AE80" t="s">
        <v>56</v>
      </c>
      <c r="AF80">
        <v>4.1100000000000003</v>
      </c>
      <c r="AG80">
        <v>4</v>
      </c>
      <c r="AH80">
        <v>6</v>
      </c>
      <c r="AI80" s="1">
        <v>43521</v>
      </c>
      <c r="AJ80">
        <v>0</v>
      </c>
      <c r="AK80">
        <v>16</v>
      </c>
      <c r="AL80">
        <v>34</v>
      </c>
      <c r="AM80" s="6" t="s">
        <v>482</v>
      </c>
      <c r="AN80" s="50">
        <f ca="1">IF(HRDataset[[#This Row],[Date of Termination]]="",TODAY()-HRDataset[[#This Row],[Date of Hire]],HRDataset[[#This Row],[Date of Termination]]-HRDataset[[#This Row],[Date of Hire]])/365</f>
        <v>9.8082191780821919</v>
      </c>
    </row>
    <row r="81" spans="1:40" x14ac:dyDescent="0.25">
      <c r="A81" t="s">
        <v>117</v>
      </c>
      <c r="B81" t="s">
        <v>589</v>
      </c>
      <c r="C81">
        <v>10028</v>
      </c>
      <c r="D81">
        <v>0</v>
      </c>
      <c r="E81">
        <v>0</v>
      </c>
      <c r="F81">
        <v>1</v>
      </c>
      <c r="G81">
        <v>1</v>
      </c>
      <c r="H81">
        <v>3</v>
      </c>
      <c r="I81">
        <v>4</v>
      </c>
      <c r="J81">
        <v>0</v>
      </c>
      <c r="K81">
        <v>138888</v>
      </c>
      <c r="L81">
        <v>0</v>
      </c>
      <c r="M81">
        <v>13</v>
      </c>
      <c r="N81" t="s">
        <v>129</v>
      </c>
      <c r="O81" t="s">
        <v>37</v>
      </c>
      <c r="P81">
        <v>1886</v>
      </c>
      <c r="Q81" s="1">
        <v>25758</v>
      </c>
      <c r="R81" t="s">
        <v>38</v>
      </c>
      <c r="S81" t="s">
        <v>39</v>
      </c>
      <c r="T81" t="s">
        <v>40</v>
      </c>
      <c r="U81" t="s">
        <v>41</v>
      </c>
      <c r="V81" t="s">
        <v>73</v>
      </c>
      <c r="W81" s="1">
        <v>41644</v>
      </c>
      <c r="X81" s="1"/>
      <c r="Y81" t="s">
        <v>43</v>
      </c>
      <c r="Z81" t="s">
        <v>44</v>
      </c>
      <c r="AA81" t="s">
        <v>53</v>
      </c>
      <c r="AB81" t="s">
        <v>111</v>
      </c>
      <c r="AC81">
        <v>5</v>
      </c>
      <c r="AD81" t="s">
        <v>55</v>
      </c>
      <c r="AE81" t="s">
        <v>48</v>
      </c>
      <c r="AF81">
        <v>4.3</v>
      </c>
      <c r="AG81">
        <v>5</v>
      </c>
      <c r="AH81">
        <v>5</v>
      </c>
      <c r="AI81" s="1">
        <v>43469</v>
      </c>
      <c r="AJ81">
        <v>0</v>
      </c>
      <c r="AK81">
        <v>4</v>
      </c>
      <c r="AL81">
        <v>52</v>
      </c>
      <c r="AM81" s="6" t="s">
        <v>486</v>
      </c>
      <c r="AN81" s="50">
        <f ca="1">IF(HRDataset[[#This Row],[Date of Termination]]="",TODAY()-HRDataset[[#This Row],[Date of Hire]],HRDataset[[#This Row],[Date of Termination]]-HRDataset[[#This Row],[Date of Hire]])/365</f>
        <v>10.808219178082192</v>
      </c>
    </row>
    <row r="82" spans="1:40" x14ac:dyDescent="0.25">
      <c r="A82" t="s">
        <v>251</v>
      </c>
      <c r="B82" t="s">
        <v>590</v>
      </c>
      <c r="C82">
        <v>10006</v>
      </c>
      <c r="D82">
        <v>0</v>
      </c>
      <c r="E82">
        <v>0</v>
      </c>
      <c r="F82">
        <v>0</v>
      </c>
      <c r="G82">
        <v>1</v>
      </c>
      <c r="H82">
        <v>6</v>
      </c>
      <c r="I82">
        <v>4</v>
      </c>
      <c r="J82">
        <v>0</v>
      </c>
      <c r="K82">
        <v>74241</v>
      </c>
      <c r="L82">
        <v>0</v>
      </c>
      <c r="M82">
        <v>3</v>
      </c>
      <c r="N82" t="s">
        <v>106</v>
      </c>
      <c r="O82" t="s">
        <v>130</v>
      </c>
      <c r="P82">
        <v>90007</v>
      </c>
      <c r="Q82" s="1">
        <v>32455</v>
      </c>
      <c r="R82" t="s">
        <v>58</v>
      </c>
      <c r="S82" t="s">
        <v>39</v>
      </c>
      <c r="T82" t="s">
        <v>40</v>
      </c>
      <c r="U82" t="s">
        <v>41</v>
      </c>
      <c r="V82" t="s">
        <v>42</v>
      </c>
      <c r="W82" s="1">
        <v>40553</v>
      </c>
      <c r="X82" s="1"/>
      <c r="Y82" t="s">
        <v>43</v>
      </c>
      <c r="Z82" t="s">
        <v>44</v>
      </c>
      <c r="AA82" t="s">
        <v>108</v>
      </c>
      <c r="AB82" t="s">
        <v>114</v>
      </c>
      <c r="AC82">
        <v>21</v>
      </c>
      <c r="AD82" t="s">
        <v>55</v>
      </c>
      <c r="AE82" t="s">
        <v>48</v>
      </c>
      <c r="AF82">
        <v>4.7699999999999996</v>
      </c>
      <c r="AG82">
        <v>5</v>
      </c>
      <c r="AH82">
        <v>0</v>
      </c>
      <c r="AI82" s="1">
        <v>43492</v>
      </c>
      <c r="AJ82">
        <v>0</v>
      </c>
      <c r="AK82">
        <v>14</v>
      </c>
      <c r="AL82">
        <v>34</v>
      </c>
      <c r="AM82" s="6" t="s">
        <v>482</v>
      </c>
      <c r="AN82" s="50">
        <f ca="1">IF(HRDataset[[#This Row],[Date of Termination]]="",TODAY()-HRDataset[[#This Row],[Date of Hire]],HRDataset[[#This Row],[Date of Termination]]-HRDataset[[#This Row],[Date of Hire]])/365</f>
        <v>13.797260273972602</v>
      </c>
    </row>
    <row r="83" spans="1:40" x14ac:dyDescent="0.25">
      <c r="A83" t="s">
        <v>66</v>
      </c>
      <c r="B83" t="s">
        <v>591</v>
      </c>
      <c r="C83">
        <v>10105</v>
      </c>
      <c r="D83">
        <v>0</v>
      </c>
      <c r="E83">
        <v>0</v>
      </c>
      <c r="F83">
        <v>0</v>
      </c>
      <c r="G83">
        <v>1</v>
      </c>
      <c r="H83">
        <v>5</v>
      </c>
      <c r="I83">
        <v>3</v>
      </c>
      <c r="J83">
        <v>0</v>
      </c>
      <c r="K83">
        <v>75188</v>
      </c>
      <c r="L83">
        <v>0</v>
      </c>
      <c r="M83">
        <v>18</v>
      </c>
      <c r="N83" t="s">
        <v>101</v>
      </c>
      <c r="O83" t="s">
        <v>37</v>
      </c>
      <c r="P83">
        <v>1731</v>
      </c>
      <c r="Q83" s="1">
        <v>26996</v>
      </c>
      <c r="R83" t="s">
        <v>58</v>
      </c>
      <c r="S83" t="s">
        <v>39</v>
      </c>
      <c r="T83" t="s">
        <v>40</v>
      </c>
      <c r="U83" t="s">
        <v>41</v>
      </c>
      <c r="V83" t="s">
        <v>42</v>
      </c>
      <c r="W83" s="1">
        <v>41900</v>
      </c>
      <c r="X83" s="1"/>
      <c r="Y83" t="s">
        <v>43</v>
      </c>
      <c r="Z83" t="s">
        <v>44</v>
      </c>
      <c r="AA83" t="s">
        <v>45</v>
      </c>
      <c r="AB83" t="s">
        <v>103</v>
      </c>
      <c r="AC83">
        <v>2</v>
      </c>
      <c r="AD83" t="s">
        <v>65</v>
      </c>
      <c r="AE83" t="s">
        <v>56</v>
      </c>
      <c r="AF83">
        <v>4.5199999999999996</v>
      </c>
      <c r="AG83">
        <v>4</v>
      </c>
      <c r="AH83">
        <v>0</v>
      </c>
      <c r="AI83" s="1">
        <v>43480</v>
      </c>
      <c r="AJ83">
        <v>0</v>
      </c>
      <c r="AK83">
        <v>4</v>
      </c>
      <c r="AL83">
        <v>49</v>
      </c>
      <c r="AM83" s="6" t="s">
        <v>485</v>
      </c>
      <c r="AN83" s="50">
        <f ca="1">IF(HRDataset[[#This Row],[Date of Termination]]="",TODAY()-HRDataset[[#This Row],[Date of Hire]],HRDataset[[#This Row],[Date of Termination]]-HRDataset[[#This Row],[Date of Hire]])/365</f>
        <v>10.106849315068493</v>
      </c>
    </row>
    <row r="84" spans="1:40" x14ac:dyDescent="0.25">
      <c r="A84" t="s">
        <v>252</v>
      </c>
      <c r="B84" t="s">
        <v>592</v>
      </c>
      <c r="C84">
        <v>10211</v>
      </c>
      <c r="D84">
        <v>1</v>
      </c>
      <c r="E84">
        <v>1</v>
      </c>
      <c r="F84">
        <v>0</v>
      </c>
      <c r="G84">
        <v>1</v>
      </c>
      <c r="H84">
        <v>5</v>
      </c>
      <c r="I84">
        <v>3</v>
      </c>
      <c r="J84">
        <v>0</v>
      </c>
      <c r="K84">
        <v>62514</v>
      </c>
      <c r="L84">
        <v>0</v>
      </c>
      <c r="M84">
        <v>19</v>
      </c>
      <c r="N84" t="s">
        <v>36</v>
      </c>
      <c r="O84" t="s">
        <v>37</v>
      </c>
      <c r="P84">
        <v>1749</v>
      </c>
      <c r="Q84" s="1">
        <v>26930</v>
      </c>
      <c r="R84" t="s">
        <v>58</v>
      </c>
      <c r="S84" t="s">
        <v>50</v>
      </c>
      <c r="T84" t="s">
        <v>40</v>
      </c>
      <c r="U84" t="s">
        <v>41</v>
      </c>
      <c r="V84" t="s">
        <v>42</v>
      </c>
      <c r="W84" s="1">
        <v>40294</v>
      </c>
      <c r="X84" s="1"/>
      <c r="Y84" t="s">
        <v>43</v>
      </c>
      <c r="Z84" t="s">
        <v>44</v>
      </c>
      <c r="AA84" t="s">
        <v>45</v>
      </c>
      <c r="AB84" t="s">
        <v>71</v>
      </c>
      <c r="AC84">
        <v>19</v>
      </c>
      <c r="AD84" t="s">
        <v>65</v>
      </c>
      <c r="AE84" t="s">
        <v>56</v>
      </c>
      <c r="AF84">
        <v>2.9</v>
      </c>
      <c r="AG84">
        <v>3</v>
      </c>
      <c r="AH84">
        <v>0</v>
      </c>
      <c r="AI84" s="1">
        <v>43486</v>
      </c>
      <c r="AJ84">
        <v>0</v>
      </c>
      <c r="AK84">
        <v>6</v>
      </c>
      <c r="AL84">
        <v>49</v>
      </c>
      <c r="AM84" s="6" t="s">
        <v>485</v>
      </c>
      <c r="AN84" s="50">
        <f ca="1">IF(HRDataset[[#This Row],[Date of Termination]]="",TODAY()-HRDataset[[#This Row],[Date of Hire]],HRDataset[[#This Row],[Date of Termination]]-HRDataset[[#This Row],[Date of Hire]])/365</f>
        <v>14.506849315068493</v>
      </c>
    </row>
    <row r="85" spans="1:40" x14ac:dyDescent="0.25">
      <c r="A85" t="s">
        <v>253</v>
      </c>
      <c r="B85" t="s">
        <v>593</v>
      </c>
      <c r="C85">
        <v>10064</v>
      </c>
      <c r="D85">
        <v>1</v>
      </c>
      <c r="E85">
        <v>1</v>
      </c>
      <c r="F85">
        <v>0</v>
      </c>
      <c r="G85">
        <v>5</v>
      </c>
      <c r="H85">
        <v>5</v>
      </c>
      <c r="I85">
        <v>3</v>
      </c>
      <c r="J85">
        <v>0</v>
      </c>
      <c r="K85">
        <v>60070</v>
      </c>
      <c r="L85">
        <v>1</v>
      </c>
      <c r="M85">
        <v>19</v>
      </c>
      <c r="N85" t="s">
        <v>36</v>
      </c>
      <c r="O85" t="s">
        <v>37</v>
      </c>
      <c r="P85">
        <v>2343</v>
      </c>
      <c r="Q85" s="1">
        <v>33486</v>
      </c>
      <c r="R85" t="s">
        <v>58</v>
      </c>
      <c r="S85" t="s">
        <v>50</v>
      </c>
      <c r="T85" t="s">
        <v>40</v>
      </c>
      <c r="U85" t="s">
        <v>41</v>
      </c>
      <c r="V85" t="s">
        <v>42</v>
      </c>
      <c r="W85" s="1">
        <v>40637</v>
      </c>
      <c r="X85" s="1">
        <v>42892</v>
      </c>
      <c r="Y85" t="s">
        <v>131</v>
      </c>
      <c r="Z85" t="s">
        <v>52</v>
      </c>
      <c r="AA85" t="s">
        <v>45</v>
      </c>
      <c r="AB85" t="s">
        <v>60</v>
      </c>
      <c r="AC85">
        <v>20</v>
      </c>
      <c r="AD85" t="s">
        <v>65</v>
      </c>
      <c r="AE85" t="s">
        <v>56</v>
      </c>
      <c r="AF85">
        <v>5</v>
      </c>
      <c r="AG85">
        <v>3</v>
      </c>
      <c r="AH85">
        <v>0</v>
      </c>
      <c r="AI85" s="1">
        <v>42834</v>
      </c>
      <c r="AJ85">
        <v>0</v>
      </c>
      <c r="AK85">
        <v>7</v>
      </c>
      <c r="AL85">
        <v>31</v>
      </c>
      <c r="AM85" s="6" t="s">
        <v>482</v>
      </c>
      <c r="AN85" s="50">
        <f ca="1">IF(HRDataset[[#This Row],[Date of Termination]]="",TODAY()-HRDataset[[#This Row],[Date of Hire]],HRDataset[[#This Row],[Date of Termination]]-HRDataset[[#This Row],[Date of Hire]])/365</f>
        <v>6.1780821917808222</v>
      </c>
    </row>
    <row r="86" spans="1:40" x14ac:dyDescent="0.25">
      <c r="A86" t="s">
        <v>254</v>
      </c>
      <c r="B86" t="s">
        <v>594</v>
      </c>
      <c r="C86">
        <v>10247</v>
      </c>
      <c r="D86">
        <v>0</v>
      </c>
      <c r="E86">
        <v>0</v>
      </c>
      <c r="F86">
        <v>1</v>
      </c>
      <c r="G86">
        <v>1</v>
      </c>
      <c r="H86">
        <v>5</v>
      </c>
      <c r="I86">
        <v>3</v>
      </c>
      <c r="J86">
        <v>0</v>
      </c>
      <c r="K86">
        <v>48888</v>
      </c>
      <c r="L86">
        <v>0</v>
      </c>
      <c r="M86">
        <v>19</v>
      </c>
      <c r="N86" t="s">
        <v>36</v>
      </c>
      <c r="O86" t="s">
        <v>37</v>
      </c>
      <c r="P86">
        <v>2026</v>
      </c>
      <c r="Q86" s="1">
        <v>27180</v>
      </c>
      <c r="R86" t="s">
        <v>38</v>
      </c>
      <c r="S86" t="s">
        <v>39</v>
      </c>
      <c r="T86" t="s">
        <v>40</v>
      </c>
      <c r="U86" t="s">
        <v>41</v>
      </c>
      <c r="V86" t="s">
        <v>42</v>
      </c>
      <c r="W86" s="1">
        <v>41953</v>
      </c>
      <c r="X86" s="1"/>
      <c r="Y86" t="s">
        <v>43</v>
      </c>
      <c r="Z86" t="s">
        <v>44</v>
      </c>
      <c r="AA86" t="s">
        <v>45</v>
      </c>
      <c r="AB86" t="s">
        <v>85</v>
      </c>
      <c r="AC86">
        <v>18</v>
      </c>
      <c r="AD86" t="s">
        <v>47</v>
      </c>
      <c r="AE86" t="s">
        <v>56</v>
      </c>
      <c r="AF86">
        <v>4.7</v>
      </c>
      <c r="AG86">
        <v>5</v>
      </c>
      <c r="AH86">
        <v>0</v>
      </c>
      <c r="AI86" s="1">
        <v>43509</v>
      </c>
      <c r="AJ86">
        <v>0</v>
      </c>
      <c r="AK86">
        <v>8</v>
      </c>
      <c r="AL86">
        <v>48</v>
      </c>
      <c r="AM86" s="6" t="s">
        <v>485</v>
      </c>
      <c r="AN86" s="50">
        <f ca="1">IF(HRDataset[[#This Row],[Date of Termination]]="",TODAY()-HRDataset[[#This Row],[Date of Hire]],HRDataset[[#This Row],[Date of Termination]]-HRDataset[[#This Row],[Date of Hire]])/365</f>
        <v>9.9616438356164387</v>
      </c>
    </row>
    <row r="87" spans="1:40" x14ac:dyDescent="0.25">
      <c r="A87" t="s">
        <v>255</v>
      </c>
      <c r="B87" t="s">
        <v>595</v>
      </c>
      <c r="C87">
        <v>10235</v>
      </c>
      <c r="D87">
        <v>1</v>
      </c>
      <c r="E87">
        <v>1</v>
      </c>
      <c r="F87">
        <v>1</v>
      </c>
      <c r="G87">
        <v>1</v>
      </c>
      <c r="H87">
        <v>5</v>
      </c>
      <c r="I87">
        <v>3</v>
      </c>
      <c r="J87">
        <v>0</v>
      </c>
      <c r="K87">
        <v>54285</v>
      </c>
      <c r="L87">
        <v>0</v>
      </c>
      <c r="M87">
        <v>19</v>
      </c>
      <c r="N87" t="s">
        <v>36</v>
      </c>
      <c r="O87" t="s">
        <v>37</v>
      </c>
      <c r="P87">
        <v>2045</v>
      </c>
      <c r="Q87" s="1">
        <v>28727</v>
      </c>
      <c r="R87" t="s">
        <v>38</v>
      </c>
      <c r="S87" t="s">
        <v>50</v>
      </c>
      <c r="T87" t="s">
        <v>40</v>
      </c>
      <c r="U87" t="s">
        <v>41</v>
      </c>
      <c r="V87" t="s">
        <v>42</v>
      </c>
      <c r="W87" s="1">
        <v>41729</v>
      </c>
      <c r="X87" s="1"/>
      <c r="Y87" t="s">
        <v>43</v>
      </c>
      <c r="Z87" t="s">
        <v>44</v>
      </c>
      <c r="AA87" t="s">
        <v>45</v>
      </c>
      <c r="AB87" t="s">
        <v>85</v>
      </c>
      <c r="AC87">
        <v>18</v>
      </c>
      <c r="AD87" t="s">
        <v>72</v>
      </c>
      <c r="AE87" t="s">
        <v>56</v>
      </c>
      <c r="AF87">
        <v>4.2</v>
      </c>
      <c r="AG87">
        <v>3</v>
      </c>
      <c r="AH87">
        <v>0</v>
      </c>
      <c r="AI87" s="1">
        <v>43476</v>
      </c>
      <c r="AJ87">
        <v>0</v>
      </c>
      <c r="AK87">
        <v>3</v>
      </c>
      <c r="AL87">
        <v>44</v>
      </c>
      <c r="AM87" s="6" t="s">
        <v>484</v>
      </c>
      <c r="AN87" s="50">
        <f ca="1">IF(HRDataset[[#This Row],[Date of Termination]]="",TODAY()-HRDataset[[#This Row],[Date of Hire]],HRDataset[[#This Row],[Date of Termination]]-HRDataset[[#This Row],[Date of Hire]])/365</f>
        <v>10.575342465753424</v>
      </c>
    </row>
    <row r="88" spans="1:40" x14ac:dyDescent="0.25">
      <c r="A88" t="s">
        <v>256</v>
      </c>
      <c r="B88" t="s">
        <v>596</v>
      </c>
      <c r="C88">
        <v>10299</v>
      </c>
      <c r="D88">
        <v>0</v>
      </c>
      <c r="E88">
        <v>3</v>
      </c>
      <c r="F88">
        <v>0</v>
      </c>
      <c r="G88">
        <v>1</v>
      </c>
      <c r="H88">
        <v>5</v>
      </c>
      <c r="I88">
        <v>1</v>
      </c>
      <c r="J88">
        <v>0</v>
      </c>
      <c r="K88">
        <v>56847</v>
      </c>
      <c r="L88">
        <v>0</v>
      </c>
      <c r="M88">
        <v>20</v>
      </c>
      <c r="N88" t="s">
        <v>57</v>
      </c>
      <c r="O88" t="s">
        <v>37</v>
      </c>
      <c r="P88">
        <v>2133</v>
      </c>
      <c r="Q88" s="1">
        <v>32745</v>
      </c>
      <c r="R88" t="s">
        <v>58</v>
      </c>
      <c r="S88" t="s">
        <v>105</v>
      </c>
      <c r="T88" t="s">
        <v>40</v>
      </c>
      <c r="U88" t="s">
        <v>41</v>
      </c>
      <c r="V88" t="s">
        <v>42</v>
      </c>
      <c r="W88" s="1">
        <v>41827</v>
      </c>
      <c r="X88" s="1"/>
      <c r="Y88" t="s">
        <v>43</v>
      </c>
      <c r="Z88" t="s">
        <v>44</v>
      </c>
      <c r="AA88" t="s">
        <v>45</v>
      </c>
      <c r="AB88" t="s">
        <v>46</v>
      </c>
      <c r="AC88">
        <v>22</v>
      </c>
      <c r="AD88" t="s">
        <v>55</v>
      </c>
      <c r="AE88" t="s">
        <v>123</v>
      </c>
      <c r="AF88">
        <v>3</v>
      </c>
      <c r="AG88">
        <v>1</v>
      </c>
      <c r="AH88">
        <v>0</v>
      </c>
      <c r="AI88" s="1">
        <v>43521</v>
      </c>
      <c r="AJ88">
        <v>2</v>
      </c>
      <c r="AK88">
        <v>5</v>
      </c>
      <c r="AL88">
        <v>33</v>
      </c>
      <c r="AM88" s="6" t="s">
        <v>482</v>
      </c>
      <c r="AN88" s="50">
        <f ca="1">IF(HRDataset[[#This Row],[Date of Termination]]="",TODAY()-HRDataset[[#This Row],[Date of Hire]],HRDataset[[#This Row],[Date of Termination]]-HRDataset[[#This Row],[Date of Hire]])/365</f>
        <v>10.306849315068494</v>
      </c>
    </row>
    <row r="89" spans="1:40" x14ac:dyDescent="0.25">
      <c r="A89" t="s">
        <v>257</v>
      </c>
      <c r="B89" t="s">
        <v>597</v>
      </c>
      <c r="C89">
        <v>10280</v>
      </c>
      <c r="D89">
        <v>0</v>
      </c>
      <c r="E89">
        <v>0</v>
      </c>
      <c r="F89">
        <v>1</v>
      </c>
      <c r="G89">
        <v>4</v>
      </c>
      <c r="H89">
        <v>5</v>
      </c>
      <c r="I89">
        <v>2</v>
      </c>
      <c r="J89">
        <v>0</v>
      </c>
      <c r="K89">
        <v>60340</v>
      </c>
      <c r="L89">
        <v>1</v>
      </c>
      <c r="M89">
        <v>19</v>
      </c>
      <c r="N89" t="s">
        <v>36</v>
      </c>
      <c r="O89" t="s">
        <v>37</v>
      </c>
      <c r="P89">
        <v>2129</v>
      </c>
      <c r="Q89" s="1">
        <v>30561</v>
      </c>
      <c r="R89" t="s">
        <v>38</v>
      </c>
      <c r="S89" t="s">
        <v>39</v>
      </c>
      <c r="T89" t="s">
        <v>40</v>
      </c>
      <c r="U89" t="s">
        <v>41</v>
      </c>
      <c r="V89" t="s">
        <v>42</v>
      </c>
      <c r="W89" s="1">
        <v>41001</v>
      </c>
      <c r="X89" s="1">
        <v>43370</v>
      </c>
      <c r="Y89" t="s">
        <v>87</v>
      </c>
      <c r="Z89" t="s">
        <v>88</v>
      </c>
      <c r="AA89" t="s">
        <v>45</v>
      </c>
      <c r="AB89" t="s">
        <v>46</v>
      </c>
      <c r="AC89">
        <v>22</v>
      </c>
      <c r="AD89" t="s">
        <v>65</v>
      </c>
      <c r="AE89" t="s">
        <v>94</v>
      </c>
      <c r="AF89">
        <v>5</v>
      </c>
      <c r="AG89">
        <v>4</v>
      </c>
      <c r="AH89">
        <v>0</v>
      </c>
      <c r="AI89" s="1">
        <v>43202</v>
      </c>
      <c r="AJ89">
        <v>5</v>
      </c>
      <c r="AK89">
        <v>16</v>
      </c>
      <c r="AL89">
        <v>39</v>
      </c>
      <c r="AM89" s="6" t="s">
        <v>483</v>
      </c>
      <c r="AN89" s="50">
        <f ca="1">IF(HRDataset[[#This Row],[Date of Termination]]="",TODAY()-HRDataset[[#This Row],[Date of Hire]],HRDataset[[#This Row],[Date of Termination]]-HRDataset[[#This Row],[Date of Hire]])/365</f>
        <v>6.4904109589041097</v>
      </c>
    </row>
    <row r="90" spans="1:40" x14ac:dyDescent="0.25">
      <c r="A90" t="s">
        <v>258</v>
      </c>
      <c r="B90" t="s">
        <v>598</v>
      </c>
      <c r="C90">
        <v>10296</v>
      </c>
      <c r="D90">
        <v>0</v>
      </c>
      <c r="E90">
        <v>0</v>
      </c>
      <c r="F90">
        <v>0</v>
      </c>
      <c r="G90">
        <v>4</v>
      </c>
      <c r="H90">
        <v>5</v>
      </c>
      <c r="I90">
        <v>2</v>
      </c>
      <c r="J90">
        <v>0</v>
      </c>
      <c r="K90">
        <v>59124</v>
      </c>
      <c r="L90">
        <v>1</v>
      </c>
      <c r="M90">
        <v>19</v>
      </c>
      <c r="N90" t="s">
        <v>36</v>
      </c>
      <c r="O90" t="s">
        <v>37</v>
      </c>
      <c r="P90">
        <v>2458</v>
      </c>
      <c r="Q90" s="1">
        <v>32634</v>
      </c>
      <c r="R90" t="s">
        <v>58</v>
      </c>
      <c r="S90" t="s">
        <v>39</v>
      </c>
      <c r="T90" t="s">
        <v>40</v>
      </c>
      <c r="U90" t="s">
        <v>41</v>
      </c>
      <c r="V90" t="s">
        <v>42</v>
      </c>
      <c r="W90" s="1">
        <v>41687</v>
      </c>
      <c r="X90" s="1">
        <v>43156</v>
      </c>
      <c r="Y90" t="s">
        <v>132</v>
      </c>
      <c r="Z90" t="s">
        <v>88</v>
      </c>
      <c r="AA90" t="s">
        <v>45</v>
      </c>
      <c r="AB90" t="s">
        <v>61</v>
      </c>
      <c r="AC90">
        <v>16</v>
      </c>
      <c r="AD90" t="s">
        <v>65</v>
      </c>
      <c r="AE90" t="s">
        <v>94</v>
      </c>
      <c r="AF90">
        <v>2.2999999999999998</v>
      </c>
      <c r="AG90">
        <v>3</v>
      </c>
      <c r="AH90">
        <v>0</v>
      </c>
      <c r="AI90" s="1">
        <v>42750</v>
      </c>
      <c r="AJ90">
        <v>5</v>
      </c>
      <c r="AK90">
        <v>19</v>
      </c>
      <c r="AL90">
        <v>33</v>
      </c>
      <c r="AM90" s="6" t="s">
        <v>482</v>
      </c>
      <c r="AN90" s="50">
        <f ca="1">IF(HRDataset[[#This Row],[Date of Termination]]="",TODAY()-HRDataset[[#This Row],[Date of Hire]],HRDataset[[#This Row],[Date of Termination]]-HRDataset[[#This Row],[Date of Hire]])/365</f>
        <v>4.0246575342465754</v>
      </c>
    </row>
    <row r="91" spans="1:40" x14ac:dyDescent="0.25">
      <c r="A91" t="s">
        <v>259</v>
      </c>
      <c r="B91" t="s">
        <v>599</v>
      </c>
      <c r="C91">
        <v>10290</v>
      </c>
      <c r="D91">
        <v>1</v>
      </c>
      <c r="E91">
        <v>1</v>
      </c>
      <c r="F91">
        <v>0</v>
      </c>
      <c r="G91">
        <v>4</v>
      </c>
      <c r="H91">
        <v>4</v>
      </c>
      <c r="I91">
        <v>2</v>
      </c>
      <c r="J91">
        <v>0</v>
      </c>
      <c r="K91">
        <v>99280</v>
      </c>
      <c r="L91">
        <v>1</v>
      </c>
      <c r="M91">
        <v>24</v>
      </c>
      <c r="N91" t="s">
        <v>67</v>
      </c>
      <c r="O91" t="s">
        <v>37</v>
      </c>
      <c r="P91">
        <v>1749</v>
      </c>
      <c r="Q91" s="1">
        <v>31912</v>
      </c>
      <c r="R91" t="s">
        <v>58</v>
      </c>
      <c r="S91" t="s">
        <v>50</v>
      </c>
      <c r="T91" t="s">
        <v>40</v>
      </c>
      <c r="U91" t="s">
        <v>41</v>
      </c>
      <c r="V91" t="s">
        <v>73</v>
      </c>
      <c r="W91" s="1">
        <v>40665</v>
      </c>
      <c r="X91" s="1">
        <v>41430</v>
      </c>
      <c r="Y91" t="s">
        <v>87</v>
      </c>
      <c r="Z91" t="s">
        <v>88</v>
      </c>
      <c r="AA91" t="s">
        <v>68</v>
      </c>
      <c r="AB91" t="s">
        <v>69</v>
      </c>
      <c r="AC91">
        <v>10</v>
      </c>
      <c r="AD91" t="s">
        <v>55</v>
      </c>
      <c r="AE91" t="s">
        <v>94</v>
      </c>
      <c r="AF91">
        <v>2.1</v>
      </c>
      <c r="AG91">
        <v>5</v>
      </c>
      <c r="AH91">
        <v>4</v>
      </c>
      <c r="AI91" s="1">
        <v>41131</v>
      </c>
      <c r="AJ91">
        <v>4</v>
      </c>
      <c r="AK91">
        <v>19</v>
      </c>
      <c r="AL91">
        <v>35</v>
      </c>
      <c r="AM91" s="6" t="s">
        <v>483</v>
      </c>
      <c r="AN91" s="50">
        <f ca="1">IF(HRDataset[[#This Row],[Date of Termination]]="",TODAY()-HRDataset[[#This Row],[Date of Hire]],HRDataset[[#This Row],[Date of Termination]]-HRDataset[[#This Row],[Date of Hire]])/365</f>
        <v>2.095890410958904</v>
      </c>
    </row>
    <row r="92" spans="1:40" x14ac:dyDescent="0.25">
      <c r="A92" t="s">
        <v>260</v>
      </c>
      <c r="B92" t="s">
        <v>600</v>
      </c>
      <c r="C92">
        <v>10263</v>
      </c>
      <c r="D92">
        <v>1</v>
      </c>
      <c r="E92">
        <v>1</v>
      </c>
      <c r="F92">
        <v>0</v>
      </c>
      <c r="G92">
        <v>1</v>
      </c>
      <c r="H92">
        <v>5</v>
      </c>
      <c r="I92">
        <v>3</v>
      </c>
      <c r="J92">
        <v>0</v>
      </c>
      <c r="K92">
        <v>71776</v>
      </c>
      <c r="L92">
        <v>0</v>
      </c>
      <c r="M92">
        <v>20</v>
      </c>
      <c r="N92" t="s">
        <v>57</v>
      </c>
      <c r="O92" t="s">
        <v>37</v>
      </c>
      <c r="P92">
        <v>1824</v>
      </c>
      <c r="Q92" s="1">
        <v>28755</v>
      </c>
      <c r="R92" t="s">
        <v>58</v>
      </c>
      <c r="S92" t="s">
        <v>50</v>
      </c>
      <c r="T92" t="s">
        <v>40</v>
      </c>
      <c r="U92" t="s">
        <v>41</v>
      </c>
      <c r="V92" t="s">
        <v>73</v>
      </c>
      <c r="W92" s="1">
        <v>41827</v>
      </c>
      <c r="X92" s="1"/>
      <c r="Y92" t="s">
        <v>43</v>
      </c>
      <c r="Z92" t="s">
        <v>44</v>
      </c>
      <c r="AA92" t="s">
        <v>45</v>
      </c>
      <c r="AB92" t="s">
        <v>61</v>
      </c>
      <c r="AC92">
        <v>16</v>
      </c>
      <c r="AD92" t="s">
        <v>47</v>
      </c>
      <c r="AE92" t="s">
        <v>56</v>
      </c>
      <c r="AF92">
        <v>4.4000000000000004</v>
      </c>
      <c r="AG92">
        <v>5</v>
      </c>
      <c r="AH92">
        <v>0</v>
      </c>
      <c r="AI92" s="1">
        <v>43518</v>
      </c>
      <c r="AJ92">
        <v>0</v>
      </c>
      <c r="AK92">
        <v>17</v>
      </c>
      <c r="AL92">
        <v>44</v>
      </c>
      <c r="AM92" s="6" t="s">
        <v>484</v>
      </c>
      <c r="AN92" s="50">
        <f ca="1">IF(HRDataset[[#This Row],[Date of Termination]]="",TODAY()-HRDataset[[#This Row],[Date of Hire]],HRDataset[[#This Row],[Date of Termination]]-HRDataset[[#This Row],[Date of Hire]])/365</f>
        <v>10.306849315068494</v>
      </c>
    </row>
    <row r="93" spans="1:40" x14ac:dyDescent="0.25">
      <c r="A93" t="s">
        <v>261</v>
      </c>
      <c r="B93" t="s">
        <v>601</v>
      </c>
      <c r="C93">
        <v>10136</v>
      </c>
      <c r="D93">
        <v>0</v>
      </c>
      <c r="E93">
        <v>0</v>
      </c>
      <c r="F93">
        <v>0</v>
      </c>
      <c r="G93">
        <v>1</v>
      </c>
      <c r="H93">
        <v>5</v>
      </c>
      <c r="I93">
        <v>3</v>
      </c>
      <c r="J93">
        <v>0</v>
      </c>
      <c r="K93">
        <v>65902</v>
      </c>
      <c r="L93">
        <v>0</v>
      </c>
      <c r="M93">
        <v>20</v>
      </c>
      <c r="N93" t="s">
        <v>57</v>
      </c>
      <c r="O93" t="s">
        <v>37</v>
      </c>
      <c r="P93">
        <v>2324</v>
      </c>
      <c r="Q93" s="1">
        <v>32047</v>
      </c>
      <c r="R93" t="s">
        <v>58</v>
      </c>
      <c r="S93" t="s">
        <v>39</v>
      </c>
      <c r="T93" t="s">
        <v>40</v>
      </c>
      <c r="U93" t="s">
        <v>41</v>
      </c>
      <c r="V93" t="s">
        <v>73</v>
      </c>
      <c r="W93" s="1">
        <v>41687</v>
      </c>
      <c r="X93" s="1"/>
      <c r="Y93" t="s">
        <v>43</v>
      </c>
      <c r="Z93" t="s">
        <v>44</v>
      </c>
      <c r="AA93" t="s">
        <v>45</v>
      </c>
      <c r="AB93" t="s">
        <v>64</v>
      </c>
      <c r="AD93" t="s">
        <v>47</v>
      </c>
      <c r="AE93" t="s">
        <v>56</v>
      </c>
      <c r="AF93">
        <v>4</v>
      </c>
      <c r="AG93">
        <v>4</v>
      </c>
      <c r="AH93">
        <v>0</v>
      </c>
      <c r="AI93" s="1">
        <v>43472</v>
      </c>
      <c r="AJ93">
        <v>0</v>
      </c>
      <c r="AK93">
        <v>7</v>
      </c>
      <c r="AL93">
        <v>35</v>
      </c>
      <c r="AM93" s="6" t="s">
        <v>483</v>
      </c>
      <c r="AN93" s="50">
        <f ca="1">IF(HRDataset[[#This Row],[Date of Termination]]="",TODAY()-HRDataset[[#This Row],[Date of Hire]],HRDataset[[#This Row],[Date of Termination]]-HRDataset[[#This Row],[Date of Hire]])/365</f>
        <v>10.69041095890411</v>
      </c>
    </row>
    <row r="94" spans="1:40" x14ac:dyDescent="0.25">
      <c r="A94" t="s">
        <v>262</v>
      </c>
      <c r="B94" t="s">
        <v>602</v>
      </c>
      <c r="C94">
        <v>10189</v>
      </c>
      <c r="D94">
        <v>1</v>
      </c>
      <c r="E94">
        <v>1</v>
      </c>
      <c r="F94">
        <v>0</v>
      </c>
      <c r="G94">
        <v>5</v>
      </c>
      <c r="H94">
        <v>5</v>
      </c>
      <c r="I94">
        <v>3</v>
      </c>
      <c r="J94">
        <v>0</v>
      </c>
      <c r="K94">
        <v>57748</v>
      </c>
      <c r="L94">
        <v>1</v>
      </c>
      <c r="M94">
        <v>19</v>
      </c>
      <c r="N94" t="s">
        <v>36</v>
      </c>
      <c r="O94" t="s">
        <v>37</v>
      </c>
      <c r="P94">
        <v>2176</v>
      </c>
      <c r="Q94" s="1">
        <v>20193</v>
      </c>
      <c r="R94" t="s">
        <v>58</v>
      </c>
      <c r="S94" t="s">
        <v>50</v>
      </c>
      <c r="T94" t="s">
        <v>40</v>
      </c>
      <c r="U94" t="s">
        <v>41</v>
      </c>
      <c r="V94" t="s">
        <v>42</v>
      </c>
      <c r="W94" s="1">
        <v>40854</v>
      </c>
      <c r="X94" s="1">
        <v>42507</v>
      </c>
      <c r="Y94" t="s">
        <v>131</v>
      </c>
      <c r="Z94" t="s">
        <v>52</v>
      </c>
      <c r="AA94" t="s">
        <v>45</v>
      </c>
      <c r="AB94" t="s">
        <v>64</v>
      </c>
      <c r="AC94">
        <v>39</v>
      </c>
      <c r="AD94" t="s">
        <v>65</v>
      </c>
      <c r="AE94" t="s">
        <v>56</v>
      </c>
      <c r="AF94">
        <v>3.13</v>
      </c>
      <c r="AG94">
        <v>3</v>
      </c>
      <c r="AH94">
        <v>0</v>
      </c>
      <c r="AI94" s="1">
        <v>42404</v>
      </c>
      <c r="AJ94">
        <v>0</v>
      </c>
      <c r="AK94">
        <v>16</v>
      </c>
      <c r="AL94">
        <v>68</v>
      </c>
      <c r="AM94" s="6" t="s">
        <v>826</v>
      </c>
      <c r="AN94" s="50">
        <f ca="1">IF(HRDataset[[#This Row],[Date of Termination]]="",TODAY()-HRDataset[[#This Row],[Date of Hire]],HRDataset[[#This Row],[Date of Termination]]-HRDataset[[#This Row],[Date of Hire]])/365</f>
        <v>4.5287671232876709</v>
      </c>
    </row>
    <row r="95" spans="1:40" x14ac:dyDescent="0.25">
      <c r="A95" t="s">
        <v>263</v>
      </c>
      <c r="B95" t="s">
        <v>603</v>
      </c>
      <c r="C95">
        <v>10308</v>
      </c>
      <c r="D95">
        <v>1</v>
      </c>
      <c r="E95">
        <v>1</v>
      </c>
      <c r="F95">
        <v>1</v>
      </c>
      <c r="G95">
        <v>1</v>
      </c>
      <c r="H95">
        <v>5</v>
      </c>
      <c r="I95">
        <v>1</v>
      </c>
      <c r="J95">
        <v>0</v>
      </c>
      <c r="K95">
        <v>64057</v>
      </c>
      <c r="L95">
        <v>0</v>
      </c>
      <c r="M95">
        <v>19</v>
      </c>
      <c r="N95" t="s">
        <v>36</v>
      </c>
      <c r="O95" t="s">
        <v>37</v>
      </c>
      <c r="P95">
        <v>2132</v>
      </c>
      <c r="Q95" s="1">
        <v>32799</v>
      </c>
      <c r="R95" t="s">
        <v>38</v>
      </c>
      <c r="S95" t="s">
        <v>50</v>
      </c>
      <c r="T95" t="s">
        <v>40</v>
      </c>
      <c r="U95" t="s">
        <v>41</v>
      </c>
      <c r="V95" t="s">
        <v>42</v>
      </c>
      <c r="W95" s="1">
        <v>42135</v>
      </c>
      <c r="X95" s="1"/>
      <c r="Y95" t="s">
        <v>43</v>
      </c>
      <c r="Z95" t="s">
        <v>44</v>
      </c>
      <c r="AA95" t="s">
        <v>45</v>
      </c>
      <c r="AB95" t="s">
        <v>66</v>
      </c>
      <c r="AC95">
        <v>11</v>
      </c>
      <c r="AD95" t="s">
        <v>55</v>
      </c>
      <c r="AE95" t="s">
        <v>123</v>
      </c>
      <c r="AF95">
        <v>1.56</v>
      </c>
      <c r="AG95">
        <v>5</v>
      </c>
      <c r="AH95">
        <v>0</v>
      </c>
      <c r="AI95" s="1">
        <v>43468</v>
      </c>
      <c r="AJ95">
        <v>6</v>
      </c>
      <c r="AK95">
        <v>15</v>
      </c>
      <c r="AL95">
        <v>33</v>
      </c>
      <c r="AM95" s="6" t="s">
        <v>482</v>
      </c>
      <c r="AN95" s="50">
        <f ca="1">IF(HRDataset[[#This Row],[Date of Termination]]="",TODAY()-HRDataset[[#This Row],[Date of Hire]],HRDataset[[#This Row],[Date of Termination]]-HRDataset[[#This Row],[Date of Hire]])/365</f>
        <v>9.463013698630137</v>
      </c>
    </row>
    <row r="96" spans="1:40" x14ac:dyDescent="0.25">
      <c r="A96" t="s">
        <v>264</v>
      </c>
      <c r="B96" t="s">
        <v>604</v>
      </c>
      <c r="C96">
        <v>10309</v>
      </c>
      <c r="D96">
        <v>0</v>
      </c>
      <c r="E96">
        <v>0</v>
      </c>
      <c r="F96">
        <v>1</v>
      </c>
      <c r="G96">
        <v>1</v>
      </c>
      <c r="H96">
        <v>3</v>
      </c>
      <c r="I96">
        <v>1</v>
      </c>
      <c r="J96">
        <v>0</v>
      </c>
      <c r="K96">
        <v>53366</v>
      </c>
      <c r="L96">
        <v>0</v>
      </c>
      <c r="M96">
        <v>15</v>
      </c>
      <c r="N96" t="s">
        <v>133</v>
      </c>
      <c r="O96" t="s">
        <v>37</v>
      </c>
      <c r="P96">
        <v>2138</v>
      </c>
      <c r="Q96" s="1">
        <v>31946</v>
      </c>
      <c r="R96" t="s">
        <v>38</v>
      </c>
      <c r="S96" t="s">
        <v>39</v>
      </c>
      <c r="T96" t="s">
        <v>40</v>
      </c>
      <c r="U96" t="s">
        <v>41</v>
      </c>
      <c r="V96" t="s">
        <v>42</v>
      </c>
      <c r="W96" s="1">
        <v>42093</v>
      </c>
      <c r="X96" s="1"/>
      <c r="Y96" t="s">
        <v>43</v>
      </c>
      <c r="Z96" t="s">
        <v>44</v>
      </c>
      <c r="AA96" t="s">
        <v>53</v>
      </c>
      <c r="AB96" t="s">
        <v>77</v>
      </c>
      <c r="AC96">
        <v>7</v>
      </c>
      <c r="AD96" t="s">
        <v>47</v>
      </c>
      <c r="AE96" t="s">
        <v>123</v>
      </c>
      <c r="AF96">
        <v>1.2</v>
      </c>
      <c r="AG96">
        <v>3</v>
      </c>
      <c r="AH96">
        <v>6</v>
      </c>
      <c r="AI96" s="1">
        <v>43500</v>
      </c>
      <c r="AJ96">
        <v>3</v>
      </c>
      <c r="AK96">
        <v>2</v>
      </c>
      <c r="AL96">
        <v>35</v>
      </c>
      <c r="AM96" s="6" t="s">
        <v>483</v>
      </c>
      <c r="AN96" s="50">
        <f ca="1">IF(HRDataset[[#This Row],[Date of Termination]]="",TODAY()-HRDataset[[#This Row],[Date of Hire]],HRDataset[[#This Row],[Date of Termination]]-HRDataset[[#This Row],[Date of Hire]])/365</f>
        <v>9.5780821917808225</v>
      </c>
    </row>
    <row r="97" spans="1:40" x14ac:dyDescent="0.25">
      <c r="A97" t="s">
        <v>265</v>
      </c>
      <c r="B97" t="s">
        <v>605</v>
      </c>
      <c r="C97">
        <v>10049</v>
      </c>
      <c r="D97">
        <v>1</v>
      </c>
      <c r="E97">
        <v>1</v>
      </c>
      <c r="F97">
        <v>0</v>
      </c>
      <c r="G97">
        <v>1</v>
      </c>
      <c r="H97">
        <v>5</v>
      </c>
      <c r="I97">
        <v>3</v>
      </c>
      <c r="J97">
        <v>0</v>
      </c>
      <c r="K97">
        <v>58530</v>
      </c>
      <c r="L97">
        <v>0</v>
      </c>
      <c r="M97">
        <v>19</v>
      </c>
      <c r="N97" t="s">
        <v>36</v>
      </c>
      <c r="O97" t="s">
        <v>37</v>
      </c>
      <c r="P97">
        <v>2155</v>
      </c>
      <c r="Q97" s="1">
        <v>29661</v>
      </c>
      <c r="R97" t="s">
        <v>58</v>
      </c>
      <c r="S97" t="s">
        <v>50</v>
      </c>
      <c r="T97" t="s">
        <v>40</v>
      </c>
      <c r="U97" t="s">
        <v>41</v>
      </c>
      <c r="V97" t="s">
        <v>42</v>
      </c>
      <c r="W97" s="1">
        <v>40917</v>
      </c>
      <c r="X97" s="1"/>
      <c r="Y97" t="s">
        <v>43</v>
      </c>
      <c r="Z97" t="s">
        <v>44</v>
      </c>
      <c r="AA97" t="s">
        <v>45</v>
      </c>
      <c r="AB97" t="s">
        <v>74</v>
      </c>
      <c r="AC97">
        <v>12</v>
      </c>
      <c r="AD97" t="s">
        <v>65</v>
      </c>
      <c r="AE97" t="s">
        <v>56</v>
      </c>
      <c r="AF97">
        <v>5</v>
      </c>
      <c r="AG97">
        <v>5</v>
      </c>
      <c r="AH97">
        <v>0</v>
      </c>
      <c r="AI97" s="1">
        <v>43494</v>
      </c>
      <c r="AJ97">
        <v>0</v>
      </c>
      <c r="AK97">
        <v>19</v>
      </c>
      <c r="AL97">
        <v>42</v>
      </c>
      <c r="AM97" s="6" t="s">
        <v>484</v>
      </c>
      <c r="AN97" s="50">
        <f ca="1">IF(HRDataset[[#This Row],[Date of Termination]]="",TODAY()-HRDataset[[#This Row],[Date of Hire]],HRDataset[[#This Row],[Date of Termination]]-HRDataset[[#This Row],[Date of Hire]])/365</f>
        <v>12.8</v>
      </c>
    </row>
    <row r="98" spans="1:40" x14ac:dyDescent="0.25">
      <c r="A98" t="s">
        <v>266</v>
      </c>
      <c r="B98" t="s">
        <v>606</v>
      </c>
      <c r="C98">
        <v>10093</v>
      </c>
      <c r="D98">
        <v>0</v>
      </c>
      <c r="E98">
        <v>0</v>
      </c>
      <c r="F98">
        <v>1</v>
      </c>
      <c r="G98">
        <v>5</v>
      </c>
      <c r="H98">
        <v>5</v>
      </c>
      <c r="I98">
        <v>3</v>
      </c>
      <c r="J98">
        <v>0</v>
      </c>
      <c r="K98">
        <v>72609</v>
      </c>
      <c r="L98">
        <v>1</v>
      </c>
      <c r="M98">
        <v>20</v>
      </c>
      <c r="N98" t="s">
        <v>57</v>
      </c>
      <c r="O98" t="s">
        <v>37</v>
      </c>
      <c r="P98">
        <v>2143</v>
      </c>
      <c r="Q98" s="1">
        <v>29860</v>
      </c>
      <c r="R98" t="s">
        <v>38</v>
      </c>
      <c r="S98" t="s">
        <v>39</v>
      </c>
      <c r="T98" t="s">
        <v>40</v>
      </c>
      <c r="U98" t="s">
        <v>78</v>
      </c>
      <c r="V98" t="s">
        <v>42</v>
      </c>
      <c r="W98" s="1">
        <v>40679</v>
      </c>
      <c r="X98" s="1">
        <v>41449</v>
      </c>
      <c r="Y98" t="s">
        <v>59</v>
      </c>
      <c r="Z98" t="s">
        <v>52</v>
      </c>
      <c r="AA98" t="s">
        <v>45</v>
      </c>
      <c r="AB98" t="s">
        <v>66</v>
      </c>
      <c r="AC98">
        <v>11</v>
      </c>
      <c r="AD98" t="s">
        <v>65</v>
      </c>
      <c r="AE98" t="s">
        <v>56</v>
      </c>
      <c r="AF98">
        <v>4.76</v>
      </c>
      <c r="AG98">
        <v>5</v>
      </c>
      <c r="AH98">
        <v>0</v>
      </c>
      <c r="AI98" s="1">
        <v>41369</v>
      </c>
      <c r="AJ98">
        <v>0</v>
      </c>
      <c r="AK98">
        <v>20</v>
      </c>
      <c r="AL98">
        <v>41</v>
      </c>
      <c r="AM98" s="6" t="s">
        <v>484</v>
      </c>
      <c r="AN98" s="50">
        <f ca="1">IF(HRDataset[[#This Row],[Date of Termination]]="",TODAY()-HRDataset[[#This Row],[Date of Hire]],HRDataset[[#This Row],[Date of Termination]]-HRDataset[[#This Row],[Date of Hire]])/365</f>
        <v>2.1095890410958904</v>
      </c>
    </row>
    <row r="99" spans="1:40" x14ac:dyDescent="0.25">
      <c r="A99" t="s">
        <v>267</v>
      </c>
      <c r="B99" t="s">
        <v>607</v>
      </c>
      <c r="C99">
        <v>10163</v>
      </c>
      <c r="D99">
        <v>1</v>
      </c>
      <c r="E99">
        <v>1</v>
      </c>
      <c r="F99">
        <v>0</v>
      </c>
      <c r="G99">
        <v>5</v>
      </c>
      <c r="H99">
        <v>5</v>
      </c>
      <c r="I99">
        <v>3</v>
      </c>
      <c r="J99">
        <v>0</v>
      </c>
      <c r="K99">
        <v>55965</v>
      </c>
      <c r="L99">
        <v>1</v>
      </c>
      <c r="M99">
        <v>20</v>
      </c>
      <c r="N99" t="s">
        <v>57</v>
      </c>
      <c r="O99" t="s">
        <v>37</v>
      </c>
      <c r="P99">
        <v>2170</v>
      </c>
      <c r="Q99" s="1">
        <v>30628</v>
      </c>
      <c r="R99" t="s">
        <v>58</v>
      </c>
      <c r="S99" t="s">
        <v>50</v>
      </c>
      <c r="T99" t="s">
        <v>40</v>
      </c>
      <c r="U99" t="s">
        <v>41</v>
      </c>
      <c r="V99" t="s">
        <v>42</v>
      </c>
      <c r="W99" s="1">
        <v>40637</v>
      </c>
      <c r="X99" s="1">
        <v>41283</v>
      </c>
      <c r="Y99" t="s">
        <v>51</v>
      </c>
      <c r="Z99" t="s">
        <v>52</v>
      </c>
      <c r="AA99" t="s">
        <v>45</v>
      </c>
      <c r="AB99" t="s">
        <v>71</v>
      </c>
      <c r="AC99">
        <v>19</v>
      </c>
      <c r="AD99" t="s">
        <v>65</v>
      </c>
      <c r="AE99" t="s">
        <v>56</v>
      </c>
      <c r="AF99">
        <v>3.66</v>
      </c>
      <c r="AG99">
        <v>3</v>
      </c>
      <c r="AH99">
        <v>0</v>
      </c>
      <c r="AI99" s="1">
        <v>40915</v>
      </c>
      <c r="AJ99">
        <v>0</v>
      </c>
      <c r="AK99">
        <v>6</v>
      </c>
      <c r="AL99">
        <v>39</v>
      </c>
      <c r="AM99" s="6" t="s">
        <v>483</v>
      </c>
      <c r="AN99" s="50">
        <f ca="1">IF(HRDataset[[#This Row],[Date of Termination]]="",TODAY()-HRDataset[[#This Row],[Date of Hire]],HRDataset[[#This Row],[Date of Termination]]-HRDataset[[#This Row],[Date of Hire]])/365</f>
        <v>1.7698630136986302</v>
      </c>
    </row>
    <row r="100" spans="1:40" x14ac:dyDescent="0.25">
      <c r="A100" t="s">
        <v>268</v>
      </c>
      <c r="B100" t="s">
        <v>608</v>
      </c>
      <c r="C100">
        <v>10305</v>
      </c>
      <c r="D100">
        <v>1</v>
      </c>
      <c r="E100">
        <v>1</v>
      </c>
      <c r="F100">
        <v>1</v>
      </c>
      <c r="G100">
        <v>1</v>
      </c>
      <c r="H100">
        <v>6</v>
      </c>
      <c r="I100">
        <v>3</v>
      </c>
      <c r="J100">
        <v>0</v>
      </c>
      <c r="K100">
        <v>70187</v>
      </c>
      <c r="L100">
        <v>1</v>
      </c>
      <c r="M100">
        <v>3</v>
      </c>
      <c r="N100" t="s">
        <v>106</v>
      </c>
      <c r="O100" t="s">
        <v>37</v>
      </c>
      <c r="P100">
        <v>2330</v>
      </c>
      <c r="Q100" s="1">
        <v>27582</v>
      </c>
      <c r="R100" t="s">
        <v>38</v>
      </c>
      <c r="S100" t="s">
        <v>50</v>
      </c>
      <c r="T100" t="s">
        <v>40</v>
      </c>
      <c r="U100" t="s">
        <v>41</v>
      </c>
      <c r="V100" t="s">
        <v>42</v>
      </c>
      <c r="W100" s="1">
        <v>41911</v>
      </c>
      <c r="X100" s="1">
        <v>43331</v>
      </c>
      <c r="Y100" t="s">
        <v>134</v>
      </c>
      <c r="Z100" t="s">
        <v>88</v>
      </c>
      <c r="AA100" t="s">
        <v>108</v>
      </c>
      <c r="AB100" t="s">
        <v>114</v>
      </c>
      <c r="AC100">
        <v>21</v>
      </c>
      <c r="AD100" t="s">
        <v>72</v>
      </c>
      <c r="AE100" t="s">
        <v>123</v>
      </c>
      <c r="AF100">
        <v>2</v>
      </c>
      <c r="AG100">
        <v>5</v>
      </c>
      <c r="AH100">
        <v>0</v>
      </c>
      <c r="AI100" s="1">
        <v>43493</v>
      </c>
      <c r="AJ100">
        <v>4</v>
      </c>
      <c r="AK100">
        <v>7</v>
      </c>
      <c r="AL100">
        <v>47</v>
      </c>
      <c r="AM100" s="6" t="s">
        <v>485</v>
      </c>
      <c r="AN100" s="50">
        <f ca="1">IF(HRDataset[[#This Row],[Date of Termination]]="",TODAY()-HRDataset[[#This Row],[Date of Hire]],HRDataset[[#This Row],[Date of Termination]]-HRDataset[[#This Row],[Date of Hire]])/365</f>
        <v>3.8904109589041096</v>
      </c>
    </row>
    <row r="101" spans="1:40" x14ac:dyDescent="0.25">
      <c r="A101" t="s">
        <v>269</v>
      </c>
      <c r="B101" t="s">
        <v>609</v>
      </c>
      <c r="C101">
        <v>10015</v>
      </c>
      <c r="D101">
        <v>0</v>
      </c>
      <c r="E101">
        <v>0</v>
      </c>
      <c r="F101">
        <v>1</v>
      </c>
      <c r="G101">
        <v>1</v>
      </c>
      <c r="H101">
        <v>3</v>
      </c>
      <c r="I101">
        <v>4</v>
      </c>
      <c r="J101">
        <v>0</v>
      </c>
      <c r="K101">
        <v>178000</v>
      </c>
      <c r="L101">
        <v>0</v>
      </c>
      <c r="M101">
        <v>12</v>
      </c>
      <c r="N101" t="s">
        <v>135</v>
      </c>
      <c r="O101" t="s">
        <v>37</v>
      </c>
      <c r="P101">
        <v>1460</v>
      </c>
      <c r="Q101" s="1">
        <v>29407</v>
      </c>
      <c r="R101" t="s">
        <v>38</v>
      </c>
      <c r="S101" t="s">
        <v>39</v>
      </c>
      <c r="T101" t="s">
        <v>40</v>
      </c>
      <c r="U101" t="s">
        <v>41</v>
      </c>
      <c r="V101" t="s">
        <v>73</v>
      </c>
      <c r="W101" s="1">
        <v>40648</v>
      </c>
      <c r="X101" s="1"/>
      <c r="Y101" t="s">
        <v>43</v>
      </c>
      <c r="Z101" t="s">
        <v>44</v>
      </c>
      <c r="AA101" t="s">
        <v>53</v>
      </c>
      <c r="AB101" t="s">
        <v>111</v>
      </c>
      <c r="AC101">
        <v>5</v>
      </c>
      <c r="AD101" t="s">
        <v>55</v>
      </c>
      <c r="AE101" t="s">
        <v>48</v>
      </c>
      <c r="AF101">
        <v>5</v>
      </c>
      <c r="AG101">
        <v>5</v>
      </c>
      <c r="AH101">
        <v>5</v>
      </c>
      <c r="AI101" s="1">
        <v>43472</v>
      </c>
      <c r="AJ101">
        <v>0</v>
      </c>
      <c r="AK101">
        <v>15</v>
      </c>
      <c r="AL101">
        <v>42</v>
      </c>
      <c r="AM101" s="6" t="s">
        <v>484</v>
      </c>
      <c r="AN101" s="50">
        <f ca="1">IF(HRDataset[[#This Row],[Date of Termination]]="",TODAY()-HRDataset[[#This Row],[Date of Hire]],HRDataset[[#This Row],[Date of Termination]]-HRDataset[[#This Row],[Date of Hire]])/365</f>
        <v>13.536986301369863</v>
      </c>
    </row>
    <row r="102" spans="1:40" x14ac:dyDescent="0.25">
      <c r="A102" t="s">
        <v>270</v>
      </c>
      <c r="B102" t="s">
        <v>610</v>
      </c>
      <c r="C102">
        <v>10080</v>
      </c>
      <c r="D102">
        <v>1</v>
      </c>
      <c r="E102">
        <v>1</v>
      </c>
      <c r="F102">
        <v>0</v>
      </c>
      <c r="G102">
        <v>1</v>
      </c>
      <c r="H102">
        <v>1</v>
      </c>
      <c r="I102">
        <v>3</v>
      </c>
      <c r="J102">
        <v>0</v>
      </c>
      <c r="K102">
        <v>99351</v>
      </c>
      <c r="L102">
        <v>0</v>
      </c>
      <c r="M102">
        <v>26</v>
      </c>
      <c r="N102" t="s">
        <v>98</v>
      </c>
      <c r="O102" t="s">
        <v>37</v>
      </c>
      <c r="P102">
        <v>2050</v>
      </c>
      <c r="Q102" s="1">
        <v>28961</v>
      </c>
      <c r="R102" t="s">
        <v>58</v>
      </c>
      <c r="S102" t="s">
        <v>50</v>
      </c>
      <c r="T102" t="s">
        <v>40</v>
      </c>
      <c r="U102" t="s">
        <v>136</v>
      </c>
      <c r="V102" t="s">
        <v>42</v>
      </c>
      <c r="W102" s="1">
        <v>39818</v>
      </c>
      <c r="X102" s="1"/>
      <c r="Y102" t="s">
        <v>43</v>
      </c>
      <c r="Z102" t="s">
        <v>44</v>
      </c>
      <c r="AA102" t="s">
        <v>99</v>
      </c>
      <c r="AB102" t="s">
        <v>137</v>
      </c>
      <c r="AC102">
        <v>9</v>
      </c>
      <c r="AD102" t="s">
        <v>138</v>
      </c>
      <c r="AE102" t="s">
        <v>56</v>
      </c>
      <c r="AF102">
        <v>5</v>
      </c>
      <c r="AG102">
        <v>3</v>
      </c>
      <c r="AH102">
        <v>2</v>
      </c>
      <c r="AI102" s="1">
        <v>43504</v>
      </c>
      <c r="AJ102">
        <v>0</v>
      </c>
      <c r="AK102">
        <v>3</v>
      </c>
      <c r="AL102">
        <v>44</v>
      </c>
      <c r="AM102" s="6" t="s">
        <v>484</v>
      </c>
      <c r="AN102" s="50">
        <f ca="1">IF(HRDataset[[#This Row],[Date of Termination]]="",TODAY()-HRDataset[[#This Row],[Date of Hire]],HRDataset[[#This Row],[Date of Termination]]-HRDataset[[#This Row],[Date of Hire]])/365</f>
        <v>15.810958904109588</v>
      </c>
    </row>
    <row r="103" spans="1:40" x14ac:dyDescent="0.25">
      <c r="A103" t="s">
        <v>271</v>
      </c>
      <c r="B103" t="s">
        <v>611</v>
      </c>
      <c r="C103">
        <v>10258</v>
      </c>
      <c r="D103">
        <v>0</v>
      </c>
      <c r="E103">
        <v>0</v>
      </c>
      <c r="F103">
        <v>1</v>
      </c>
      <c r="G103">
        <v>1</v>
      </c>
      <c r="H103">
        <v>6</v>
      </c>
      <c r="I103">
        <v>3</v>
      </c>
      <c r="J103">
        <v>0</v>
      </c>
      <c r="K103">
        <v>67251</v>
      </c>
      <c r="L103">
        <v>0</v>
      </c>
      <c r="M103">
        <v>3</v>
      </c>
      <c r="N103" t="s">
        <v>106</v>
      </c>
      <c r="O103" t="s">
        <v>96</v>
      </c>
      <c r="P103">
        <v>6050</v>
      </c>
      <c r="Q103" s="1">
        <v>23251</v>
      </c>
      <c r="R103" t="s">
        <v>38</v>
      </c>
      <c r="S103" t="s">
        <v>39</v>
      </c>
      <c r="T103" t="s">
        <v>40</v>
      </c>
      <c r="U103" t="s">
        <v>41</v>
      </c>
      <c r="V103" t="s">
        <v>73</v>
      </c>
      <c r="W103" s="1">
        <v>40792</v>
      </c>
      <c r="X103" s="1"/>
      <c r="Y103" t="s">
        <v>43</v>
      </c>
      <c r="Z103" t="s">
        <v>44</v>
      </c>
      <c r="AA103" t="s">
        <v>108</v>
      </c>
      <c r="AB103" t="s">
        <v>114</v>
      </c>
      <c r="AC103">
        <v>21</v>
      </c>
      <c r="AD103" t="s">
        <v>93</v>
      </c>
      <c r="AE103" t="s">
        <v>56</v>
      </c>
      <c r="AF103">
        <v>4.3</v>
      </c>
      <c r="AG103">
        <v>3</v>
      </c>
      <c r="AH103">
        <v>0</v>
      </c>
      <c r="AI103" s="1">
        <v>43492</v>
      </c>
      <c r="AJ103">
        <v>2</v>
      </c>
      <c r="AK103">
        <v>7</v>
      </c>
      <c r="AL103">
        <v>59</v>
      </c>
      <c r="AM103" s="6" t="s">
        <v>487</v>
      </c>
      <c r="AN103" s="50">
        <f ca="1">IF(HRDataset[[#This Row],[Date of Termination]]="",TODAY()-HRDataset[[#This Row],[Date of Hire]],HRDataset[[#This Row],[Date of Termination]]-HRDataset[[#This Row],[Date of Hire]])/365</f>
        <v>13.142465753424657</v>
      </c>
    </row>
    <row r="104" spans="1:40" x14ac:dyDescent="0.25">
      <c r="A104" t="s">
        <v>272</v>
      </c>
      <c r="B104" t="s">
        <v>612</v>
      </c>
      <c r="C104">
        <v>10273</v>
      </c>
      <c r="D104">
        <v>0</v>
      </c>
      <c r="E104">
        <v>0</v>
      </c>
      <c r="F104">
        <v>0</v>
      </c>
      <c r="G104">
        <v>1</v>
      </c>
      <c r="H104">
        <v>3</v>
      </c>
      <c r="I104">
        <v>3</v>
      </c>
      <c r="J104">
        <v>0</v>
      </c>
      <c r="K104">
        <v>65707</v>
      </c>
      <c r="L104">
        <v>0</v>
      </c>
      <c r="M104">
        <v>14</v>
      </c>
      <c r="N104" t="s">
        <v>76</v>
      </c>
      <c r="O104" t="s">
        <v>96</v>
      </c>
      <c r="P104">
        <v>6040</v>
      </c>
      <c r="Q104" s="1">
        <v>25025</v>
      </c>
      <c r="R104" t="s">
        <v>58</v>
      </c>
      <c r="S104" t="s">
        <v>39</v>
      </c>
      <c r="T104" t="s">
        <v>40</v>
      </c>
      <c r="U104" t="s">
        <v>41</v>
      </c>
      <c r="V104" t="s">
        <v>42</v>
      </c>
      <c r="W104" s="1">
        <v>40299</v>
      </c>
      <c r="X104" s="1"/>
      <c r="Y104" t="s">
        <v>43</v>
      </c>
      <c r="Z104" t="s">
        <v>44</v>
      </c>
      <c r="AA104" t="s">
        <v>53</v>
      </c>
      <c r="AB104" t="s">
        <v>117</v>
      </c>
      <c r="AC104">
        <v>6</v>
      </c>
      <c r="AD104" t="s">
        <v>47</v>
      </c>
      <c r="AE104" t="s">
        <v>56</v>
      </c>
      <c r="AF104">
        <v>4.7</v>
      </c>
      <c r="AG104">
        <v>4</v>
      </c>
      <c r="AH104">
        <v>5</v>
      </c>
      <c r="AI104" s="1">
        <v>43497</v>
      </c>
      <c r="AJ104">
        <v>0</v>
      </c>
      <c r="AK104">
        <v>1</v>
      </c>
      <c r="AL104">
        <v>54</v>
      </c>
      <c r="AM104" s="6" t="s">
        <v>486</v>
      </c>
      <c r="AN104" s="50">
        <f ca="1">IF(HRDataset[[#This Row],[Date of Termination]]="",TODAY()-HRDataset[[#This Row],[Date of Hire]],HRDataset[[#This Row],[Date of Termination]]-HRDataset[[#This Row],[Date of Hire]])/365</f>
        <v>14.493150684931507</v>
      </c>
    </row>
    <row r="105" spans="1:40" x14ac:dyDescent="0.25">
      <c r="A105" t="s">
        <v>273</v>
      </c>
      <c r="B105" t="s">
        <v>613</v>
      </c>
      <c r="C105">
        <v>10111</v>
      </c>
      <c r="D105">
        <v>0</v>
      </c>
      <c r="E105">
        <v>0</v>
      </c>
      <c r="F105">
        <v>1</v>
      </c>
      <c r="G105">
        <v>1</v>
      </c>
      <c r="H105">
        <v>5</v>
      </c>
      <c r="I105">
        <v>3</v>
      </c>
      <c r="J105">
        <v>0</v>
      </c>
      <c r="K105">
        <v>52249</v>
      </c>
      <c r="L105">
        <v>0</v>
      </c>
      <c r="M105">
        <v>19</v>
      </c>
      <c r="N105" t="s">
        <v>36</v>
      </c>
      <c r="O105" t="s">
        <v>37</v>
      </c>
      <c r="P105">
        <v>1905</v>
      </c>
      <c r="Q105" s="1">
        <v>31305</v>
      </c>
      <c r="R105" t="s">
        <v>38</v>
      </c>
      <c r="S105" t="s">
        <v>39</v>
      </c>
      <c r="T105" t="s">
        <v>40</v>
      </c>
      <c r="U105" t="s">
        <v>78</v>
      </c>
      <c r="V105" t="s">
        <v>42</v>
      </c>
      <c r="W105" s="1">
        <v>42093</v>
      </c>
      <c r="X105" s="1"/>
      <c r="Y105" t="s">
        <v>43</v>
      </c>
      <c r="Z105" t="s">
        <v>44</v>
      </c>
      <c r="AA105" t="s">
        <v>45</v>
      </c>
      <c r="AB105" t="s">
        <v>80</v>
      </c>
      <c r="AC105">
        <v>14</v>
      </c>
      <c r="AD105" t="s">
        <v>72</v>
      </c>
      <c r="AE105" t="s">
        <v>56</v>
      </c>
      <c r="AF105">
        <v>4.5</v>
      </c>
      <c r="AG105">
        <v>3</v>
      </c>
      <c r="AH105">
        <v>0</v>
      </c>
      <c r="AI105" s="1">
        <v>43514</v>
      </c>
      <c r="AJ105">
        <v>0</v>
      </c>
      <c r="AK105">
        <v>5</v>
      </c>
      <c r="AL105">
        <v>37</v>
      </c>
      <c r="AM105" s="6" t="s">
        <v>483</v>
      </c>
      <c r="AN105" s="50">
        <f ca="1">IF(HRDataset[[#This Row],[Date of Termination]]="",TODAY()-HRDataset[[#This Row],[Date of Hire]],HRDataset[[#This Row],[Date of Termination]]-HRDataset[[#This Row],[Date of Hire]])/365</f>
        <v>9.5780821917808225</v>
      </c>
    </row>
    <row r="106" spans="1:40" x14ac:dyDescent="0.25">
      <c r="A106" t="s">
        <v>274</v>
      </c>
      <c r="B106" t="s">
        <v>614</v>
      </c>
      <c r="C106">
        <v>10257</v>
      </c>
      <c r="D106">
        <v>0</v>
      </c>
      <c r="E106">
        <v>0</v>
      </c>
      <c r="F106">
        <v>0</v>
      </c>
      <c r="G106">
        <v>1</v>
      </c>
      <c r="H106">
        <v>5</v>
      </c>
      <c r="I106">
        <v>3</v>
      </c>
      <c r="J106">
        <v>0</v>
      </c>
      <c r="K106">
        <v>53171</v>
      </c>
      <c r="L106">
        <v>0</v>
      </c>
      <c r="M106">
        <v>19</v>
      </c>
      <c r="N106" t="s">
        <v>36</v>
      </c>
      <c r="O106" t="s">
        <v>37</v>
      </c>
      <c r="P106">
        <v>2121</v>
      </c>
      <c r="Q106" s="1">
        <v>30652</v>
      </c>
      <c r="R106" t="s">
        <v>58</v>
      </c>
      <c r="S106" t="s">
        <v>39</v>
      </c>
      <c r="T106" t="s">
        <v>40</v>
      </c>
      <c r="U106" t="s">
        <v>78</v>
      </c>
      <c r="V106" t="s">
        <v>73</v>
      </c>
      <c r="W106" s="1">
        <v>40679</v>
      </c>
      <c r="X106" s="1"/>
      <c r="Y106" t="s">
        <v>43</v>
      </c>
      <c r="Z106" t="s">
        <v>44</v>
      </c>
      <c r="AA106" t="s">
        <v>45</v>
      </c>
      <c r="AB106" t="s">
        <v>85</v>
      </c>
      <c r="AC106">
        <v>18</v>
      </c>
      <c r="AD106" t="s">
        <v>47</v>
      </c>
      <c r="AE106" t="s">
        <v>56</v>
      </c>
      <c r="AF106">
        <v>4.2</v>
      </c>
      <c r="AG106">
        <v>4</v>
      </c>
      <c r="AH106">
        <v>0</v>
      </c>
      <c r="AI106" s="1">
        <v>43522</v>
      </c>
      <c r="AJ106">
        <v>0</v>
      </c>
      <c r="AK106">
        <v>12</v>
      </c>
      <c r="AL106">
        <v>39</v>
      </c>
      <c r="AM106" s="6" t="s">
        <v>483</v>
      </c>
      <c r="AN106" s="50">
        <f ca="1">IF(HRDataset[[#This Row],[Date of Termination]]="",TODAY()-HRDataset[[#This Row],[Date of Hire]],HRDataset[[#This Row],[Date of Termination]]-HRDataset[[#This Row],[Date of Hire]])/365</f>
        <v>13.452054794520548</v>
      </c>
    </row>
    <row r="107" spans="1:40" x14ac:dyDescent="0.25">
      <c r="A107" t="s">
        <v>275</v>
      </c>
      <c r="B107" t="s">
        <v>615</v>
      </c>
      <c r="C107">
        <v>10159</v>
      </c>
      <c r="D107">
        <v>1</v>
      </c>
      <c r="E107">
        <v>1</v>
      </c>
      <c r="F107">
        <v>0</v>
      </c>
      <c r="G107">
        <v>1</v>
      </c>
      <c r="H107">
        <v>5</v>
      </c>
      <c r="I107">
        <v>3</v>
      </c>
      <c r="J107">
        <v>0</v>
      </c>
      <c r="K107">
        <v>51337</v>
      </c>
      <c r="L107">
        <v>0</v>
      </c>
      <c r="M107">
        <v>19</v>
      </c>
      <c r="N107" t="s">
        <v>36</v>
      </c>
      <c r="O107" t="s">
        <v>37</v>
      </c>
      <c r="P107">
        <v>2145</v>
      </c>
      <c r="Q107" s="1">
        <v>33147</v>
      </c>
      <c r="R107" t="s">
        <v>58</v>
      </c>
      <c r="S107" t="s">
        <v>50</v>
      </c>
      <c r="T107" t="s">
        <v>40</v>
      </c>
      <c r="U107" t="s">
        <v>41</v>
      </c>
      <c r="V107" t="s">
        <v>73</v>
      </c>
      <c r="W107" s="1">
        <v>42093</v>
      </c>
      <c r="X107" s="1"/>
      <c r="Y107" t="s">
        <v>43</v>
      </c>
      <c r="Z107" t="s">
        <v>44</v>
      </c>
      <c r="AA107" t="s">
        <v>45</v>
      </c>
      <c r="AB107" t="s">
        <v>46</v>
      </c>
      <c r="AC107">
        <v>22</v>
      </c>
      <c r="AD107" t="s">
        <v>47</v>
      </c>
      <c r="AE107" t="s">
        <v>56</v>
      </c>
      <c r="AF107">
        <v>3.73</v>
      </c>
      <c r="AG107">
        <v>3</v>
      </c>
      <c r="AH107">
        <v>0</v>
      </c>
      <c r="AI107" s="1">
        <v>43481</v>
      </c>
      <c r="AJ107">
        <v>0</v>
      </c>
      <c r="AK107">
        <v>19</v>
      </c>
      <c r="AL107">
        <v>32</v>
      </c>
      <c r="AM107" s="6" t="s">
        <v>482</v>
      </c>
      <c r="AN107" s="50">
        <f ca="1">IF(HRDataset[[#This Row],[Date of Termination]]="",TODAY()-HRDataset[[#This Row],[Date of Hire]],HRDataset[[#This Row],[Date of Termination]]-HRDataset[[#This Row],[Date of Hire]])/365</f>
        <v>9.5780821917808225</v>
      </c>
    </row>
    <row r="108" spans="1:40" x14ac:dyDescent="0.25">
      <c r="A108" t="s">
        <v>276</v>
      </c>
      <c r="B108" t="s">
        <v>616</v>
      </c>
      <c r="C108">
        <v>10122</v>
      </c>
      <c r="D108">
        <v>0</v>
      </c>
      <c r="E108">
        <v>2</v>
      </c>
      <c r="F108">
        <v>0</v>
      </c>
      <c r="G108">
        <v>5</v>
      </c>
      <c r="H108">
        <v>5</v>
      </c>
      <c r="I108">
        <v>3</v>
      </c>
      <c r="J108">
        <v>1</v>
      </c>
      <c r="K108">
        <v>51505</v>
      </c>
      <c r="L108">
        <v>1</v>
      </c>
      <c r="M108">
        <v>19</v>
      </c>
      <c r="N108" t="s">
        <v>36</v>
      </c>
      <c r="O108" t="s">
        <v>37</v>
      </c>
      <c r="P108">
        <v>2330</v>
      </c>
      <c r="Q108" s="1">
        <v>25703</v>
      </c>
      <c r="R108" t="s">
        <v>58</v>
      </c>
      <c r="S108" t="s">
        <v>62</v>
      </c>
      <c r="T108" t="s">
        <v>40</v>
      </c>
      <c r="U108" t="s">
        <v>41</v>
      </c>
      <c r="V108" t="s">
        <v>73</v>
      </c>
      <c r="W108" s="1">
        <v>40854</v>
      </c>
      <c r="X108" s="1">
        <v>42689</v>
      </c>
      <c r="Y108" t="s">
        <v>59</v>
      </c>
      <c r="Z108" t="s">
        <v>52</v>
      </c>
      <c r="AA108" t="s">
        <v>45</v>
      </c>
      <c r="AB108" t="s">
        <v>61</v>
      </c>
      <c r="AC108">
        <v>16</v>
      </c>
      <c r="AD108" t="s">
        <v>75</v>
      </c>
      <c r="AE108" t="s">
        <v>56</v>
      </c>
      <c r="AF108">
        <v>4.24</v>
      </c>
      <c r="AG108">
        <v>4</v>
      </c>
      <c r="AH108">
        <v>0</v>
      </c>
      <c r="AI108" s="1">
        <v>42489</v>
      </c>
      <c r="AJ108">
        <v>0</v>
      </c>
      <c r="AK108">
        <v>2</v>
      </c>
      <c r="AL108">
        <v>52</v>
      </c>
      <c r="AM108" s="6" t="s">
        <v>486</v>
      </c>
      <c r="AN108" s="50">
        <f ca="1">IF(HRDataset[[#This Row],[Date of Termination]]="",TODAY()-HRDataset[[#This Row],[Date of Hire]],HRDataset[[#This Row],[Date of Termination]]-HRDataset[[#This Row],[Date of Hire]])/365</f>
        <v>5.0273972602739727</v>
      </c>
    </row>
    <row r="109" spans="1:40" x14ac:dyDescent="0.25">
      <c r="A109" t="s">
        <v>277</v>
      </c>
      <c r="B109" t="s">
        <v>617</v>
      </c>
      <c r="C109">
        <v>10142</v>
      </c>
      <c r="D109">
        <v>0</v>
      </c>
      <c r="E109">
        <v>4</v>
      </c>
      <c r="F109">
        <v>0</v>
      </c>
      <c r="G109">
        <v>4</v>
      </c>
      <c r="H109">
        <v>6</v>
      </c>
      <c r="I109">
        <v>3</v>
      </c>
      <c r="J109">
        <v>0</v>
      </c>
      <c r="K109">
        <v>59370</v>
      </c>
      <c r="L109">
        <v>1</v>
      </c>
      <c r="M109">
        <v>3</v>
      </c>
      <c r="N109" t="s">
        <v>106</v>
      </c>
      <c r="O109" t="s">
        <v>139</v>
      </c>
      <c r="P109">
        <v>43050</v>
      </c>
      <c r="Q109" s="1">
        <v>26124</v>
      </c>
      <c r="R109" t="s">
        <v>58</v>
      </c>
      <c r="S109" t="s">
        <v>70</v>
      </c>
      <c r="T109" t="s">
        <v>40</v>
      </c>
      <c r="U109" t="s">
        <v>41</v>
      </c>
      <c r="V109" t="s">
        <v>73</v>
      </c>
      <c r="W109" s="1">
        <v>41827</v>
      </c>
      <c r="X109" s="1">
        <v>42252</v>
      </c>
      <c r="Y109" t="s">
        <v>87</v>
      </c>
      <c r="Z109" t="s">
        <v>88</v>
      </c>
      <c r="AA109" t="s">
        <v>108</v>
      </c>
      <c r="AB109" t="s">
        <v>109</v>
      </c>
      <c r="AC109">
        <v>17</v>
      </c>
      <c r="AD109" t="s">
        <v>93</v>
      </c>
      <c r="AE109" t="s">
        <v>56</v>
      </c>
      <c r="AF109">
        <v>3.97</v>
      </c>
      <c r="AG109">
        <v>4</v>
      </c>
      <c r="AH109">
        <v>0</v>
      </c>
      <c r="AI109" s="1">
        <v>41654</v>
      </c>
      <c r="AJ109">
        <v>0</v>
      </c>
      <c r="AK109">
        <v>7</v>
      </c>
      <c r="AL109">
        <v>51</v>
      </c>
      <c r="AM109" s="6" t="s">
        <v>486</v>
      </c>
      <c r="AN109" s="50">
        <f ca="1">IF(HRDataset[[#This Row],[Date of Termination]]="",TODAY()-HRDataset[[#This Row],[Date of Hire]],HRDataset[[#This Row],[Date of Termination]]-HRDataset[[#This Row],[Date of Hire]])/365</f>
        <v>1.1643835616438356</v>
      </c>
    </row>
    <row r="110" spans="1:40" x14ac:dyDescent="0.25">
      <c r="A110" t="s">
        <v>278</v>
      </c>
      <c r="B110" t="s">
        <v>618</v>
      </c>
      <c r="C110">
        <v>10283</v>
      </c>
      <c r="D110">
        <v>1</v>
      </c>
      <c r="E110">
        <v>1</v>
      </c>
      <c r="F110">
        <v>1</v>
      </c>
      <c r="G110">
        <v>5</v>
      </c>
      <c r="H110">
        <v>5</v>
      </c>
      <c r="I110">
        <v>2</v>
      </c>
      <c r="J110">
        <v>1</v>
      </c>
      <c r="K110">
        <v>54933</v>
      </c>
      <c r="L110">
        <v>1</v>
      </c>
      <c r="M110">
        <v>19</v>
      </c>
      <c r="N110" t="s">
        <v>36</v>
      </c>
      <c r="O110" t="s">
        <v>37</v>
      </c>
      <c r="P110">
        <v>2062</v>
      </c>
      <c r="Q110" s="1">
        <v>27250</v>
      </c>
      <c r="R110" t="s">
        <v>38</v>
      </c>
      <c r="S110" t="s">
        <v>50</v>
      </c>
      <c r="T110" t="s">
        <v>40</v>
      </c>
      <c r="U110" t="s">
        <v>41</v>
      </c>
      <c r="V110" t="s">
        <v>73</v>
      </c>
      <c r="W110" s="1">
        <v>41001</v>
      </c>
      <c r="X110" s="1">
        <v>42180</v>
      </c>
      <c r="Y110" t="s">
        <v>131</v>
      </c>
      <c r="Z110" t="s">
        <v>52</v>
      </c>
      <c r="AA110" t="s">
        <v>45</v>
      </c>
      <c r="AB110" t="s">
        <v>64</v>
      </c>
      <c r="AC110">
        <v>39</v>
      </c>
      <c r="AD110" t="s">
        <v>75</v>
      </c>
      <c r="AE110" t="s">
        <v>94</v>
      </c>
      <c r="AF110">
        <v>3.97</v>
      </c>
      <c r="AG110">
        <v>4</v>
      </c>
      <c r="AH110">
        <v>0</v>
      </c>
      <c r="AI110" s="1">
        <v>42024</v>
      </c>
      <c r="AJ110">
        <v>3</v>
      </c>
      <c r="AK110">
        <v>15</v>
      </c>
      <c r="AL110">
        <v>48</v>
      </c>
      <c r="AM110" s="6" t="s">
        <v>485</v>
      </c>
      <c r="AN110" s="50">
        <f ca="1">IF(HRDataset[[#This Row],[Date of Termination]]="",TODAY()-HRDataset[[#This Row],[Date of Hire]],HRDataset[[#This Row],[Date of Termination]]-HRDataset[[#This Row],[Date of Hire]])/365</f>
        <v>3.2301369863013698</v>
      </c>
    </row>
    <row r="111" spans="1:40" x14ac:dyDescent="0.25">
      <c r="A111" t="s">
        <v>279</v>
      </c>
      <c r="B111" t="s">
        <v>619</v>
      </c>
      <c r="C111">
        <v>10018</v>
      </c>
      <c r="D111">
        <v>0</v>
      </c>
      <c r="E111">
        <v>0</v>
      </c>
      <c r="F111">
        <v>0</v>
      </c>
      <c r="G111">
        <v>1</v>
      </c>
      <c r="H111">
        <v>5</v>
      </c>
      <c r="I111">
        <v>4</v>
      </c>
      <c r="J111">
        <v>0</v>
      </c>
      <c r="K111">
        <v>57815</v>
      </c>
      <c r="L111">
        <v>0</v>
      </c>
      <c r="M111">
        <v>19</v>
      </c>
      <c r="N111" t="s">
        <v>36</v>
      </c>
      <c r="O111" t="s">
        <v>37</v>
      </c>
      <c r="P111">
        <v>2451</v>
      </c>
      <c r="Q111" s="1">
        <v>29349</v>
      </c>
      <c r="R111" t="s">
        <v>58</v>
      </c>
      <c r="S111" t="s">
        <v>39</v>
      </c>
      <c r="T111" t="s">
        <v>40</v>
      </c>
      <c r="U111" t="s">
        <v>78</v>
      </c>
      <c r="V111" t="s">
        <v>84</v>
      </c>
      <c r="W111" s="1">
        <v>41911</v>
      </c>
      <c r="X111" s="1"/>
      <c r="Y111" t="s">
        <v>43</v>
      </c>
      <c r="Z111" t="s">
        <v>44</v>
      </c>
      <c r="AA111" t="s">
        <v>45</v>
      </c>
      <c r="AB111" t="s">
        <v>66</v>
      </c>
      <c r="AC111">
        <v>11</v>
      </c>
      <c r="AD111" t="s">
        <v>55</v>
      </c>
      <c r="AE111" t="s">
        <v>48</v>
      </c>
      <c r="AF111">
        <v>3.9</v>
      </c>
      <c r="AG111">
        <v>4</v>
      </c>
      <c r="AH111">
        <v>0</v>
      </c>
      <c r="AI111" s="1">
        <v>43503</v>
      </c>
      <c r="AJ111">
        <v>0</v>
      </c>
      <c r="AK111">
        <v>3</v>
      </c>
      <c r="AL111">
        <v>42</v>
      </c>
      <c r="AM111" s="6" t="s">
        <v>484</v>
      </c>
      <c r="AN111" s="50">
        <f ca="1">IF(HRDataset[[#This Row],[Date of Termination]]="",TODAY()-HRDataset[[#This Row],[Date of Hire]],HRDataset[[#This Row],[Date of Termination]]-HRDataset[[#This Row],[Date of Hire]])/365</f>
        <v>10.076712328767123</v>
      </c>
    </row>
    <row r="112" spans="1:40" x14ac:dyDescent="0.25">
      <c r="A112" t="s">
        <v>280</v>
      </c>
      <c r="B112" t="s">
        <v>620</v>
      </c>
      <c r="C112">
        <v>10255</v>
      </c>
      <c r="D112">
        <v>0</v>
      </c>
      <c r="E112">
        <v>0</v>
      </c>
      <c r="F112">
        <v>0</v>
      </c>
      <c r="G112">
        <v>1</v>
      </c>
      <c r="H112">
        <v>6</v>
      </c>
      <c r="I112">
        <v>3</v>
      </c>
      <c r="J112">
        <v>0</v>
      </c>
      <c r="K112">
        <v>61555</v>
      </c>
      <c r="L112">
        <v>0</v>
      </c>
      <c r="M112">
        <v>3</v>
      </c>
      <c r="N112" t="s">
        <v>106</v>
      </c>
      <c r="O112" t="s">
        <v>140</v>
      </c>
      <c r="P112">
        <v>46204</v>
      </c>
      <c r="Q112" s="1">
        <v>32773</v>
      </c>
      <c r="R112" t="s">
        <v>58</v>
      </c>
      <c r="S112" t="s">
        <v>39</v>
      </c>
      <c r="T112" t="s">
        <v>40</v>
      </c>
      <c r="U112" t="s">
        <v>41</v>
      </c>
      <c r="V112" t="s">
        <v>42</v>
      </c>
      <c r="W112" s="1">
        <v>42051</v>
      </c>
      <c r="X112" s="1"/>
      <c r="Y112" t="s">
        <v>43</v>
      </c>
      <c r="Z112" t="s">
        <v>44</v>
      </c>
      <c r="AA112" t="s">
        <v>108</v>
      </c>
      <c r="AB112" t="s">
        <v>114</v>
      </c>
      <c r="AC112">
        <v>21</v>
      </c>
      <c r="AD112" t="s">
        <v>55</v>
      </c>
      <c r="AE112" t="s">
        <v>56</v>
      </c>
      <c r="AF112">
        <v>4.5</v>
      </c>
      <c r="AG112">
        <v>5</v>
      </c>
      <c r="AH112">
        <v>0</v>
      </c>
      <c r="AI112" s="1">
        <v>43490</v>
      </c>
      <c r="AJ112">
        <v>0</v>
      </c>
      <c r="AK112">
        <v>20</v>
      </c>
      <c r="AL112">
        <v>33</v>
      </c>
      <c r="AM112" s="6" t="s">
        <v>482</v>
      </c>
      <c r="AN112" s="50">
        <f ca="1">IF(HRDataset[[#This Row],[Date of Termination]]="",TODAY()-HRDataset[[#This Row],[Date of Hire]],HRDataset[[#This Row],[Date of Termination]]-HRDataset[[#This Row],[Date of Hire]])/365</f>
        <v>9.6931506849315063</v>
      </c>
    </row>
    <row r="113" spans="1:40" x14ac:dyDescent="0.25">
      <c r="A113" t="s">
        <v>281</v>
      </c>
      <c r="B113" t="s">
        <v>621</v>
      </c>
      <c r="C113">
        <v>10246</v>
      </c>
      <c r="D113">
        <v>0</v>
      </c>
      <c r="E113">
        <v>0</v>
      </c>
      <c r="F113">
        <v>0</v>
      </c>
      <c r="G113">
        <v>4</v>
      </c>
      <c r="H113">
        <v>3</v>
      </c>
      <c r="I113">
        <v>3</v>
      </c>
      <c r="J113">
        <v>0</v>
      </c>
      <c r="K113">
        <v>114800</v>
      </c>
      <c r="L113">
        <v>1</v>
      </c>
      <c r="M113">
        <v>8</v>
      </c>
      <c r="N113" t="s">
        <v>90</v>
      </c>
      <c r="O113" t="s">
        <v>37</v>
      </c>
      <c r="P113">
        <v>2127</v>
      </c>
      <c r="Q113" s="1">
        <v>26229</v>
      </c>
      <c r="R113" t="s">
        <v>58</v>
      </c>
      <c r="S113" t="s">
        <v>39</v>
      </c>
      <c r="T113" t="s">
        <v>40</v>
      </c>
      <c r="U113" t="s">
        <v>41</v>
      </c>
      <c r="V113" t="s">
        <v>42</v>
      </c>
      <c r="W113" s="1">
        <v>42051</v>
      </c>
      <c r="X113" s="1">
        <v>42078</v>
      </c>
      <c r="Y113" t="s">
        <v>132</v>
      </c>
      <c r="Z113" t="s">
        <v>88</v>
      </c>
      <c r="AA113" t="s">
        <v>53</v>
      </c>
      <c r="AB113" t="s">
        <v>54</v>
      </c>
      <c r="AC113">
        <v>4</v>
      </c>
      <c r="AD113" t="s">
        <v>55</v>
      </c>
      <c r="AE113" t="s">
        <v>56</v>
      </c>
      <c r="AF113">
        <v>4.5999999999999996</v>
      </c>
      <c r="AG113">
        <v>4</v>
      </c>
      <c r="AH113">
        <v>4</v>
      </c>
      <c r="AI113" s="1">
        <v>42024</v>
      </c>
      <c r="AJ113">
        <v>0</v>
      </c>
      <c r="AK113">
        <v>10</v>
      </c>
      <c r="AL113">
        <v>51</v>
      </c>
      <c r="AM113" s="6" t="s">
        <v>486</v>
      </c>
      <c r="AN113" s="50">
        <f ca="1">IF(HRDataset[[#This Row],[Date of Termination]]="",TODAY()-HRDataset[[#This Row],[Date of Hire]],HRDataset[[#This Row],[Date of Termination]]-HRDataset[[#This Row],[Date of Hire]])/365</f>
        <v>7.3972602739726029E-2</v>
      </c>
    </row>
    <row r="114" spans="1:40" x14ac:dyDescent="0.25">
      <c r="A114" t="s">
        <v>282</v>
      </c>
      <c r="B114" t="s">
        <v>622</v>
      </c>
      <c r="C114">
        <v>10228</v>
      </c>
      <c r="D114">
        <v>1</v>
      </c>
      <c r="E114">
        <v>1</v>
      </c>
      <c r="F114">
        <v>1</v>
      </c>
      <c r="G114">
        <v>1</v>
      </c>
      <c r="H114">
        <v>3</v>
      </c>
      <c r="I114">
        <v>3</v>
      </c>
      <c r="J114">
        <v>0</v>
      </c>
      <c r="K114">
        <v>74679</v>
      </c>
      <c r="L114">
        <v>0</v>
      </c>
      <c r="M114">
        <v>14</v>
      </c>
      <c r="N114" t="s">
        <v>76</v>
      </c>
      <c r="O114" t="s">
        <v>37</v>
      </c>
      <c r="P114">
        <v>2135</v>
      </c>
      <c r="Q114" s="1">
        <v>32836</v>
      </c>
      <c r="R114" t="s">
        <v>38</v>
      </c>
      <c r="S114" t="s">
        <v>50</v>
      </c>
      <c r="T114" t="s">
        <v>40</v>
      </c>
      <c r="U114" t="s">
        <v>78</v>
      </c>
      <c r="V114" t="s">
        <v>42</v>
      </c>
      <c r="W114" s="1">
        <v>42093</v>
      </c>
      <c r="X114" s="1"/>
      <c r="Y114" t="s">
        <v>43</v>
      </c>
      <c r="Z114" t="s">
        <v>44</v>
      </c>
      <c r="AA114" t="s">
        <v>53</v>
      </c>
      <c r="AB114" t="s">
        <v>77</v>
      </c>
      <c r="AC114">
        <v>7</v>
      </c>
      <c r="AD114" t="s">
        <v>47</v>
      </c>
      <c r="AE114" t="s">
        <v>56</v>
      </c>
      <c r="AF114">
        <v>4.3</v>
      </c>
      <c r="AG114">
        <v>5</v>
      </c>
      <c r="AH114">
        <v>7</v>
      </c>
      <c r="AI114" s="1">
        <v>43475</v>
      </c>
      <c r="AJ114">
        <v>0</v>
      </c>
      <c r="AK114">
        <v>20</v>
      </c>
      <c r="AL114">
        <v>33</v>
      </c>
      <c r="AM114" s="6" t="s">
        <v>482</v>
      </c>
      <c r="AN114" s="50">
        <f ca="1">IF(HRDataset[[#This Row],[Date of Termination]]="",TODAY()-HRDataset[[#This Row],[Date of Hire]],HRDataset[[#This Row],[Date of Termination]]-HRDataset[[#This Row],[Date of Hire]])/365</f>
        <v>9.5780821917808225</v>
      </c>
    </row>
    <row r="115" spans="1:40" x14ac:dyDescent="0.25">
      <c r="A115" t="s">
        <v>283</v>
      </c>
      <c r="B115" t="s">
        <v>623</v>
      </c>
      <c r="C115">
        <v>10243</v>
      </c>
      <c r="D115">
        <v>0</v>
      </c>
      <c r="E115">
        <v>0</v>
      </c>
      <c r="F115">
        <v>0</v>
      </c>
      <c r="G115">
        <v>1</v>
      </c>
      <c r="H115">
        <v>5</v>
      </c>
      <c r="I115">
        <v>3</v>
      </c>
      <c r="J115">
        <v>0</v>
      </c>
      <c r="K115">
        <v>53018</v>
      </c>
      <c r="L115">
        <v>0</v>
      </c>
      <c r="M115">
        <v>19</v>
      </c>
      <c r="N115" t="s">
        <v>36</v>
      </c>
      <c r="O115" t="s">
        <v>37</v>
      </c>
      <c r="P115">
        <v>2451</v>
      </c>
      <c r="Q115" s="1">
        <v>33773</v>
      </c>
      <c r="R115" t="s">
        <v>58</v>
      </c>
      <c r="S115" t="s">
        <v>39</v>
      </c>
      <c r="T115" t="s">
        <v>40</v>
      </c>
      <c r="U115" t="s">
        <v>78</v>
      </c>
      <c r="V115" t="s">
        <v>42</v>
      </c>
      <c r="W115" s="1">
        <v>41589</v>
      </c>
      <c r="X115" s="1"/>
      <c r="Y115" t="s">
        <v>43</v>
      </c>
      <c r="Z115" t="s">
        <v>44</v>
      </c>
      <c r="AA115" t="s">
        <v>45</v>
      </c>
      <c r="AB115" t="s">
        <v>71</v>
      </c>
      <c r="AC115">
        <v>19</v>
      </c>
      <c r="AD115" t="s">
        <v>55</v>
      </c>
      <c r="AE115" t="s">
        <v>56</v>
      </c>
      <c r="AF115">
        <v>4.3</v>
      </c>
      <c r="AG115">
        <v>5</v>
      </c>
      <c r="AH115">
        <v>0</v>
      </c>
      <c r="AI115" s="1">
        <v>43514</v>
      </c>
      <c r="AJ115">
        <v>0</v>
      </c>
      <c r="AK115">
        <v>7</v>
      </c>
      <c r="AL115">
        <v>30</v>
      </c>
      <c r="AM115" s="6" t="s">
        <v>482</v>
      </c>
      <c r="AN115" s="50">
        <f ca="1">IF(HRDataset[[#This Row],[Date of Termination]]="",TODAY()-HRDataset[[#This Row],[Date of Hire]],HRDataset[[#This Row],[Date of Termination]]-HRDataset[[#This Row],[Date of Hire]])/365</f>
        <v>10.95890410958904</v>
      </c>
    </row>
    <row r="116" spans="1:40" x14ac:dyDescent="0.25">
      <c r="A116" t="s">
        <v>284</v>
      </c>
      <c r="B116" t="s">
        <v>624</v>
      </c>
      <c r="C116">
        <v>10031</v>
      </c>
      <c r="D116">
        <v>0</v>
      </c>
      <c r="E116">
        <v>2</v>
      </c>
      <c r="F116">
        <v>1</v>
      </c>
      <c r="G116">
        <v>1</v>
      </c>
      <c r="H116">
        <v>5</v>
      </c>
      <c r="I116">
        <v>4</v>
      </c>
      <c r="J116">
        <v>1</v>
      </c>
      <c r="K116">
        <v>59892</v>
      </c>
      <c r="L116">
        <v>0</v>
      </c>
      <c r="M116">
        <v>19</v>
      </c>
      <c r="N116" t="s">
        <v>36</v>
      </c>
      <c r="O116" t="s">
        <v>37</v>
      </c>
      <c r="P116">
        <v>2108</v>
      </c>
      <c r="Q116" s="1">
        <v>25475</v>
      </c>
      <c r="R116" t="s">
        <v>38</v>
      </c>
      <c r="S116" t="s">
        <v>62</v>
      </c>
      <c r="T116" t="s">
        <v>40</v>
      </c>
      <c r="U116" t="s">
        <v>41</v>
      </c>
      <c r="V116" t="s">
        <v>73</v>
      </c>
      <c r="W116" s="1">
        <v>40735</v>
      </c>
      <c r="X116" s="1"/>
      <c r="Y116" t="s">
        <v>43</v>
      </c>
      <c r="Z116" t="s">
        <v>44</v>
      </c>
      <c r="AA116" t="s">
        <v>45</v>
      </c>
      <c r="AB116" t="s">
        <v>74</v>
      </c>
      <c r="AC116">
        <v>12</v>
      </c>
      <c r="AD116" t="s">
        <v>75</v>
      </c>
      <c r="AE116" t="s">
        <v>48</v>
      </c>
      <c r="AF116">
        <v>4.5</v>
      </c>
      <c r="AG116">
        <v>4</v>
      </c>
      <c r="AH116">
        <v>0</v>
      </c>
      <c r="AI116" s="1">
        <v>43514</v>
      </c>
      <c r="AJ116">
        <v>0</v>
      </c>
      <c r="AK116">
        <v>1</v>
      </c>
      <c r="AL116">
        <v>53</v>
      </c>
      <c r="AM116" s="6" t="s">
        <v>486</v>
      </c>
      <c r="AN116" s="50">
        <f ca="1">IF(HRDataset[[#This Row],[Date of Termination]]="",TODAY()-HRDataset[[#This Row],[Date of Hire]],HRDataset[[#This Row],[Date of Termination]]-HRDataset[[#This Row],[Date of Hire]])/365</f>
        <v>13.298630136986301</v>
      </c>
    </row>
    <row r="117" spans="1:40" x14ac:dyDescent="0.25">
      <c r="A117" t="s">
        <v>285</v>
      </c>
      <c r="B117" t="s">
        <v>625</v>
      </c>
      <c r="C117">
        <v>10300</v>
      </c>
      <c r="D117">
        <v>1</v>
      </c>
      <c r="E117">
        <v>1</v>
      </c>
      <c r="F117">
        <v>1</v>
      </c>
      <c r="G117">
        <v>5</v>
      </c>
      <c r="H117">
        <v>5</v>
      </c>
      <c r="I117">
        <v>1</v>
      </c>
      <c r="J117">
        <v>1</v>
      </c>
      <c r="K117">
        <v>68898</v>
      </c>
      <c r="L117">
        <v>1</v>
      </c>
      <c r="M117">
        <v>20</v>
      </c>
      <c r="N117" t="s">
        <v>57</v>
      </c>
      <c r="O117" t="s">
        <v>37</v>
      </c>
      <c r="P117">
        <v>2128</v>
      </c>
      <c r="Q117" s="1">
        <v>23662</v>
      </c>
      <c r="R117" t="s">
        <v>38</v>
      </c>
      <c r="S117" t="s">
        <v>50</v>
      </c>
      <c r="T117" t="s">
        <v>40</v>
      </c>
      <c r="U117" t="s">
        <v>41</v>
      </c>
      <c r="V117" t="s">
        <v>73</v>
      </c>
      <c r="W117" s="1">
        <v>40294</v>
      </c>
      <c r="X117" s="1">
        <v>40693</v>
      </c>
      <c r="Y117" t="s">
        <v>51</v>
      </c>
      <c r="Z117" t="s">
        <v>52</v>
      </c>
      <c r="AA117" t="s">
        <v>45</v>
      </c>
      <c r="AB117" t="s">
        <v>74</v>
      </c>
      <c r="AC117">
        <v>12</v>
      </c>
      <c r="AD117" t="s">
        <v>75</v>
      </c>
      <c r="AE117" t="s">
        <v>123</v>
      </c>
      <c r="AF117">
        <v>3</v>
      </c>
      <c r="AG117">
        <v>3</v>
      </c>
      <c r="AH117">
        <v>0</v>
      </c>
      <c r="AI117" s="1">
        <v>40608</v>
      </c>
      <c r="AJ117">
        <v>3</v>
      </c>
      <c r="AK117">
        <v>10</v>
      </c>
      <c r="AL117">
        <v>58</v>
      </c>
      <c r="AM117" s="6" t="s">
        <v>487</v>
      </c>
      <c r="AN117" s="50">
        <f ca="1">IF(HRDataset[[#This Row],[Date of Termination]]="",TODAY()-HRDataset[[#This Row],[Date of Hire]],HRDataset[[#This Row],[Date of Termination]]-HRDataset[[#This Row],[Date of Hire]])/365</f>
        <v>1.0931506849315069</v>
      </c>
    </row>
    <row r="118" spans="1:40" x14ac:dyDescent="0.25">
      <c r="A118" t="s">
        <v>286</v>
      </c>
      <c r="B118" t="s">
        <v>626</v>
      </c>
      <c r="C118">
        <v>10101</v>
      </c>
      <c r="D118">
        <v>0</v>
      </c>
      <c r="E118">
        <v>3</v>
      </c>
      <c r="F118">
        <v>0</v>
      </c>
      <c r="G118">
        <v>1</v>
      </c>
      <c r="H118">
        <v>3</v>
      </c>
      <c r="I118">
        <v>3</v>
      </c>
      <c r="J118">
        <v>0</v>
      </c>
      <c r="K118">
        <v>61242</v>
      </c>
      <c r="L118">
        <v>0</v>
      </c>
      <c r="M118">
        <v>14</v>
      </c>
      <c r="N118" t="s">
        <v>76</v>
      </c>
      <c r="O118" t="s">
        <v>37</v>
      </c>
      <c r="P118">
        <v>2472</v>
      </c>
      <c r="Q118" s="1">
        <v>29692</v>
      </c>
      <c r="R118" t="s">
        <v>58</v>
      </c>
      <c r="S118" t="s">
        <v>105</v>
      </c>
      <c r="T118" t="s">
        <v>40</v>
      </c>
      <c r="U118" t="s">
        <v>78</v>
      </c>
      <c r="V118" t="s">
        <v>42</v>
      </c>
      <c r="W118" s="1">
        <v>42009</v>
      </c>
      <c r="X118" s="1"/>
      <c r="Y118" t="s">
        <v>43</v>
      </c>
      <c r="Z118" t="s">
        <v>44</v>
      </c>
      <c r="AA118" t="s">
        <v>53</v>
      </c>
      <c r="AB118" t="s">
        <v>77</v>
      </c>
      <c r="AC118">
        <v>7</v>
      </c>
      <c r="AD118" t="s">
        <v>72</v>
      </c>
      <c r="AE118" t="s">
        <v>56</v>
      </c>
      <c r="AF118">
        <v>4.6100000000000003</v>
      </c>
      <c r="AG118">
        <v>4</v>
      </c>
      <c r="AH118">
        <v>5</v>
      </c>
      <c r="AI118" s="1">
        <v>43493</v>
      </c>
      <c r="AJ118">
        <v>0</v>
      </c>
      <c r="AK118">
        <v>11</v>
      </c>
      <c r="AL118">
        <v>42</v>
      </c>
      <c r="AM118" s="6" t="s">
        <v>484</v>
      </c>
      <c r="AN118" s="50">
        <f ca="1">IF(HRDataset[[#This Row],[Date of Termination]]="",TODAY()-HRDataset[[#This Row],[Date of Hire]],HRDataset[[#This Row],[Date of Termination]]-HRDataset[[#This Row],[Date of Hire]])/365</f>
        <v>9.8082191780821919</v>
      </c>
    </row>
    <row r="119" spans="1:40" x14ac:dyDescent="0.25">
      <c r="A119" t="s">
        <v>287</v>
      </c>
      <c r="B119" t="s">
        <v>627</v>
      </c>
      <c r="C119">
        <v>10237</v>
      </c>
      <c r="D119">
        <v>1</v>
      </c>
      <c r="E119">
        <v>1</v>
      </c>
      <c r="F119">
        <v>0</v>
      </c>
      <c r="G119">
        <v>3</v>
      </c>
      <c r="H119">
        <v>5</v>
      </c>
      <c r="I119">
        <v>3</v>
      </c>
      <c r="J119">
        <v>0</v>
      </c>
      <c r="K119">
        <v>66825</v>
      </c>
      <c r="L119">
        <v>0</v>
      </c>
      <c r="M119">
        <v>20</v>
      </c>
      <c r="N119" t="s">
        <v>57</v>
      </c>
      <c r="O119" t="s">
        <v>37</v>
      </c>
      <c r="P119">
        <v>1886</v>
      </c>
      <c r="Q119" s="1">
        <v>31557</v>
      </c>
      <c r="R119" t="s">
        <v>58</v>
      </c>
      <c r="S119" t="s">
        <v>50</v>
      </c>
      <c r="T119" t="s">
        <v>40</v>
      </c>
      <c r="U119" t="s">
        <v>41</v>
      </c>
      <c r="V119" t="s">
        <v>42</v>
      </c>
      <c r="W119" s="1">
        <v>41771</v>
      </c>
      <c r="X119" s="1"/>
      <c r="Y119" t="s">
        <v>43</v>
      </c>
      <c r="Z119" t="s">
        <v>44</v>
      </c>
      <c r="AA119" t="s">
        <v>45</v>
      </c>
      <c r="AB119" t="s">
        <v>80</v>
      </c>
      <c r="AC119">
        <v>14</v>
      </c>
      <c r="AD119" t="s">
        <v>47</v>
      </c>
      <c r="AE119" t="s">
        <v>56</v>
      </c>
      <c r="AF119">
        <v>4.5999999999999996</v>
      </c>
      <c r="AG119">
        <v>3</v>
      </c>
      <c r="AH119">
        <v>0</v>
      </c>
      <c r="AI119" s="1">
        <v>43503</v>
      </c>
      <c r="AJ119">
        <v>0</v>
      </c>
      <c r="AK119">
        <v>20</v>
      </c>
      <c r="AL119">
        <v>36</v>
      </c>
      <c r="AM119" s="6" t="s">
        <v>483</v>
      </c>
      <c r="AN119" s="50">
        <f ca="1">IF(HRDataset[[#This Row],[Date of Termination]]="",TODAY()-HRDataset[[#This Row],[Date of Hire]],HRDataset[[#This Row],[Date of Termination]]-HRDataset[[#This Row],[Date of Hire]])/365</f>
        <v>10.46027397260274</v>
      </c>
    </row>
    <row r="120" spans="1:40" x14ac:dyDescent="0.25">
      <c r="A120" t="s">
        <v>288</v>
      </c>
      <c r="B120" t="s">
        <v>628</v>
      </c>
      <c r="C120">
        <v>10051</v>
      </c>
      <c r="D120">
        <v>1</v>
      </c>
      <c r="E120">
        <v>1</v>
      </c>
      <c r="F120">
        <v>1</v>
      </c>
      <c r="G120">
        <v>1</v>
      </c>
      <c r="H120">
        <v>5</v>
      </c>
      <c r="I120">
        <v>3</v>
      </c>
      <c r="J120">
        <v>0</v>
      </c>
      <c r="K120">
        <v>48285</v>
      </c>
      <c r="L120">
        <v>0</v>
      </c>
      <c r="M120">
        <v>19</v>
      </c>
      <c r="N120" t="s">
        <v>36</v>
      </c>
      <c r="O120" t="s">
        <v>37</v>
      </c>
      <c r="P120">
        <v>2169</v>
      </c>
      <c r="Q120" s="1">
        <v>28996</v>
      </c>
      <c r="R120" t="s">
        <v>38</v>
      </c>
      <c r="S120" t="s">
        <v>50</v>
      </c>
      <c r="T120" t="s">
        <v>40</v>
      </c>
      <c r="U120" t="s">
        <v>41</v>
      </c>
      <c r="V120" t="s">
        <v>42</v>
      </c>
      <c r="W120" s="1">
        <v>41092</v>
      </c>
      <c r="X120" s="1"/>
      <c r="Y120" t="s">
        <v>43</v>
      </c>
      <c r="Z120" t="s">
        <v>44</v>
      </c>
      <c r="AA120" t="s">
        <v>45</v>
      </c>
      <c r="AB120" t="s">
        <v>80</v>
      </c>
      <c r="AC120">
        <v>14</v>
      </c>
      <c r="AD120" t="s">
        <v>47</v>
      </c>
      <c r="AE120" t="s">
        <v>56</v>
      </c>
      <c r="AF120">
        <v>5</v>
      </c>
      <c r="AG120">
        <v>3</v>
      </c>
      <c r="AH120">
        <v>0</v>
      </c>
      <c r="AI120" s="1">
        <v>43479</v>
      </c>
      <c r="AJ120">
        <v>0</v>
      </c>
      <c r="AK120">
        <v>2</v>
      </c>
      <c r="AL120">
        <v>43</v>
      </c>
      <c r="AM120" s="6" t="s">
        <v>484</v>
      </c>
      <c r="AN120" s="50">
        <f ca="1">IF(HRDataset[[#This Row],[Date of Termination]]="",TODAY()-HRDataset[[#This Row],[Date of Hire]],HRDataset[[#This Row],[Date of Termination]]-HRDataset[[#This Row],[Date of Hire]])/365</f>
        <v>12.32054794520548</v>
      </c>
    </row>
    <row r="121" spans="1:40" x14ac:dyDescent="0.25">
      <c r="A121" t="s">
        <v>289</v>
      </c>
      <c r="B121" t="s">
        <v>629</v>
      </c>
      <c r="C121">
        <v>10218</v>
      </c>
      <c r="D121">
        <v>0</v>
      </c>
      <c r="E121">
        <v>3</v>
      </c>
      <c r="F121">
        <v>0</v>
      </c>
      <c r="G121">
        <v>3</v>
      </c>
      <c r="H121">
        <v>5</v>
      </c>
      <c r="I121">
        <v>3</v>
      </c>
      <c r="J121">
        <v>0</v>
      </c>
      <c r="K121">
        <v>66149</v>
      </c>
      <c r="L121">
        <v>0</v>
      </c>
      <c r="M121">
        <v>20</v>
      </c>
      <c r="N121" t="s">
        <v>57</v>
      </c>
      <c r="O121" t="s">
        <v>37</v>
      </c>
      <c r="P121">
        <v>1824</v>
      </c>
      <c r="Q121" s="1">
        <v>30658</v>
      </c>
      <c r="R121" t="s">
        <v>58</v>
      </c>
      <c r="S121" t="s">
        <v>105</v>
      </c>
      <c r="T121" t="s">
        <v>40</v>
      </c>
      <c r="U121" t="s">
        <v>41</v>
      </c>
      <c r="V121" t="s">
        <v>141</v>
      </c>
      <c r="W121" s="1">
        <v>41547</v>
      </c>
      <c r="X121" s="1"/>
      <c r="Y121" t="s">
        <v>43</v>
      </c>
      <c r="Z121" t="s">
        <v>44</v>
      </c>
      <c r="AA121" t="s">
        <v>45</v>
      </c>
      <c r="AB121" t="s">
        <v>60</v>
      </c>
      <c r="AC121">
        <v>20</v>
      </c>
      <c r="AD121" t="s">
        <v>65</v>
      </c>
      <c r="AE121" t="s">
        <v>56</v>
      </c>
      <c r="AF121">
        <v>4.4000000000000004</v>
      </c>
      <c r="AG121">
        <v>5</v>
      </c>
      <c r="AH121">
        <v>0</v>
      </c>
      <c r="AI121" s="1">
        <v>43517</v>
      </c>
      <c r="AJ121">
        <v>0</v>
      </c>
      <c r="AK121">
        <v>1</v>
      </c>
      <c r="AL121">
        <v>39</v>
      </c>
      <c r="AM121" s="6" t="s">
        <v>483</v>
      </c>
      <c r="AN121" s="50">
        <f ca="1">IF(HRDataset[[#This Row],[Date of Termination]]="",TODAY()-HRDataset[[#This Row],[Date of Hire]],HRDataset[[#This Row],[Date of Termination]]-HRDataset[[#This Row],[Date of Hire]])/365</f>
        <v>11.073972602739726</v>
      </c>
    </row>
    <row r="122" spans="1:40" x14ac:dyDescent="0.25">
      <c r="A122" t="s">
        <v>290</v>
      </c>
      <c r="B122" t="s">
        <v>630</v>
      </c>
      <c r="C122">
        <v>10256</v>
      </c>
      <c r="D122">
        <v>1</v>
      </c>
      <c r="E122">
        <v>1</v>
      </c>
      <c r="F122">
        <v>0</v>
      </c>
      <c r="G122">
        <v>3</v>
      </c>
      <c r="H122">
        <v>5</v>
      </c>
      <c r="I122">
        <v>3</v>
      </c>
      <c r="J122">
        <v>0</v>
      </c>
      <c r="K122">
        <v>49256</v>
      </c>
      <c r="L122">
        <v>0</v>
      </c>
      <c r="M122">
        <v>19</v>
      </c>
      <c r="N122" t="s">
        <v>36</v>
      </c>
      <c r="O122" t="s">
        <v>37</v>
      </c>
      <c r="P122">
        <v>1864</v>
      </c>
      <c r="Q122" s="1">
        <v>27311</v>
      </c>
      <c r="R122" t="s">
        <v>58</v>
      </c>
      <c r="S122" t="s">
        <v>50</v>
      </c>
      <c r="T122" t="s">
        <v>40</v>
      </c>
      <c r="U122" t="s">
        <v>41</v>
      </c>
      <c r="V122" t="s">
        <v>92</v>
      </c>
      <c r="W122" s="1">
        <v>41505</v>
      </c>
      <c r="X122" s="1"/>
      <c r="Y122" t="s">
        <v>43</v>
      </c>
      <c r="Z122" t="s">
        <v>44</v>
      </c>
      <c r="AA122" t="s">
        <v>45</v>
      </c>
      <c r="AB122" t="s">
        <v>60</v>
      </c>
      <c r="AC122">
        <v>20</v>
      </c>
      <c r="AD122" t="s">
        <v>47</v>
      </c>
      <c r="AE122" t="s">
        <v>56</v>
      </c>
      <c r="AF122">
        <v>4.0999999999999996</v>
      </c>
      <c r="AG122">
        <v>5</v>
      </c>
      <c r="AH122">
        <v>0</v>
      </c>
      <c r="AI122" s="1">
        <v>43511</v>
      </c>
      <c r="AJ122">
        <v>0</v>
      </c>
      <c r="AK122">
        <v>3</v>
      </c>
      <c r="AL122">
        <v>48</v>
      </c>
      <c r="AM122" s="6" t="s">
        <v>485</v>
      </c>
      <c r="AN122" s="50">
        <f ca="1">IF(HRDataset[[#This Row],[Date of Termination]]="",TODAY()-HRDataset[[#This Row],[Date of Hire]],HRDataset[[#This Row],[Date of Termination]]-HRDataset[[#This Row],[Date of Hire]])/365</f>
        <v>11.189041095890412</v>
      </c>
    </row>
    <row r="123" spans="1:40" x14ac:dyDescent="0.25">
      <c r="A123" t="s">
        <v>61</v>
      </c>
      <c r="B123" t="s">
        <v>631</v>
      </c>
      <c r="C123">
        <v>10098</v>
      </c>
      <c r="D123">
        <v>0</v>
      </c>
      <c r="E123">
        <v>2</v>
      </c>
      <c r="F123">
        <v>1</v>
      </c>
      <c r="G123">
        <v>1</v>
      </c>
      <c r="H123">
        <v>5</v>
      </c>
      <c r="I123">
        <v>3</v>
      </c>
      <c r="J123">
        <v>0</v>
      </c>
      <c r="K123">
        <v>62957</v>
      </c>
      <c r="L123">
        <v>0</v>
      </c>
      <c r="M123">
        <v>18</v>
      </c>
      <c r="N123" t="s">
        <v>101</v>
      </c>
      <c r="O123" t="s">
        <v>37</v>
      </c>
      <c r="P123">
        <v>1752</v>
      </c>
      <c r="Q123" s="1">
        <v>29778</v>
      </c>
      <c r="R123" t="s">
        <v>38</v>
      </c>
      <c r="S123" t="s">
        <v>62</v>
      </c>
      <c r="T123" t="s">
        <v>40</v>
      </c>
      <c r="U123" t="s">
        <v>41</v>
      </c>
      <c r="V123" t="s">
        <v>42</v>
      </c>
      <c r="W123" s="1">
        <v>42157</v>
      </c>
      <c r="X123" s="1"/>
      <c r="Y123" t="s">
        <v>43</v>
      </c>
      <c r="Z123" t="s">
        <v>44</v>
      </c>
      <c r="AA123" t="s">
        <v>45</v>
      </c>
      <c r="AB123" t="s">
        <v>103</v>
      </c>
      <c r="AC123">
        <v>2</v>
      </c>
      <c r="AD123" t="s">
        <v>72</v>
      </c>
      <c r="AE123" t="s">
        <v>56</v>
      </c>
      <c r="AF123">
        <v>4.63</v>
      </c>
      <c r="AG123">
        <v>3</v>
      </c>
      <c r="AH123">
        <v>0</v>
      </c>
      <c r="AI123" s="1">
        <v>43469</v>
      </c>
      <c r="AJ123">
        <v>0</v>
      </c>
      <c r="AK123">
        <v>2</v>
      </c>
      <c r="AL123">
        <v>41</v>
      </c>
      <c r="AM123" s="6" t="s">
        <v>484</v>
      </c>
      <c r="AN123" s="50">
        <f ca="1">IF(HRDataset[[#This Row],[Date of Termination]]="",TODAY()-HRDataset[[#This Row],[Date of Hire]],HRDataset[[#This Row],[Date of Termination]]-HRDataset[[#This Row],[Date of Hire]])/365</f>
        <v>9.4027397260273968</v>
      </c>
    </row>
    <row r="124" spans="1:40" x14ac:dyDescent="0.25">
      <c r="A124" t="s">
        <v>291</v>
      </c>
      <c r="B124" t="s">
        <v>632</v>
      </c>
      <c r="C124">
        <v>10059</v>
      </c>
      <c r="D124">
        <v>0</v>
      </c>
      <c r="E124">
        <v>2</v>
      </c>
      <c r="F124">
        <v>0</v>
      </c>
      <c r="G124">
        <v>5</v>
      </c>
      <c r="H124">
        <v>5</v>
      </c>
      <c r="I124">
        <v>3</v>
      </c>
      <c r="J124">
        <v>0</v>
      </c>
      <c r="K124">
        <v>63813</v>
      </c>
      <c r="L124">
        <v>1</v>
      </c>
      <c r="M124">
        <v>19</v>
      </c>
      <c r="N124" t="s">
        <v>36</v>
      </c>
      <c r="O124" t="s">
        <v>37</v>
      </c>
      <c r="P124">
        <v>2176</v>
      </c>
      <c r="Q124" s="1">
        <v>30457</v>
      </c>
      <c r="R124" t="s">
        <v>58</v>
      </c>
      <c r="S124" t="s">
        <v>62</v>
      </c>
      <c r="T124" t="s">
        <v>40</v>
      </c>
      <c r="U124" t="s">
        <v>41</v>
      </c>
      <c r="V124" t="s">
        <v>42</v>
      </c>
      <c r="W124" s="1">
        <v>40595</v>
      </c>
      <c r="X124" s="1">
        <v>41650</v>
      </c>
      <c r="Y124" t="s">
        <v>124</v>
      </c>
      <c r="Z124" t="s">
        <v>52</v>
      </c>
      <c r="AA124" t="s">
        <v>45</v>
      </c>
      <c r="AB124" t="s">
        <v>85</v>
      </c>
      <c r="AC124">
        <v>18</v>
      </c>
      <c r="AD124" t="s">
        <v>93</v>
      </c>
      <c r="AE124" t="s">
        <v>56</v>
      </c>
      <c r="AF124">
        <v>5</v>
      </c>
      <c r="AG124">
        <v>5</v>
      </c>
      <c r="AH124">
        <v>0</v>
      </c>
      <c r="AI124" s="1">
        <v>41428</v>
      </c>
      <c r="AJ124">
        <v>0</v>
      </c>
      <c r="AK124">
        <v>17</v>
      </c>
      <c r="AL124">
        <v>39</v>
      </c>
      <c r="AM124" s="6" t="s">
        <v>483</v>
      </c>
      <c r="AN124" s="50">
        <f ca="1">IF(HRDataset[[#This Row],[Date of Termination]]="",TODAY()-HRDataset[[#This Row],[Date of Hire]],HRDataset[[#This Row],[Date of Termination]]-HRDataset[[#This Row],[Date of Hire]])/365</f>
        <v>2.8904109589041096</v>
      </c>
    </row>
    <row r="125" spans="1:40" x14ac:dyDescent="0.25">
      <c r="A125" t="s">
        <v>292</v>
      </c>
      <c r="B125" t="s">
        <v>633</v>
      </c>
      <c r="C125">
        <v>10234</v>
      </c>
      <c r="D125">
        <v>1</v>
      </c>
      <c r="E125">
        <v>1</v>
      </c>
      <c r="F125">
        <v>1</v>
      </c>
      <c r="G125">
        <v>1</v>
      </c>
      <c r="H125">
        <v>3</v>
      </c>
      <c r="I125">
        <v>3</v>
      </c>
      <c r="J125">
        <v>0</v>
      </c>
      <c r="K125">
        <v>99020</v>
      </c>
      <c r="L125">
        <v>0</v>
      </c>
      <c r="M125">
        <v>4</v>
      </c>
      <c r="N125" t="s">
        <v>125</v>
      </c>
      <c r="O125" t="s">
        <v>37</v>
      </c>
      <c r="P125">
        <v>2134</v>
      </c>
      <c r="Q125" s="1">
        <v>32689</v>
      </c>
      <c r="R125" t="s">
        <v>38</v>
      </c>
      <c r="S125" t="s">
        <v>50</v>
      </c>
      <c r="T125" t="s">
        <v>40</v>
      </c>
      <c r="U125" t="s">
        <v>41</v>
      </c>
      <c r="V125" t="s">
        <v>73</v>
      </c>
      <c r="W125" s="1">
        <v>42845</v>
      </c>
      <c r="X125" s="1"/>
      <c r="Y125" t="s">
        <v>43</v>
      </c>
      <c r="Z125" t="s">
        <v>44</v>
      </c>
      <c r="AA125" t="s">
        <v>53</v>
      </c>
      <c r="AB125" t="s">
        <v>126</v>
      </c>
      <c r="AC125">
        <v>13</v>
      </c>
      <c r="AD125" t="s">
        <v>55</v>
      </c>
      <c r="AE125" t="s">
        <v>56</v>
      </c>
      <c r="AF125">
        <v>4.2</v>
      </c>
      <c r="AG125">
        <v>5</v>
      </c>
      <c r="AH125">
        <v>5</v>
      </c>
      <c r="AI125" s="1">
        <v>43493</v>
      </c>
      <c r="AJ125">
        <v>0</v>
      </c>
      <c r="AK125">
        <v>8</v>
      </c>
      <c r="AL125">
        <v>33</v>
      </c>
      <c r="AM125" s="6" t="s">
        <v>482</v>
      </c>
      <c r="AN125" s="50">
        <f ca="1">IF(HRDataset[[#This Row],[Date of Termination]]="",TODAY()-HRDataset[[#This Row],[Date of Hire]],HRDataset[[#This Row],[Date of Termination]]-HRDataset[[#This Row],[Date of Hire]])/365</f>
        <v>7.5178082191780824</v>
      </c>
    </row>
    <row r="126" spans="1:40" x14ac:dyDescent="0.25">
      <c r="A126" t="s">
        <v>293</v>
      </c>
      <c r="B126" t="s">
        <v>634</v>
      </c>
      <c r="C126">
        <v>10109</v>
      </c>
      <c r="D126">
        <v>0</v>
      </c>
      <c r="E126">
        <v>0</v>
      </c>
      <c r="F126">
        <v>1</v>
      </c>
      <c r="G126">
        <v>5</v>
      </c>
      <c r="H126">
        <v>6</v>
      </c>
      <c r="I126">
        <v>3</v>
      </c>
      <c r="J126">
        <v>0</v>
      </c>
      <c r="K126">
        <v>71707</v>
      </c>
      <c r="L126">
        <v>1</v>
      </c>
      <c r="M126">
        <v>3</v>
      </c>
      <c r="N126" t="s">
        <v>106</v>
      </c>
      <c r="O126" t="s">
        <v>142</v>
      </c>
      <c r="P126">
        <v>37129</v>
      </c>
      <c r="Q126" s="1">
        <v>25243</v>
      </c>
      <c r="R126" t="s">
        <v>38</v>
      </c>
      <c r="S126" t="s">
        <v>39</v>
      </c>
      <c r="T126" t="s">
        <v>40</v>
      </c>
      <c r="U126" t="s">
        <v>41</v>
      </c>
      <c r="V126" t="s">
        <v>84</v>
      </c>
      <c r="W126" s="1">
        <v>40975</v>
      </c>
      <c r="X126" s="1">
        <v>41943</v>
      </c>
      <c r="Y126" t="s">
        <v>115</v>
      </c>
      <c r="Z126" t="s">
        <v>52</v>
      </c>
      <c r="AA126" t="s">
        <v>108</v>
      </c>
      <c r="AB126" t="s">
        <v>109</v>
      </c>
      <c r="AC126">
        <v>17</v>
      </c>
      <c r="AD126" t="s">
        <v>47</v>
      </c>
      <c r="AE126" t="s">
        <v>56</v>
      </c>
      <c r="AF126">
        <v>4.5</v>
      </c>
      <c r="AG126">
        <v>5</v>
      </c>
      <c r="AH126">
        <v>0</v>
      </c>
      <c r="AI126" s="1">
        <v>41306</v>
      </c>
      <c r="AJ126">
        <v>0</v>
      </c>
      <c r="AK126">
        <v>20</v>
      </c>
      <c r="AL126">
        <v>54</v>
      </c>
      <c r="AM126" s="6" t="s">
        <v>486</v>
      </c>
      <c r="AN126" s="50">
        <f ca="1">IF(HRDataset[[#This Row],[Date of Termination]]="",TODAY()-HRDataset[[#This Row],[Date of Hire]],HRDataset[[#This Row],[Date of Termination]]-HRDataset[[#This Row],[Date of Hire]])/365</f>
        <v>2.6520547945205482</v>
      </c>
    </row>
    <row r="127" spans="1:40" x14ac:dyDescent="0.25">
      <c r="A127" t="s">
        <v>294</v>
      </c>
      <c r="B127" t="s">
        <v>635</v>
      </c>
      <c r="C127">
        <v>10125</v>
      </c>
      <c r="D127">
        <v>1</v>
      </c>
      <c r="E127">
        <v>1</v>
      </c>
      <c r="F127">
        <v>0</v>
      </c>
      <c r="G127">
        <v>1</v>
      </c>
      <c r="H127">
        <v>5</v>
      </c>
      <c r="I127">
        <v>3</v>
      </c>
      <c r="J127">
        <v>0</v>
      </c>
      <c r="K127">
        <v>54828</v>
      </c>
      <c r="L127">
        <v>0</v>
      </c>
      <c r="M127">
        <v>19</v>
      </c>
      <c r="N127" t="s">
        <v>36</v>
      </c>
      <c r="O127" t="s">
        <v>37</v>
      </c>
      <c r="P127">
        <v>2127</v>
      </c>
      <c r="Q127" s="1">
        <v>28207</v>
      </c>
      <c r="R127" t="s">
        <v>58</v>
      </c>
      <c r="S127" t="s">
        <v>50</v>
      </c>
      <c r="T127" t="s">
        <v>40</v>
      </c>
      <c r="U127" t="s">
        <v>41</v>
      </c>
      <c r="V127" t="s">
        <v>42</v>
      </c>
      <c r="W127" s="1">
        <v>40875</v>
      </c>
      <c r="X127" s="1"/>
      <c r="Y127" t="s">
        <v>43</v>
      </c>
      <c r="Z127" t="s">
        <v>44</v>
      </c>
      <c r="AA127" t="s">
        <v>45</v>
      </c>
      <c r="AB127" t="s">
        <v>46</v>
      </c>
      <c r="AC127">
        <v>22</v>
      </c>
      <c r="AD127" t="s">
        <v>65</v>
      </c>
      <c r="AE127" t="s">
        <v>56</v>
      </c>
      <c r="AF127">
        <v>4.2</v>
      </c>
      <c r="AG127">
        <v>4</v>
      </c>
      <c r="AH127">
        <v>0</v>
      </c>
      <c r="AI127" s="1">
        <v>43518</v>
      </c>
      <c r="AJ127">
        <v>0</v>
      </c>
      <c r="AK127">
        <v>13</v>
      </c>
      <c r="AL127">
        <v>46</v>
      </c>
      <c r="AM127" s="6" t="s">
        <v>485</v>
      </c>
      <c r="AN127" s="50">
        <f ca="1">IF(HRDataset[[#This Row],[Date of Termination]]="",TODAY()-HRDataset[[#This Row],[Date of Hire]],HRDataset[[#This Row],[Date of Termination]]-HRDataset[[#This Row],[Date of Hire]])/365</f>
        <v>12.915068493150685</v>
      </c>
    </row>
    <row r="128" spans="1:40" x14ac:dyDescent="0.25">
      <c r="A128" t="s">
        <v>295</v>
      </c>
      <c r="B128" t="s">
        <v>636</v>
      </c>
      <c r="C128">
        <v>10074</v>
      </c>
      <c r="D128">
        <v>0</v>
      </c>
      <c r="E128">
        <v>0</v>
      </c>
      <c r="F128">
        <v>1</v>
      </c>
      <c r="G128">
        <v>1</v>
      </c>
      <c r="H128">
        <v>5</v>
      </c>
      <c r="I128">
        <v>3</v>
      </c>
      <c r="J128">
        <v>0</v>
      </c>
      <c r="K128">
        <v>64246</v>
      </c>
      <c r="L128">
        <v>0</v>
      </c>
      <c r="M128">
        <v>20</v>
      </c>
      <c r="N128" t="s">
        <v>57</v>
      </c>
      <c r="O128" t="s">
        <v>37</v>
      </c>
      <c r="P128">
        <v>2155</v>
      </c>
      <c r="Q128" s="1">
        <v>32365</v>
      </c>
      <c r="R128" t="s">
        <v>38</v>
      </c>
      <c r="S128" t="s">
        <v>39</v>
      </c>
      <c r="T128" t="s">
        <v>40</v>
      </c>
      <c r="U128" t="s">
        <v>78</v>
      </c>
      <c r="V128" t="s">
        <v>42</v>
      </c>
      <c r="W128" s="1">
        <v>41589</v>
      </c>
      <c r="X128" s="1"/>
      <c r="Y128" t="s">
        <v>43</v>
      </c>
      <c r="Z128" t="s">
        <v>44</v>
      </c>
      <c r="AA128" t="s">
        <v>45</v>
      </c>
      <c r="AB128" t="s">
        <v>85</v>
      </c>
      <c r="AC128">
        <v>18</v>
      </c>
      <c r="AD128" t="s">
        <v>47</v>
      </c>
      <c r="AE128" t="s">
        <v>56</v>
      </c>
      <c r="AF128">
        <v>5</v>
      </c>
      <c r="AG128">
        <v>3</v>
      </c>
      <c r="AH128">
        <v>0</v>
      </c>
      <c r="AI128" s="1">
        <v>43473</v>
      </c>
      <c r="AJ128">
        <v>0</v>
      </c>
      <c r="AK128">
        <v>20</v>
      </c>
      <c r="AL128">
        <v>34</v>
      </c>
      <c r="AM128" s="6" t="s">
        <v>482</v>
      </c>
      <c r="AN128" s="50">
        <f ca="1">IF(HRDataset[[#This Row],[Date of Termination]]="",TODAY()-HRDataset[[#This Row],[Date of Hire]],HRDataset[[#This Row],[Date of Termination]]-HRDataset[[#This Row],[Date of Hire]])/365</f>
        <v>10.95890410958904</v>
      </c>
    </row>
    <row r="129" spans="1:40" x14ac:dyDescent="0.25">
      <c r="A129" t="s">
        <v>296</v>
      </c>
      <c r="B129" t="s">
        <v>637</v>
      </c>
      <c r="C129">
        <v>10097</v>
      </c>
      <c r="D129">
        <v>0</v>
      </c>
      <c r="E129">
        <v>0</v>
      </c>
      <c r="F129">
        <v>0</v>
      </c>
      <c r="G129">
        <v>5</v>
      </c>
      <c r="H129">
        <v>5</v>
      </c>
      <c r="I129">
        <v>3</v>
      </c>
      <c r="J129">
        <v>0</v>
      </c>
      <c r="K129">
        <v>52177</v>
      </c>
      <c r="L129">
        <v>1</v>
      </c>
      <c r="M129">
        <v>19</v>
      </c>
      <c r="N129" t="s">
        <v>36</v>
      </c>
      <c r="O129" t="s">
        <v>37</v>
      </c>
      <c r="P129">
        <v>2324</v>
      </c>
      <c r="Q129" s="1">
        <v>19224</v>
      </c>
      <c r="R129" t="s">
        <v>58</v>
      </c>
      <c r="S129" t="s">
        <v>39</v>
      </c>
      <c r="T129" t="s">
        <v>40</v>
      </c>
      <c r="U129" t="s">
        <v>41</v>
      </c>
      <c r="V129" t="s">
        <v>42</v>
      </c>
      <c r="W129" s="1">
        <v>40917</v>
      </c>
      <c r="X129" s="1">
        <v>42353</v>
      </c>
      <c r="Y129" t="s">
        <v>102</v>
      </c>
      <c r="Z129" t="s">
        <v>52</v>
      </c>
      <c r="AA129" t="s">
        <v>45</v>
      </c>
      <c r="AB129" t="s">
        <v>64</v>
      </c>
      <c r="AC129">
        <v>39</v>
      </c>
      <c r="AD129" t="s">
        <v>93</v>
      </c>
      <c r="AE129" t="s">
        <v>56</v>
      </c>
      <c r="AF129">
        <v>4.6399999999999997</v>
      </c>
      <c r="AG129">
        <v>4</v>
      </c>
      <c r="AH129">
        <v>0</v>
      </c>
      <c r="AI129" s="1">
        <v>42126</v>
      </c>
      <c r="AJ129">
        <v>0</v>
      </c>
      <c r="AK129">
        <v>8</v>
      </c>
      <c r="AL129">
        <v>70</v>
      </c>
      <c r="AM129" s="6" t="s">
        <v>826</v>
      </c>
      <c r="AN129" s="50">
        <f ca="1">IF(HRDataset[[#This Row],[Date of Termination]]="",TODAY()-HRDataset[[#This Row],[Date of Hire]],HRDataset[[#This Row],[Date of Termination]]-HRDataset[[#This Row],[Date of Hire]])/365</f>
        <v>3.9342465753424656</v>
      </c>
    </row>
    <row r="130" spans="1:40" x14ac:dyDescent="0.25">
      <c r="A130" t="s">
        <v>297</v>
      </c>
      <c r="B130" t="s">
        <v>638</v>
      </c>
      <c r="C130">
        <v>10007</v>
      </c>
      <c r="D130">
        <v>1</v>
      </c>
      <c r="E130">
        <v>1</v>
      </c>
      <c r="F130">
        <v>0</v>
      </c>
      <c r="G130">
        <v>1</v>
      </c>
      <c r="H130">
        <v>5</v>
      </c>
      <c r="I130">
        <v>4</v>
      </c>
      <c r="J130">
        <v>0</v>
      </c>
      <c r="K130">
        <v>62065</v>
      </c>
      <c r="L130">
        <v>0</v>
      </c>
      <c r="M130">
        <v>19</v>
      </c>
      <c r="N130" t="s">
        <v>36</v>
      </c>
      <c r="O130" t="s">
        <v>37</v>
      </c>
      <c r="P130">
        <v>1886</v>
      </c>
      <c r="Q130" s="1">
        <v>27151</v>
      </c>
      <c r="R130" t="s">
        <v>58</v>
      </c>
      <c r="S130" t="s">
        <v>50</v>
      </c>
      <c r="T130" t="s">
        <v>40</v>
      </c>
      <c r="U130" t="s">
        <v>41</v>
      </c>
      <c r="V130" t="s">
        <v>42</v>
      </c>
      <c r="W130" s="1">
        <v>41771</v>
      </c>
      <c r="X130" s="1"/>
      <c r="Y130" t="s">
        <v>43</v>
      </c>
      <c r="Z130" t="s">
        <v>44</v>
      </c>
      <c r="AA130" t="s">
        <v>45</v>
      </c>
      <c r="AB130" t="s">
        <v>66</v>
      </c>
      <c r="AC130">
        <v>11</v>
      </c>
      <c r="AD130" t="s">
        <v>93</v>
      </c>
      <c r="AE130" t="s">
        <v>48</v>
      </c>
      <c r="AF130">
        <v>4.76</v>
      </c>
      <c r="AG130">
        <v>4</v>
      </c>
      <c r="AH130">
        <v>0</v>
      </c>
      <c r="AI130" s="1">
        <v>43511</v>
      </c>
      <c r="AJ130">
        <v>0</v>
      </c>
      <c r="AK130">
        <v>5</v>
      </c>
      <c r="AL130">
        <v>49</v>
      </c>
      <c r="AM130" s="6" t="s">
        <v>485</v>
      </c>
      <c r="AN130" s="50">
        <f ca="1">IF(HRDataset[[#This Row],[Date of Termination]]="",TODAY()-HRDataset[[#This Row],[Date of Hire]],HRDataset[[#This Row],[Date of Termination]]-HRDataset[[#This Row],[Date of Hire]])/365</f>
        <v>10.46027397260274</v>
      </c>
    </row>
    <row r="131" spans="1:40" x14ac:dyDescent="0.25">
      <c r="A131" t="s">
        <v>298</v>
      </c>
      <c r="B131" t="s">
        <v>639</v>
      </c>
      <c r="C131">
        <v>10129</v>
      </c>
      <c r="D131">
        <v>0</v>
      </c>
      <c r="E131">
        <v>0</v>
      </c>
      <c r="F131">
        <v>1</v>
      </c>
      <c r="G131">
        <v>1</v>
      </c>
      <c r="H131">
        <v>5</v>
      </c>
      <c r="I131">
        <v>3</v>
      </c>
      <c r="J131">
        <v>0</v>
      </c>
      <c r="K131">
        <v>46998</v>
      </c>
      <c r="L131">
        <v>0</v>
      </c>
      <c r="M131">
        <v>19</v>
      </c>
      <c r="N131" t="s">
        <v>36</v>
      </c>
      <c r="O131" t="s">
        <v>37</v>
      </c>
      <c r="P131">
        <v>2149</v>
      </c>
      <c r="Q131" s="1">
        <v>30685</v>
      </c>
      <c r="R131" t="s">
        <v>38</v>
      </c>
      <c r="S131" t="s">
        <v>39</v>
      </c>
      <c r="T131" t="s">
        <v>40</v>
      </c>
      <c r="U131" t="s">
        <v>41</v>
      </c>
      <c r="V131" t="s">
        <v>42</v>
      </c>
      <c r="W131" s="1">
        <v>41134</v>
      </c>
      <c r="X131" s="1"/>
      <c r="Y131" t="s">
        <v>43</v>
      </c>
      <c r="Z131" t="s">
        <v>44</v>
      </c>
      <c r="AA131" t="s">
        <v>45</v>
      </c>
      <c r="AB131" t="s">
        <v>71</v>
      </c>
      <c r="AC131">
        <v>19</v>
      </c>
      <c r="AD131" t="s">
        <v>65</v>
      </c>
      <c r="AE131" t="s">
        <v>56</v>
      </c>
      <c r="AF131">
        <v>4.17</v>
      </c>
      <c r="AG131">
        <v>4</v>
      </c>
      <c r="AH131">
        <v>0</v>
      </c>
      <c r="AI131" s="1">
        <v>43507</v>
      </c>
      <c r="AJ131">
        <v>0</v>
      </c>
      <c r="AK131">
        <v>1</v>
      </c>
      <c r="AL131">
        <v>39</v>
      </c>
      <c r="AM131" s="6" t="s">
        <v>483</v>
      </c>
      <c r="AN131" s="50">
        <f ca="1">IF(HRDataset[[#This Row],[Date of Termination]]="",TODAY()-HRDataset[[#This Row],[Date of Hire]],HRDataset[[#This Row],[Date of Termination]]-HRDataset[[#This Row],[Date of Hire]])/365</f>
        <v>12.205479452054794</v>
      </c>
    </row>
    <row r="132" spans="1:40" x14ac:dyDescent="0.25">
      <c r="A132" t="s">
        <v>299</v>
      </c>
      <c r="B132" t="s">
        <v>640</v>
      </c>
      <c r="C132">
        <v>10075</v>
      </c>
      <c r="D132">
        <v>0</v>
      </c>
      <c r="E132">
        <v>0</v>
      </c>
      <c r="F132">
        <v>0</v>
      </c>
      <c r="G132">
        <v>5</v>
      </c>
      <c r="H132">
        <v>5</v>
      </c>
      <c r="I132">
        <v>3</v>
      </c>
      <c r="J132">
        <v>0</v>
      </c>
      <c r="K132">
        <v>68099</v>
      </c>
      <c r="L132">
        <v>1</v>
      </c>
      <c r="M132">
        <v>20</v>
      </c>
      <c r="N132" t="s">
        <v>57</v>
      </c>
      <c r="O132" t="s">
        <v>37</v>
      </c>
      <c r="P132">
        <v>2021</v>
      </c>
      <c r="Q132" s="1">
        <v>26538</v>
      </c>
      <c r="R132" t="s">
        <v>58</v>
      </c>
      <c r="S132" t="s">
        <v>39</v>
      </c>
      <c r="T132" t="s">
        <v>40</v>
      </c>
      <c r="U132" t="s">
        <v>41</v>
      </c>
      <c r="V132" t="s">
        <v>42</v>
      </c>
      <c r="W132" s="1">
        <v>40553</v>
      </c>
      <c r="X132" s="1">
        <v>41443</v>
      </c>
      <c r="Y132" t="s">
        <v>59</v>
      </c>
      <c r="Z132" t="s">
        <v>52</v>
      </c>
      <c r="AA132" t="s">
        <v>45</v>
      </c>
      <c r="AB132" t="s">
        <v>85</v>
      </c>
      <c r="AC132">
        <v>18</v>
      </c>
      <c r="AD132" t="s">
        <v>93</v>
      </c>
      <c r="AE132" t="s">
        <v>56</v>
      </c>
      <c r="AF132">
        <v>5</v>
      </c>
      <c r="AG132">
        <v>3</v>
      </c>
      <c r="AH132">
        <v>0</v>
      </c>
      <c r="AI132" s="1">
        <v>41304</v>
      </c>
      <c r="AJ132">
        <v>0</v>
      </c>
      <c r="AK132">
        <v>15</v>
      </c>
      <c r="AL132">
        <v>50</v>
      </c>
      <c r="AM132" s="6" t="s">
        <v>486</v>
      </c>
      <c r="AN132" s="50">
        <f ca="1">IF(HRDataset[[#This Row],[Date of Termination]]="",TODAY()-HRDataset[[#This Row],[Date of Hire]],HRDataset[[#This Row],[Date of Termination]]-HRDataset[[#This Row],[Date of Hire]])/365</f>
        <v>2.4383561643835616</v>
      </c>
    </row>
    <row r="133" spans="1:40" x14ac:dyDescent="0.25">
      <c r="A133" t="s">
        <v>300</v>
      </c>
      <c r="B133" t="s">
        <v>641</v>
      </c>
      <c r="C133">
        <v>10167</v>
      </c>
      <c r="D133">
        <v>1</v>
      </c>
      <c r="E133">
        <v>1</v>
      </c>
      <c r="F133">
        <v>1</v>
      </c>
      <c r="G133">
        <v>1</v>
      </c>
      <c r="H133">
        <v>6</v>
      </c>
      <c r="I133">
        <v>3</v>
      </c>
      <c r="J133">
        <v>0</v>
      </c>
      <c r="K133">
        <v>70545</v>
      </c>
      <c r="L133">
        <v>0</v>
      </c>
      <c r="M133">
        <v>3</v>
      </c>
      <c r="N133" t="s">
        <v>106</v>
      </c>
      <c r="O133" t="s">
        <v>143</v>
      </c>
      <c r="P133">
        <v>3062</v>
      </c>
      <c r="Q133" s="1">
        <v>32400</v>
      </c>
      <c r="R133" t="s">
        <v>38</v>
      </c>
      <c r="S133" t="s">
        <v>50</v>
      </c>
      <c r="T133" t="s">
        <v>40</v>
      </c>
      <c r="U133" t="s">
        <v>41</v>
      </c>
      <c r="V133" t="s">
        <v>141</v>
      </c>
      <c r="W133" s="1">
        <v>41869</v>
      </c>
      <c r="X133" s="1"/>
      <c r="Y133" t="s">
        <v>43</v>
      </c>
      <c r="Z133" t="s">
        <v>44</v>
      </c>
      <c r="AA133" t="s">
        <v>108</v>
      </c>
      <c r="AB133" t="s">
        <v>109</v>
      </c>
      <c r="AC133">
        <v>17</v>
      </c>
      <c r="AD133" t="s">
        <v>55</v>
      </c>
      <c r="AE133" t="s">
        <v>56</v>
      </c>
      <c r="AF133">
        <v>3.6</v>
      </c>
      <c r="AG133">
        <v>5</v>
      </c>
      <c r="AH133">
        <v>0</v>
      </c>
      <c r="AI133" s="1">
        <v>43495</v>
      </c>
      <c r="AJ133">
        <v>0</v>
      </c>
      <c r="AK133">
        <v>9</v>
      </c>
      <c r="AL133">
        <v>34</v>
      </c>
      <c r="AM133" s="6" t="s">
        <v>482</v>
      </c>
      <c r="AN133" s="50">
        <f ca="1">IF(HRDataset[[#This Row],[Date of Termination]]="",TODAY()-HRDataset[[#This Row],[Date of Hire]],HRDataset[[#This Row],[Date of Termination]]-HRDataset[[#This Row],[Date of Hire]])/365</f>
        <v>10.191780821917808</v>
      </c>
    </row>
    <row r="134" spans="1:40" x14ac:dyDescent="0.25">
      <c r="A134" t="s">
        <v>301</v>
      </c>
      <c r="B134" t="s">
        <v>642</v>
      </c>
      <c r="C134">
        <v>10195</v>
      </c>
      <c r="D134">
        <v>1</v>
      </c>
      <c r="E134">
        <v>1</v>
      </c>
      <c r="F134">
        <v>0</v>
      </c>
      <c r="G134">
        <v>5</v>
      </c>
      <c r="H134">
        <v>5</v>
      </c>
      <c r="I134">
        <v>3</v>
      </c>
      <c r="J134">
        <v>0</v>
      </c>
      <c r="K134">
        <v>63478</v>
      </c>
      <c r="L134">
        <v>1</v>
      </c>
      <c r="M134">
        <v>20</v>
      </c>
      <c r="N134" t="s">
        <v>57</v>
      </c>
      <c r="O134" t="s">
        <v>37</v>
      </c>
      <c r="P134">
        <v>2445</v>
      </c>
      <c r="Q134" s="1">
        <v>30728</v>
      </c>
      <c r="R134" t="s">
        <v>58</v>
      </c>
      <c r="S134" t="s">
        <v>50</v>
      </c>
      <c r="T134" t="s">
        <v>116</v>
      </c>
      <c r="U134" t="s">
        <v>41</v>
      </c>
      <c r="V134" t="s">
        <v>42</v>
      </c>
      <c r="W134" s="1">
        <v>40770</v>
      </c>
      <c r="X134" s="1">
        <v>41006</v>
      </c>
      <c r="Y134" t="s">
        <v>115</v>
      </c>
      <c r="Z134" t="s">
        <v>52</v>
      </c>
      <c r="AA134" t="s">
        <v>45</v>
      </c>
      <c r="AB134" t="s">
        <v>46</v>
      </c>
      <c r="AC134">
        <v>30</v>
      </c>
      <c r="AD134" t="s">
        <v>55</v>
      </c>
      <c r="AE134" t="s">
        <v>56</v>
      </c>
      <c r="AF134">
        <v>3.03</v>
      </c>
      <c r="AG134">
        <v>5</v>
      </c>
      <c r="AH134">
        <v>0</v>
      </c>
      <c r="AI134" s="1">
        <v>40973</v>
      </c>
      <c r="AJ134">
        <v>0</v>
      </c>
      <c r="AK134">
        <v>16</v>
      </c>
      <c r="AL134">
        <v>39</v>
      </c>
      <c r="AM134" s="6" t="s">
        <v>483</v>
      </c>
      <c r="AN134" s="50">
        <f ca="1">IF(HRDataset[[#This Row],[Date of Termination]]="",TODAY()-HRDataset[[#This Row],[Date of Hire]],HRDataset[[#This Row],[Date of Termination]]-HRDataset[[#This Row],[Date of Hire]])/365</f>
        <v>0.64657534246575343</v>
      </c>
    </row>
    <row r="135" spans="1:40" x14ac:dyDescent="0.25">
      <c r="A135" t="s">
        <v>302</v>
      </c>
      <c r="B135" t="s">
        <v>643</v>
      </c>
      <c r="C135">
        <v>10112</v>
      </c>
      <c r="D135">
        <v>0</v>
      </c>
      <c r="E135">
        <v>0</v>
      </c>
      <c r="F135">
        <v>0</v>
      </c>
      <c r="G135">
        <v>1</v>
      </c>
      <c r="H135">
        <v>3</v>
      </c>
      <c r="I135">
        <v>3</v>
      </c>
      <c r="J135">
        <v>0</v>
      </c>
      <c r="K135">
        <v>97999</v>
      </c>
      <c r="L135">
        <v>0</v>
      </c>
      <c r="M135">
        <v>8</v>
      </c>
      <c r="N135" t="s">
        <v>90</v>
      </c>
      <c r="O135" t="s">
        <v>37</v>
      </c>
      <c r="P135">
        <v>2493</v>
      </c>
      <c r="Q135" s="1">
        <v>30733</v>
      </c>
      <c r="R135" t="s">
        <v>58</v>
      </c>
      <c r="S135" t="s">
        <v>39</v>
      </c>
      <c r="T135" t="s">
        <v>40</v>
      </c>
      <c r="U135" t="s">
        <v>41</v>
      </c>
      <c r="V135" t="s">
        <v>42</v>
      </c>
      <c r="W135" s="1">
        <v>42093</v>
      </c>
      <c r="X135" s="1"/>
      <c r="Y135" t="s">
        <v>43</v>
      </c>
      <c r="Z135" t="s">
        <v>44</v>
      </c>
      <c r="AA135" t="s">
        <v>53</v>
      </c>
      <c r="AB135" t="s">
        <v>54</v>
      </c>
      <c r="AC135">
        <v>4</v>
      </c>
      <c r="AD135" t="s">
        <v>55</v>
      </c>
      <c r="AE135" t="s">
        <v>56</v>
      </c>
      <c r="AF135">
        <v>4.4800000000000004</v>
      </c>
      <c r="AG135">
        <v>5</v>
      </c>
      <c r="AH135">
        <v>6</v>
      </c>
      <c r="AI135" s="1">
        <v>43468</v>
      </c>
      <c r="AJ135">
        <v>0</v>
      </c>
      <c r="AK135">
        <v>4</v>
      </c>
      <c r="AL135">
        <v>39</v>
      </c>
      <c r="AM135" s="6" t="s">
        <v>483</v>
      </c>
      <c r="AN135" s="50">
        <f ca="1">IF(HRDataset[[#This Row],[Date of Termination]]="",TODAY()-HRDataset[[#This Row],[Date of Hire]],HRDataset[[#This Row],[Date of Termination]]-HRDataset[[#This Row],[Date of Hire]])/365</f>
        <v>9.5780821917808225</v>
      </c>
    </row>
    <row r="136" spans="1:40" x14ac:dyDescent="0.25">
      <c r="A136" t="s">
        <v>121</v>
      </c>
      <c r="B136" t="s">
        <v>644</v>
      </c>
      <c r="C136">
        <v>10272</v>
      </c>
      <c r="D136">
        <v>1</v>
      </c>
      <c r="E136">
        <v>1</v>
      </c>
      <c r="F136">
        <v>0</v>
      </c>
      <c r="G136">
        <v>1</v>
      </c>
      <c r="H136">
        <v>6</v>
      </c>
      <c r="I136">
        <v>3</v>
      </c>
      <c r="J136">
        <v>0</v>
      </c>
      <c r="K136">
        <v>180000</v>
      </c>
      <c r="L136">
        <v>0</v>
      </c>
      <c r="M136">
        <v>11</v>
      </c>
      <c r="N136" t="s">
        <v>144</v>
      </c>
      <c r="O136" t="s">
        <v>145</v>
      </c>
      <c r="P136">
        <v>2908</v>
      </c>
      <c r="Q136" s="1">
        <v>24183</v>
      </c>
      <c r="R136" t="s">
        <v>58</v>
      </c>
      <c r="S136" t="s">
        <v>50</v>
      </c>
      <c r="T136" t="s">
        <v>40</v>
      </c>
      <c r="U136" t="s">
        <v>41</v>
      </c>
      <c r="V136" t="s">
        <v>42</v>
      </c>
      <c r="W136" s="1">
        <v>41764</v>
      </c>
      <c r="X136" s="1"/>
      <c r="Y136" t="s">
        <v>43</v>
      </c>
      <c r="Z136" t="s">
        <v>44</v>
      </c>
      <c r="AA136" t="s">
        <v>108</v>
      </c>
      <c r="AB136" t="s">
        <v>103</v>
      </c>
      <c r="AC136">
        <v>2</v>
      </c>
      <c r="AD136" t="s">
        <v>47</v>
      </c>
      <c r="AE136" t="s">
        <v>56</v>
      </c>
      <c r="AF136">
        <v>4.5</v>
      </c>
      <c r="AG136">
        <v>4</v>
      </c>
      <c r="AH136">
        <v>0</v>
      </c>
      <c r="AI136" s="1">
        <v>43486</v>
      </c>
      <c r="AJ136">
        <v>0</v>
      </c>
      <c r="AK136">
        <v>19</v>
      </c>
      <c r="AL136">
        <v>57</v>
      </c>
      <c r="AM136" s="6" t="s">
        <v>487</v>
      </c>
      <c r="AN136" s="50">
        <f ca="1">IF(HRDataset[[#This Row],[Date of Termination]]="",TODAY()-HRDataset[[#This Row],[Date of Hire]],HRDataset[[#This Row],[Date of Termination]]-HRDataset[[#This Row],[Date of Hire]])/365</f>
        <v>10.479452054794521</v>
      </c>
    </row>
    <row r="137" spans="1:40" x14ac:dyDescent="0.25">
      <c r="A137" t="s">
        <v>303</v>
      </c>
      <c r="B137" t="s">
        <v>645</v>
      </c>
      <c r="C137">
        <v>10182</v>
      </c>
      <c r="D137">
        <v>1</v>
      </c>
      <c r="E137">
        <v>1</v>
      </c>
      <c r="F137">
        <v>0</v>
      </c>
      <c r="G137">
        <v>1</v>
      </c>
      <c r="H137">
        <v>1</v>
      </c>
      <c r="I137">
        <v>3</v>
      </c>
      <c r="J137">
        <v>0</v>
      </c>
      <c r="K137">
        <v>49920</v>
      </c>
      <c r="L137">
        <v>1</v>
      </c>
      <c r="M137">
        <v>2</v>
      </c>
      <c r="N137" t="s">
        <v>146</v>
      </c>
      <c r="O137" t="s">
        <v>37</v>
      </c>
      <c r="P137">
        <v>2170</v>
      </c>
      <c r="Q137" s="1">
        <v>31306</v>
      </c>
      <c r="R137" t="s">
        <v>58</v>
      </c>
      <c r="S137" t="s">
        <v>50</v>
      </c>
      <c r="T137" t="s">
        <v>40</v>
      </c>
      <c r="U137" t="s">
        <v>41</v>
      </c>
      <c r="V137" t="s">
        <v>73</v>
      </c>
      <c r="W137" s="1">
        <v>42051</v>
      </c>
      <c r="X137" s="1">
        <v>42109</v>
      </c>
      <c r="Y137" t="s">
        <v>132</v>
      </c>
      <c r="Z137" t="s">
        <v>88</v>
      </c>
      <c r="AA137" t="s">
        <v>99</v>
      </c>
      <c r="AB137" t="s">
        <v>100</v>
      </c>
      <c r="AC137">
        <v>1</v>
      </c>
      <c r="AD137" t="s">
        <v>55</v>
      </c>
      <c r="AE137" t="s">
        <v>56</v>
      </c>
      <c r="AF137">
        <v>3.24</v>
      </c>
      <c r="AG137">
        <v>3</v>
      </c>
      <c r="AH137">
        <v>4</v>
      </c>
      <c r="AI137" s="1">
        <v>42109</v>
      </c>
      <c r="AJ137">
        <v>0</v>
      </c>
      <c r="AK137">
        <v>6</v>
      </c>
      <c r="AL137">
        <v>37</v>
      </c>
      <c r="AM137" s="6" t="s">
        <v>483</v>
      </c>
      <c r="AN137" s="50">
        <f ca="1">IF(HRDataset[[#This Row],[Date of Termination]]="",TODAY()-HRDataset[[#This Row],[Date of Hire]],HRDataset[[#This Row],[Date of Termination]]-HRDataset[[#This Row],[Date of Hire]])/365</f>
        <v>0.15890410958904111</v>
      </c>
    </row>
    <row r="138" spans="1:40" x14ac:dyDescent="0.25">
      <c r="A138" t="s">
        <v>304</v>
      </c>
      <c r="B138" t="s">
        <v>646</v>
      </c>
      <c r="C138">
        <v>10248</v>
      </c>
      <c r="D138">
        <v>0</v>
      </c>
      <c r="E138">
        <v>0</v>
      </c>
      <c r="F138">
        <v>0</v>
      </c>
      <c r="G138">
        <v>1</v>
      </c>
      <c r="H138">
        <v>5</v>
      </c>
      <c r="I138">
        <v>3</v>
      </c>
      <c r="J138">
        <v>0</v>
      </c>
      <c r="K138">
        <v>55425</v>
      </c>
      <c r="L138">
        <v>0</v>
      </c>
      <c r="M138">
        <v>19</v>
      </c>
      <c r="N138" t="s">
        <v>36</v>
      </c>
      <c r="O138" t="s">
        <v>37</v>
      </c>
      <c r="P138">
        <v>2176</v>
      </c>
      <c r="Q138" s="1">
        <v>31573</v>
      </c>
      <c r="R138" t="s">
        <v>58</v>
      </c>
      <c r="S138" t="s">
        <v>39</v>
      </c>
      <c r="T138" t="s">
        <v>40</v>
      </c>
      <c r="U138" t="s">
        <v>41</v>
      </c>
      <c r="V138" t="s">
        <v>42</v>
      </c>
      <c r="W138" s="1">
        <v>40959</v>
      </c>
      <c r="X138" s="1"/>
      <c r="Y138" t="s">
        <v>43</v>
      </c>
      <c r="Z138" t="s">
        <v>44</v>
      </c>
      <c r="AA138" t="s">
        <v>45</v>
      </c>
      <c r="AB138" t="s">
        <v>71</v>
      </c>
      <c r="AC138">
        <v>19</v>
      </c>
      <c r="AD138" t="s">
        <v>47</v>
      </c>
      <c r="AE138" t="s">
        <v>56</v>
      </c>
      <c r="AF138">
        <v>4.8</v>
      </c>
      <c r="AG138">
        <v>4</v>
      </c>
      <c r="AH138">
        <v>0</v>
      </c>
      <c r="AI138" s="1">
        <v>43472</v>
      </c>
      <c r="AJ138">
        <v>0</v>
      </c>
      <c r="AK138">
        <v>4</v>
      </c>
      <c r="AL138">
        <v>36</v>
      </c>
      <c r="AM138" s="6" t="s">
        <v>483</v>
      </c>
      <c r="AN138" s="50">
        <f ca="1">IF(HRDataset[[#This Row],[Date of Termination]]="",TODAY()-HRDataset[[#This Row],[Date of Hire]],HRDataset[[#This Row],[Date of Termination]]-HRDataset[[#This Row],[Date of Hire]])/365</f>
        <v>12.684931506849315</v>
      </c>
    </row>
    <row r="139" spans="1:40" x14ac:dyDescent="0.25">
      <c r="A139" t="s">
        <v>305</v>
      </c>
      <c r="B139" t="s">
        <v>647</v>
      </c>
      <c r="C139">
        <v>10201</v>
      </c>
      <c r="D139">
        <v>0</v>
      </c>
      <c r="E139">
        <v>0</v>
      </c>
      <c r="F139">
        <v>0</v>
      </c>
      <c r="G139">
        <v>2</v>
      </c>
      <c r="H139">
        <v>5</v>
      </c>
      <c r="I139">
        <v>3</v>
      </c>
      <c r="J139">
        <v>0</v>
      </c>
      <c r="K139">
        <v>69340</v>
      </c>
      <c r="L139">
        <v>0</v>
      </c>
      <c r="M139">
        <v>20</v>
      </c>
      <c r="N139" t="s">
        <v>57</v>
      </c>
      <c r="O139" t="s">
        <v>37</v>
      </c>
      <c r="P139">
        <v>2021</v>
      </c>
      <c r="Q139" s="1">
        <v>30752</v>
      </c>
      <c r="R139" t="s">
        <v>58</v>
      </c>
      <c r="S139" t="s">
        <v>39</v>
      </c>
      <c r="T139" t="s">
        <v>40</v>
      </c>
      <c r="U139" t="s">
        <v>41</v>
      </c>
      <c r="V139" t="s">
        <v>42</v>
      </c>
      <c r="W139" s="1">
        <v>42527</v>
      </c>
      <c r="X139" s="1"/>
      <c r="Y139" t="s">
        <v>43</v>
      </c>
      <c r="Z139" t="s">
        <v>44</v>
      </c>
      <c r="AA139" t="s">
        <v>45</v>
      </c>
      <c r="AB139" t="s">
        <v>61</v>
      </c>
      <c r="AC139">
        <v>16</v>
      </c>
      <c r="AD139" t="s">
        <v>47</v>
      </c>
      <c r="AE139" t="s">
        <v>56</v>
      </c>
      <c r="AF139">
        <v>3</v>
      </c>
      <c r="AG139">
        <v>5</v>
      </c>
      <c r="AH139">
        <v>0</v>
      </c>
      <c r="AI139" s="1">
        <v>43483</v>
      </c>
      <c r="AJ139">
        <v>0</v>
      </c>
      <c r="AK139">
        <v>4</v>
      </c>
      <c r="AL139">
        <v>39</v>
      </c>
      <c r="AM139" s="6" t="s">
        <v>483</v>
      </c>
      <c r="AN139" s="50">
        <f ca="1">IF(HRDataset[[#This Row],[Date of Termination]]="",TODAY()-HRDataset[[#This Row],[Date of Hire]],HRDataset[[#This Row],[Date of Termination]]-HRDataset[[#This Row],[Date of Hire]])/365</f>
        <v>8.3890410958904109</v>
      </c>
    </row>
    <row r="140" spans="1:40" x14ac:dyDescent="0.25">
      <c r="A140" t="s">
        <v>306</v>
      </c>
      <c r="B140" t="s">
        <v>648</v>
      </c>
      <c r="C140">
        <v>10214</v>
      </c>
      <c r="D140">
        <v>0</v>
      </c>
      <c r="E140">
        <v>3</v>
      </c>
      <c r="F140">
        <v>0</v>
      </c>
      <c r="G140">
        <v>2</v>
      </c>
      <c r="H140">
        <v>5</v>
      </c>
      <c r="I140">
        <v>3</v>
      </c>
      <c r="J140">
        <v>0</v>
      </c>
      <c r="K140">
        <v>64995</v>
      </c>
      <c r="L140">
        <v>0</v>
      </c>
      <c r="M140">
        <v>20</v>
      </c>
      <c r="N140" t="s">
        <v>57</v>
      </c>
      <c r="O140" t="s">
        <v>37</v>
      </c>
      <c r="P140">
        <v>2351</v>
      </c>
      <c r="Q140" s="1">
        <v>33731</v>
      </c>
      <c r="R140" t="s">
        <v>58</v>
      </c>
      <c r="S140" t="s">
        <v>105</v>
      </c>
      <c r="T140" t="s">
        <v>40</v>
      </c>
      <c r="U140" t="s">
        <v>41</v>
      </c>
      <c r="V140" t="s">
        <v>42</v>
      </c>
      <c r="W140" s="1">
        <v>42160</v>
      </c>
      <c r="X140" s="1"/>
      <c r="Y140" t="s">
        <v>43</v>
      </c>
      <c r="Z140" t="s">
        <v>44</v>
      </c>
      <c r="AA140" t="s">
        <v>45</v>
      </c>
      <c r="AB140" t="s">
        <v>64</v>
      </c>
      <c r="AD140" t="s">
        <v>55</v>
      </c>
      <c r="AE140" t="s">
        <v>56</v>
      </c>
      <c r="AF140">
        <v>4.5</v>
      </c>
      <c r="AG140">
        <v>3</v>
      </c>
      <c r="AH140">
        <v>0</v>
      </c>
      <c r="AI140" s="1">
        <v>43510</v>
      </c>
      <c r="AJ140">
        <v>0</v>
      </c>
      <c r="AK140">
        <v>6</v>
      </c>
      <c r="AL140">
        <v>30</v>
      </c>
      <c r="AM140" s="6" t="s">
        <v>482</v>
      </c>
      <c r="AN140" s="50">
        <f ca="1">IF(HRDataset[[#This Row],[Date of Termination]]="",TODAY()-HRDataset[[#This Row],[Date of Hire]],HRDataset[[#This Row],[Date of Termination]]-HRDataset[[#This Row],[Date of Hire]])/365</f>
        <v>9.3945205479452056</v>
      </c>
    </row>
    <row r="141" spans="1:40" x14ac:dyDescent="0.25">
      <c r="A141" t="s">
        <v>307</v>
      </c>
      <c r="B141" t="s">
        <v>649</v>
      </c>
      <c r="C141">
        <v>10160</v>
      </c>
      <c r="D141">
        <v>0</v>
      </c>
      <c r="E141">
        <v>2</v>
      </c>
      <c r="F141">
        <v>0</v>
      </c>
      <c r="G141">
        <v>5</v>
      </c>
      <c r="H141">
        <v>5</v>
      </c>
      <c r="I141">
        <v>3</v>
      </c>
      <c r="J141">
        <v>0</v>
      </c>
      <c r="K141">
        <v>68182</v>
      </c>
      <c r="L141">
        <v>1</v>
      </c>
      <c r="M141">
        <v>20</v>
      </c>
      <c r="N141" t="s">
        <v>57</v>
      </c>
      <c r="O141" t="s">
        <v>37</v>
      </c>
      <c r="P141">
        <v>1742</v>
      </c>
      <c r="Q141" s="1">
        <v>28025</v>
      </c>
      <c r="R141" t="s">
        <v>58</v>
      </c>
      <c r="S141" t="s">
        <v>62</v>
      </c>
      <c r="T141" t="s">
        <v>40</v>
      </c>
      <c r="U141" t="s">
        <v>41</v>
      </c>
      <c r="V141" t="s">
        <v>42</v>
      </c>
      <c r="W141" s="1">
        <v>40595</v>
      </c>
      <c r="X141" s="1">
        <v>41365</v>
      </c>
      <c r="Y141" t="s">
        <v>81</v>
      </c>
      <c r="Z141" t="s">
        <v>52</v>
      </c>
      <c r="AA141" t="s">
        <v>45</v>
      </c>
      <c r="AB141" t="s">
        <v>66</v>
      </c>
      <c r="AC141">
        <v>11</v>
      </c>
      <c r="AD141" t="s">
        <v>65</v>
      </c>
      <c r="AE141" t="s">
        <v>56</v>
      </c>
      <c r="AF141">
        <v>3.72</v>
      </c>
      <c r="AG141">
        <v>3</v>
      </c>
      <c r="AH141">
        <v>0</v>
      </c>
      <c r="AI141" s="1">
        <v>41306</v>
      </c>
      <c r="AJ141">
        <v>0</v>
      </c>
      <c r="AK141">
        <v>18</v>
      </c>
      <c r="AL141">
        <v>46</v>
      </c>
      <c r="AM141" s="6" t="s">
        <v>485</v>
      </c>
      <c r="AN141" s="50">
        <f ca="1">IF(HRDataset[[#This Row],[Date of Termination]]="",TODAY()-HRDataset[[#This Row],[Date of Hire]],HRDataset[[#This Row],[Date of Termination]]-HRDataset[[#This Row],[Date of Hire]])/365</f>
        <v>2.1095890410958904</v>
      </c>
    </row>
    <row r="142" spans="1:40" x14ac:dyDescent="0.25">
      <c r="A142" t="s">
        <v>308</v>
      </c>
      <c r="B142" t="s">
        <v>650</v>
      </c>
      <c r="C142">
        <v>10289</v>
      </c>
      <c r="D142">
        <v>1</v>
      </c>
      <c r="E142">
        <v>1</v>
      </c>
      <c r="F142">
        <v>1</v>
      </c>
      <c r="G142">
        <v>5</v>
      </c>
      <c r="H142">
        <v>5</v>
      </c>
      <c r="I142">
        <v>2</v>
      </c>
      <c r="J142">
        <v>0</v>
      </c>
      <c r="K142">
        <v>83082</v>
      </c>
      <c r="L142">
        <v>1</v>
      </c>
      <c r="M142">
        <v>18</v>
      </c>
      <c r="N142" t="s">
        <v>101</v>
      </c>
      <c r="O142" t="s">
        <v>37</v>
      </c>
      <c r="P142">
        <v>2128</v>
      </c>
      <c r="Q142" s="1">
        <v>28079</v>
      </c>
      <c r="R142" t="s">
        <v>38</v>
      </c>
      <c r="S142" t="s">
        <v>50</v>
      </c>
      <c r="T142" t="s">
        <v>40</v>
      </c>
      <c r="U142" t="s">
        <v>41</v>
      </c>
      <c r="V142" t="s">
        <v>92</v>
      </c>
      <c r="W142" s="1">
        <v>40595</v>
      </c>
      <c r="X142" s="1">
        <v>41176</v>
      </c>
      <c r="Y142" t="s">
        <v>81</v>
      </c>
      <c r="Z142" t="s">
        <v>52</v>
      </c>
      <c r="AA142" t="s">
        <v>45</v>
      </c>
      <c r="AB142" t="s">
        <v>103</v>
      </c>
      <c r="AC142">
        <v>2</v>
      </c>
      <c r="AD142" t="s">
        <v>55</v>
      </c>
      <c r="AE142" t="s">
        <v>94</v>
      </c>
      <c r="AF142">
        <v>2.34</v>
      </c>
      <c r="AG142">
        <v>2</v>
      </c>
      <c r="AH142">
        <v>0</v>
      </c>
      <c r="AI142" s="1">
        <v>41011</v>
      </c>
      <c r="AJ142">
        <v>3</v>
      </c>
      <c r="AK142">
        <v>4</v>
      </c>
      <c r="AL142">
        <v>46</v>
      </c>
      <c r="AM142" s="6" t="s">
        <v>485</v>
      </c>
      <c r="AN142" s="50">
        <f ca="1">IF(HRDataset[[#This Row],[Date of Termination]]="",TODAY()-HRDataset[[#This Row],[Date of Hire]],HRDataset[[#This Row],[Date of Termination]]-HRDataset[[#This Row],[Date of Hire]])/365</f>
        <v>1.5917808219178082</v>
      </c>
    </row>
    <row r="143" spans="1:40" x14ac:dyDescent="0.25">
      <c r="A143" t="s">
        <v>309</v>
      </c>
      <c r="B143" t="s">
        <v>651</v>
      </c>
      <c r="C143">
        <v>10139</v>
      </c>
      <c r="D143">
        <v>0</v>
      </c>
      <c r="E143">
        <v>0</v>
      </c>
      <c r="F143">
        <v>0</v>
      </c>
      <c r="G143">
        <v>1</v>
      </c>
      <c r="H143">
        <v>5</v>
      </c>
      <c r="I143">
        <v>3</v>
      </c>
      <c r="J143">
        <v>0</v>
      </c>
      <c r="K143">
        <v>51908</v>
      </c>
      <c r="L143">
        <v>0</v>
      </c>
      <c r="M143">
        <v>19</v>
      </c>
      <c r="N143" t="s">
        <v>36</v>
      </c>
      <c r="O143" t="s">
        <v>37</v>
      </c>
      <c r="P143">
        <v>1775</v>
      </c>
      <c r="Q143" s="1">
        <v>33266</v>
      </c>
      <c r="R143" t="s">
        <v>58</v>
      </c>
      <c r="S143" t="s">
        <v>39</v>
      </c>
      <c r="T143" t="s">
        <v>40</v>
      </c>
      <c r="U143" t="s">
        <v>41</v>
      </c>
      <c r="V143" t="s">
        <v>42</v>
      </c>
      <c r="W143" s="1">
        <v>41505</v>
      </c>
      <c r="X143" s="1"/>
      <c r="Y143" t="s">
        <v>43</v>
      </c>
      <c r="Z143" t="s">
        <v>44</v>
      </c>
      <c r="AA143" t="s">
        <v>45</v>
      </c>
      <c r="AB143" t="s">
        <v>74</v>
      </c>
      <c r="AC143">
        <v>12</v>
      </c>
      <c r="AD143" t="s">
        <v>55</v>
      </c>
      <c r="AE143" t="s">
        <v>56</v>
      </c>
      <c r="AF143">
        <v>3.99</v>
      </c>
      <c r="AG143">
        <v>3</v>
      </c>
      <c r="AH143">
        <v>0</v>
      </c>
      <c r="AI143" s="1">
        <v>43479</v>
      </c>
      <c r="AJ143">
        <v>0</v>
      </c>
      <c r="AK143">
        <v>14</v>
      </c>
      <c r="AL143">
        <v>32</v>
      </c>
      <c r="AM143" s="6" t="s">
        <v>482</v>
      </c>
      <c r="AN143" s="50">
        <f ca="1">IF(HRDataset[[#This Row],[Date of Termination]]="",TODAY()-HRDataset[[#This Row],[Date of Hire]],HRDataset[[#This Row],[Date of Termination]]-HRDataset[[#This Row],[Date of Hire]])/365</f>
        <v>11.189041095890412</v>
      </c>
    </row>
    <row r="144" spans="1:40" x14ac:dyDescent="0.25">
      <c r="A144" t="s">
        <v>310</v>
      </c>
      <c r="B144" t="s">
        <v>652</v>
      </c>
      <c r="C144">
        <v>10227</v>
      </c>
      <c r="D144">
        <v>0</v>
      </c>
      <c r="E144">
        <v>0</v>
      </c>
      <c r="F144">
        <v>0</v>
      </c>
      <c r="G144">
        <v>1</v>
      </c>
      <c r="H144">
        <v>5</v>
      </c>
      <c r="I144">
        <v>3</v>
      </c>
      <c r="J144">
        <v>0</v>
      </c>
      <c r="K144">
        <v>61242</v>
      </c>
      <c r="L144">
        <v>0</v>
      </c>
      <c r="M144">
        <v>19</v>
      </c>
      <c r="N144" t="s">
        <v>36</v>
      </c>
      <c r="O144" t="s">
        <v>37</v>
      </c>
      <c r="P144">
        <v>2081</v>
      </c>
      <c r="Q144" s="1">
        <v>26553</v>
      </c>
      <c r="R144" t="s">
        <v>58</v>
      </c>
      <c r="S144" t="s">
        <v>39</v>
      </c>
      <c r="T144" t="s">
        <v>40</v>
      </c>
      <c r="U144" t="s">
        <v>41</v>
      </c>
      <c r="V144" t="s">
        <v>73</v>
      </c>
      <c r="W144" s="1">
        <v>41218</v>
      </c>
      <c r="X144" s="1"/>
      <c r="Y144" t="s">
        <v>43</v>
      </c>
      <c r="Z144" t="s">
        <v>44</v>
      </c>
      <c r="AA144" t="s">
        <v>45</v>
      </c>
      <c r="AB144" t="s">
        <v>80</v>
      </c>
      <c r="AC144">
        <v>14</v>
      </c>
      <c r="AD144" t="s">
        <v>47</v>
      </c>
      <c r="AE144" t="s">
        <v>56</v>
      </c>
      <c r="AF144">
        <v>4.0999999999999996</v>
      </c>
      <c r="AG144">
        <v>3</v>
      </c>
      <c r="AH144">
        <v>0</v>
      </c>
      <c r="AI144" s="1">
        <v>43482</v>
      </c>
      <c r="AJ144">
        <v>0</v>
      </c>
      <c r="AK144">
        <v>7</v>
      </c>
      <c r="AL144">
        <v>50</v>
      </c>
      <c r="AM144" s="6" t="s">
        <v>486</v>
      </c>
      <c r="AN144" s="50">
        <f ca="1">IF(HRDataset[[#This Row],[Date of Termination]]="",TODAY()-HRDataset[[#This Row],[Date of Hire]],HRDataset[[#This Row],[Date of Termination]]-HRDataset[[#This Row],[Date of Hire]])/365</f>
        <v>11.975342465753425</v>
      </c>
    </row>
    <row r="145" spans="1:40" x14ac:dyDescent="0.25">
      <c r="A145" t="s">
        <v>311</v>
      </c>
      <c r="B145" t="s">
        <v>653</v>
      </c>
      <c r="C145">
        <v>10236</v>
      </c>
      <c r="D145">
        <v>0</v>
      </c>
      <c r="E145">
        <v>2</v>
      </c>
      <c r="F145">
        <v>0</v>
      </c>
      <c r="G145">
        <v>1</v>
      </c>
      <c r="H145">
        <v>5</v>
      </c>
      <c r="I145">
        <v>3</v>
      </c>
      <c r="J145">
        <v>0</v>
      </c>
      <c r="K145">
        <v>45069</v>
      </c>
      <c r="L145">
        <v>0</v>
      </c>
      <c r="M145">
        <v>19</v>
      </c>
      <c r="N145" t="s">
        <v>36</v>
      </c>
      <c r="O145" t="s">
        <v>37</v>
      </c>
      <c r="P145">
        <v>1778</v>
      </c>
      <c r="Q145" s="1">
        <v>24188</v>
      </c>
      <c r="R145" t="s">
        <v>58</v>
      </c>
      <c r="S145" t="s">
        <v>62</v>
      </c>
      <c r="T145" t="s">
        <v>40</v>
      </c>
      <c r="U145" t="s">
        <v>41</v>
      </c>
      <c r="V145" t="s">
        <v>42</v>
      </c>
      <c r="W145" s="1">
        <v>41547</v>
      </c>
      <c r="X145" s="1"/>
      <c r="Y145" t="s">
        <v>43</v>
      </c>
      <c r="Z145" t="s">
        <v>44</v>
      </c>
      <c r="AA145" t="s">
        <v>45</v>
      </c>
      <c r="AB145" t="s">
        <v>60</v>
      </c>
      <c r="AC145">
        <v>20</v>
      </c>
      <c r="AD145" t="s">
        <v>72</v>
      </c>
      <c r="AE145" t="s">
        <v>56</v>
      </c>
      <c r="AF145">
        <v>4.3</v>
      </c>
      <c r="AG145">
        <v>5</v>
      </c>
      <c r="AH145">
        <v>0</v>
      </c>
      <c r="AI145" s="1">
        <v>43518</v>
      </c>
      <c r="AJ145">
        <v>0</v>
      </c>
      <c r="AK145">
        <v>7</v>
      </c>
      <c r="AL145">
        <v>57</v>
      </c>
      <c r="AM145" s="6" t="s">
        <v>487</v>
      </c>
      <c r="AN145" s="50">
        <f ca="1">IF(HRDataset[[#This Row],[Date of Termination]]="",TODAY()-HRDataset[[#This Row],[Date of Hire]],HRDataset[[#This Row],[Date of Termination]]-HRDataset[[#This Row],[Date of Hire]])/365</f>
        <v>11.073972602739726</v>
      </c>
    </row>
    <row r="146" spans="1:40" x14ac:dyDescent="0.25">
      <c r="A146" t="s">
        <v>312</v>
      </c>
      <c r="B146" t="s">
        <v>654</v>
      </c>
      <c r="C146">
        <v>10009</v>
      </c>
      <c r="D146">
        <v>0</v>
      </c>
      <c r="E146">
        <v>2</v>
      </c>
      <c r="F146">
        <v>0</v>
      </c>
      <c r="G146">
        <v>1</v>
      </c>
      <c r="H146">
        <v>5</v>
      </c>
      <c r="I146">
        <v>4</v>
      </c>
      <c r="J146">
        <v>0</v>
      </c>
      <c r="K146">
        <v>60724</v>
      </c>
      <c r="L146">
        <v>0</v>
      </c>
      <c r="M146">
        <v>20</v>
      </c>
      <c r="N146" t="s">
        <v>57</v>
      </c>
      <c r="O146" t="s">
        <v>37</v>
      </c>
      <c r="P146">
        <v>1821</v>
      </c>
      <c r="Q146" s="1">
        <v>31722</v>
      </c>
      <c r="R146" t="s">
        <v>58</v>
      </c>
      <c r="S146" t="s">
        <v>62</v>
      </c>
      <c r="T146" t="s">
        <v>40</v>
      </c>
      <c r="U146" t="s">
        <v>41</v>
      </c>
      <c r="V146" t="s">
        <v>141</v>
      </c>
      <c r="W146" s="1">
        <v>40729</v>
      </c>
      <c r="X146" s="1"/>
      <c r="Y146" t="s">
        <v>43</v>
      </c>
      <c r="Z146" t="s">
        <v>44</v>
      </c>
      <c r="AA146" t="s">
        <v>45</v>
      </c>
      <c r="AB146" t="s">
        <v>71</v>
      </c>
      <c r="AC146">
        <v>19</v>
      </c>
      <c r="AD146" t="s">
        <v>47</v>
      </c>
      <c r="AE146" t="s">
        <v>48</v>
      </c>
      <c r="AF146">
        <v>4.5999999999999996</v>
      </c>
      <c r="AG146">
        <v>4</v>
      </c>
      <c r="AH146">
        <v>0</v>
      </c>
      <c r="AI146" s="1">
        <v>43521</v>
      </c>
      <c r="AJ146">
        <v>0</v>
      </c>
      <c r="AK146">
        <v>11</v>
      </c>
      <c r="AL146">
        <v>36</v>
      </c>
      <c r="AM146" s="6" t="s">
        <v>483</v>
      </c>
      <c r="AN146" s="50">
        <f ca="1">IF(HRDataset[[#This Row],[Date of Termination]]="",TODAY()-HRDataset[[#This Row],[Date of Hire]],HRDataset[[#This Row],[Date of Termination]]-HRDataset[[#This Row],[Date of Hire]])/365</f>
        <v>13.315068493150685</v>
      </c>
    </row>
    <row r="147" spans="1:40" x14ac:dyDescent="0.25">
      <c r="A147" t="s">
        <v>313</v>
      </c>
      <c r="B147" t="s">
        <v>655</v>
      </c>
      <c r="C147">
        <v>10060</v>
      </c>
      <c r="D147">
        <v>0</v>
      </c>
      <c r="E147">
        <v>3</v>
      </c>
      <c r="F147">
        <v>0</v>
      </c>
      <c r="G147">
        <v>1</v>
      </c>
      <c r="H147">
        <v>5</v>
      </c>
      <c r="I147">
        <v>3</v>
      </c>
      <c r="J147">
        <v>0</v>
      </c>
      <c r="K147">
        <v>60436</v>
      </c>
      <c r="L147">
        <v>0</v>
      </c>
      <c r="M147">
        <v>19</v>
      </c>
      <c r="N147" t="s">
        <v>36</v>
      </c>
      <c r="O147" t="s">
        <v>37</v>
      </c>
      <c r="P147">
        <v>2109</v>
      </c>
      <c r="Q147" s="1">
        <v>23480</v>
      </c>
      <c r="R147" t="s">
        <v>58</v>
      </c>
      <c r="S147" t="s">
        <v>105</v>
      </c>
      <c r="T147" t="s">
        <v>40</v>
      </c>
      <c r="U147" t="s">
        <v>41</v>
      </c>
      <c r="V147" t="s">
        <v>42</v>
      </c>
      <c r="W147" s="1">
        <v>41645</v>
      </c>
      <c r="X147" s="1"/>
      <c r="Y147" t="s">
        <v>43</v>
      </c>
      <c r="Z147" t="s">
        <v>44</v>
      </c>
      <c r="AA147" t="s">
        <v>45</v>
      </c>
      <c r="AB147" t="s">
        <v>85</v>
      </c>
      <c r="AC147">
        <v>18</v>
      </c>
      <c r="AD147" t="s">
        <v>47</v>
      </c>
      <c r="AE147" t="s">
        <v>56</v>
      </c>
      <c r="AF147">
        <v>5</v>
      </c>
      <c r="AG147">
        <v>5</v>
      </c>
      <c r="AH147">
        <v>0</v>
      </c>
      <c r="AI147" s="1">
        <v>43486</v>
      </c>
      <c r="AJ147">
        <v>0</v>
      </c>
      <c r="AK147">
        <v>9</v>
      </c>
      <c r="AL147">
        <v>59</v>
      </c>
      <c r="AM147" s="6" t="s">
        <v>487</v>
      </c>
      <c r="AN147" s="50">
        <f ca="1">IF(HRDataset[[#This Row],[Date of Termination]]="",TODAY()-HRDataset[[#This Row],[Date of Hire]],HRDataset[[#This Row],[Date of Termination]]-HRDataset[[#This Row],[Date of Hire]])/365</f>
        <v>10.805479452054794</v>
      </c>
    </row>
    <row r="148" spans="1:40" x14ac:dyDescent="0.25">
      <c r="A148" t="s">
        <v>314</v>
      </c>
      <c r="B148" t="s">
        <v>656</v>
      </c>
      <c r="C148">
        <v>10034</v>
      </c>
      <c r="D148">
        <v>1</v>
      </c>
      <c r="E148">
        <v>1</v>
      </c>
      <c r="F148">
        <v>1</v>
      </c>
      <c r="G148">
        <v>5</v>
      </c>
      <c r="H148">
        <v>5</v>
      </c>
      <c r="I148">
        <v>4</v>
      </c>
      <c r="J148">
        <v>0</v>
      </c>
      <c r="K148">
        <v>46837</v>
      </c>
      <c r="L148">
        <v>1</v>
      </c>
      <c r="M148">
        <v>19</v>
      </c>
      <c r="N148" t="s">
        <v>36</v>
      </c>
      <c r="O148" t="s">
        <v>37</v>
      </c>
      <c r="P148">
        <v>2445</v>
      </c>
      <c r="Q148" s="1">
        <v>21781</v>
      </c>
      <c r="R148" t="s">
        <v>38</v>
      </c>
      <c r="S148" t="s">
        <v>50</v>
      </c>
      <c r="T148" t="s">
        <v>40</v>
      </c>
      <c r="U148" t="s">
        <v>41</v>
      </c>
      <c r="V148" t="s">
        <v>42</v>
      </c>
      <c r="W148" s="1">
        <v>40854</v>
      </c>
      <c r="X148" s="1">
        <v>43219</v>
      </c>
      <c r="Y148" t="s">
        <v>124</v>
      </c>
      <c r="Z148" t="s">
        <v>52</v>
      </c>
      <c r="AA148" t="s">
        <v>45</v>
      </c>
      <c r="AB148" t="s">
        <v>46</v>
      </c>
      <c r="AC148">
        <v>22</v>
      </c>
      <c r="AD148" t="s">
        <v>93</v>
      </c>
      <c r="AE148" t="s">
        <v>48</v>
      </c>
      <c r="AF148">
        <v>4.7</v>
      </c>
      <c r="AG148">
        <v>4</v>
      </c>
      <c r="AH148">
        <v>0</v>
      </c>
      <c r="AI148" s="1">
        <v>43145</v>
      </c>
      <c r="AJ148">
        <v>0</v>
      </c>
      <c r="AK148">
        <v>9</v>
      </c>
      <c r="AL148">
        <v>63</v>
      </c>
      <c r="AM148" s="6" t="s">
        <v>825</v>
      </c>
      <c r="AN148" s="50">
        <f ca="1">IF(HRDataset[[#This Row],[Date of Termination]]="",TODAY()-HRDataset[[#This Row],[Date of Hire]],HRDataset[[#This Row],[Date of Termination]]-HRDataset[[#This Row],[Date of Hire]])/365</f>
        <v>6.4794520547945202</v>
      </c>
    </row>
    <row r="149" spans="1:40" x14ac:dyDescent="0.25">
      <c r="A149" t="s">
        <v>315</v>
      </c>
      <c r="B149" t="s">
        <v>657</v>
      </c>
      <c r="C149">
        <v>10156</v>
      </c>
      <c r="D149">
        <v>1</v>
      </c>
      <c r="E149">
        <v>1</v>
      </c>
      <c r="F149">
        <v>0</v>
      </c>
      <c r="G149">
        <v>3</v>
      </c>
      <c r="H149">
        <v>3</v>
      </c>
      <c r="I149">
        <v>3</v>
      </c>
      <c r="J149">
        <v>0</v>
      </c>
      <c r="K149">
        <v>105700</v>
      </c>
      <c r="L149">
        <v>0</v>
      </c>
      <c r="M149">
        <v>8</v>
      </c>
      <c r="N149" t="s">
        <v>90</v>
      </c>
      <c r="O149" t="s">
        <v>37</v>
      </c>
      <c r="P149">
        <v>2301</v>
      </c>
      <c r="Q149" s="1">
        <v>31723</v>
      </c>
      <c r="R149" t="s">
        <v>58</v>
      </c>
      <c r="S149" t="s">
        <v>50</v>
      </c>
      <c r="T149" t="s">
        <v>40</v>
      </c>
      <c r="U149" t="s">
        <v>41</v>
      </c>
      <c r="V149" t="s">
        <v>92</v>
      </c>
      <c r="W149" s="1">
        <v>42009</v>
      </c>
      <c r="X149" s="1"/>
      <c r="Y149" t="s">
        <v>43</v>
      </c>
      <c r="Z149" t="s">
        <v>44</v>
      </c>
      <c r="AA149" t="s">
        <v>53</v>
      </c>
      <c r="AB149" t="s">
        <v>54</v>
      </c>
      <c r="AC149">
        <v>4</v>
      </c>
      <c r="AD149" t="s">
        <v>55</v>
      </c>
      <c r="AE149" t="s">
        <v>56</v>
      </c>
      <c r="AF149">
        <v>3.75</v>
      </c>
      <c r="AG149">
        <v>3</v>
      </c>
      <c r="AH149">
        <v>5</v>
      </c>
      <c r="AI149" s="1">
        <v>43507</v>
      </c>
      <c r="AJ149">
        <v>0</v>
      </c>
      <c r="AK149">
        <v>2</v>
      </c>
      <c r="AL149">
        <v>36</v>
      </c>
      <c r="AM149" s="6" t="s">
        <v>483</v>
      </c>
      <c r="AN149" s="50">
        <f ca="1">IF(HRDataset[[#This Row],[Date of Termination]]="",TODAY()-HRDataset[[#This Row],[Date of Hire]],HRDataset[[#This Row],[Date of Termination]]-HRDataset[[#This Row],[Date of Hire]])/365</f>
        <v>9.8082191780821919</v>
      </c>
    </row>
    <row r="150" spans="1:40" x14ac:dyDescent="0.25">
      <c r="A150" t="s">
        <v>316</v>
      </c>
      <c r="B150" t="s">
        <v>658</v>
      </c>
      <c r="C150">
        <v>10036</v>
      </c>
      <c r="D150">
        <v>0</v>
      </c>
      <c r="E150">
        <v>0</v>
      </c>
      <c r="F150">
        <v>0</v>
      </c>
      <c r="G150">
        <v>1</v>
      </c>
      <c r="H150">
        <v>5</v>
      </c>
      <c r="I150">
        <v>4</v>
      </c>
      <c r="J150">
        <v>0</v>
      </c>
      <c r="K150">
        <v>63322</v>
      </c>
      <c r="L150">
        <v>0</v>
      </c>
      <c r="M150">
        <v>20</v>
      </c>
      <c r="N150" t="s">
        <v>57</v>
      </c>
      <c r="O150" t="s">
        <v>37</v>
      </c>
      <c r="P150">
        <v>2128</v>
      </c>
      <c r="Q150" s="1">
        <v>25454</v>
      </c>
      <c r="R150" t="s">
        <v>58</v>
      </c>
      <c r="S150" t="s">
        <v>39</v>
      </c>
      <c r="T150" t="s">
        <v>40</v>
      </c>
      <c r="U150" t="s">
        <v>41</v>
      </c>
      <c r="V150" t="s">
        <v>42</v>
      </c>
      <c r="W150" s="1">
        <v>41827</v>
      </c>
      <c r="X150" s="1"/>
      <c r="Y150" t="s">
        <v>43</v>
      </c>
      <c r="Z150" t="s">
        <v>44</v>
      </c>
      <c r="AA150" t="s">
        <v>45</v>
      </c>
      <c r="AB150" t="s">
        <v>74</v>
      </c>
      <c r="AC150">
        <v>12</v>
      </c>
      <c r="AD150" t="s">
        <v>47</v>
      </c>
      <c r="AE150" t="s">
        <v>48</v>
      </c>
      <c r="AF150">
        <v>4.3</v>
      </c>
      <c r="AG150">
        <v>3</v>
      </c>
      <c r="AH150">
        <v>0</v>
      </c>
      <c r="AI150" s="1">
        <v>43476</v>
      </c>
      <c r="AJ150">
        <v>0</v>
      </c>
      <c r="AK150">
        <v>1</v>
      </c>
      <c r="AL150">
        <v>53</v>
      </c>
      <c r="AM150" s="6" t="s">
        <v>486</v>
      </c>
      <c r="AN150" s="50">
        <f ca="1">IF(HRDataset[[#This Row],[Date of Termination]]="",TODAY()-HRDataset[[#This Row],[Date of Hire]],HRDataset[[#This Row],[Date of Termination]]-HRDataset[[#This Row],[Date of Hire]])/365</f>
        <v>10.306849315068494</v>
      </c>
    </row>
    <row r="151" spans="1:40" x14ac:dyDescent="0.25">
      <c r="A151" t="s">
        <v>317</v>
      </c>
      <c r="B151" t="s">
        <v>659</v>
      </c>
      <c r="C151">
        <v>10138</v>
      </c>
      <c r="D151">
        <v>1</v>
      </c>
      <c r="E151">
        <v>1</v>
      </c>
      <c r="F151">
        <v>0</v>
      </c>
      <c r="G151">
        <v>5</v>
      </c>
      <c r="H151">
        <v>5</v>
      </c>
      <c r="I151">
        <v>3</v>
      </c>
      <c r="J151">
        <v>0</v>
      </c>
      <c r="K151">
        <v>61154</v>
      </c>
      <c r="L151">
        <v>1</v>
      </c>
      <c r="M151">
        <v>19</v>
      </c>
      <c r="N151" t="s">
        <v>36</v>
      </c>
      <c r="O151" t="s">
        <v>37</v>
      </c>
      <c r="P151">
        <v>2446</v>
      </c>
      <c r="Q151" s="1">
        <v>31519</v>
      </c>
      <c r="R151" t="s">
        <v>58</v>
      </c>
      <c r="S151" t="s">
        <v>50</v>
      </c>
      <c r="T151" t="s">
        <v>40</v>
      </c>
      <c r="U151" t="s">
        <v>41</v>
      </c>
      <c r="V151" t="s">
        <v>73</v>
      </c>
      <c r="W151" s="1">
        <v>40553</v>
      </c>
      <c r="X151" s="1">
        <v>42461</v>
      </c>
      <c r="Y151" t="s">
        <v>81</v>
      </c>
      <c r="Z151" t="s">
        <v>52</v>
      </c>
      <c r="AA151" t="s">
        <v>45</v>
      </c>
      <c r="AB151" t="s">
        <v>61</v>
      </c>
      <c r="AC151">
        <v>16</v>
      </c>
      <c r="AD151" t="s">
        <v>93</v>
      </c>
      <c r="AE151" t="s">
        <v>56</v>
      </c>
      <c r="AF151">
        <v>4</v>
      </c>
      <c r="AG151">
        <v>4</v>
      </c>
      <c r="AH151">
        <v>0</v>
      </c>
      <c r="AI151" s="1">
        <v>42403</v>
      </c>
      <c r="AJ151">
        <v>0</v>
      </c>
      <c r="AK151">
        <v>4</v>
      </c>
      <c r="AL151">
        <v>37</v>
      </c>
      <c r="AM151" s="6" t="s">
        <v>483</v>
      </c>
      <c r="AN151" s="50">
        <f ca="1">IF(HRDataset[[#This Row],[Date of Termination]]="",TODAY()-HRDataset[[#This Row],[Date of Hire]],HRDataset[[#This Row],[Date of Termination]]-HRDataset[[#This Row],[Date of Hire]])/365</f>
        <v>5.2273972602739729</v>
      </c>
    </row>
    <row r="152" spans="1:40" x14ac:dyDescent="0.25">
      <c r="A152" t="s">
        <v>318</v>
      </c>
      <c r="B152" t="s">
        <v>660</v>
      </c>
      <c r="C152">
        <v>10244</v>
      </c>
      <c r="D152">
        <v>0</v>
      </c>
      <c r="E152">
        <v>0</v>
      </c>
      <c r="F152">
        <v>0</v>
      </c>
      <c r="G152">
        <v>5</v>
      </c>
      <c r="H152">
        <v>6</v>
      </c>
      <c r="I152">
        <v>3</v>
      </c>
      <c r="J152">
        <v>0</v>
      </c>
      <c r="K152">
        <v>68999</v>
      </c>
      <c r="L152">
        <v>1</v>
      </c>
      <c r="M152">
        <v>21</v>
      </c>
      <c r="N152" t="s">
        <v>120</v>
      </c>
      <c r="O152" t="s">
        <v>147</v>
      </c>
      <c r="P152">
        <v>19444</v>
      </c>
      <c r="Q152" s="1">
        <v>32823</v>
      </c>
      <c r="R152" t="s">
        <v>58</v>
      </c>
      <c r="S152" t="s">
        <v>39</v>
      </c>
      <c r="T152" t="s">
        <v>40</v>
      </c>
      <c r="U152" t="s">
        <v>41</v>
      </c>
      <c r="V152" t="s">
        <v>42</v>
      </c>
      <c r="W152" s="1">
        <v>40854</v>
      </c>
      <c r="X152" s="1">
        <v>41753</v>
      </c>
      <c r="Y152" t="s">
        <v>148</v>
      </c>
      <c r="Z152" t="s">
        <v>52</v>
      </c>
      <c r="AA152" t="s">
        <v>108</v>
      </c>
      <c r="AB152" t="s">
        <v>121</v>
      </c>
      <c r="AC152">
        <v>15</v>
      </c>
      <c r="AD152" t="s">
        <v>65</v>
      </c>
      <c r="AE152" t="s">
        <v>56</v>
      </c>
      <c r="AF152">
        <v>4.5</v>
      </c>
      <c r="AG152">
        <v>5</v>
      </c>
      <c r="AH152">
        <v>0</v>
      </c>
      <c r="AI152" s="1">
        <v>41363</v>
      </c>
      <c r="AJ152">
        <v>0</v>
      </c>
      <c r="AK152">
        <v>2</v>
      </c>
      <c r="AL152">
        <v>33</v>
      </c>
      <c r="AM152" s="6" t="s">
        <v>482</v>
      </c>
      <c r="AN152" s="50">
        <f ca="1">IF(HRDataset[[#This Row],[Date of Termination]]="",TODAY()-HRDataset[[#This Row],[Date of Hire]],HRDataset[[#This Row],[Date of Termination]]-HRDataset[[#This Row],[Date of Hire]])/365</f>
        <v>2.463013698630137</v>
      </c>
    </row>
    <row r="153" spans="1:40" x14ac:dyDescent="0.25">
      <c r="A153" t="s">
        <v>319</v>
      </c>
      <c r="B153" t="s">
        <v>661</v>
      </c>
      <c r="C153">
        <v>10192</v>
      </c>
      <c r="D153">
        <v>0</v>
      </c>
      <c r="E153">
        <v>0</v>
      </c>
      <c r="F153">
        <v>1</v>
      </c>
      <c r="G153">
        <v>1</v>
      </c>
      <c r="H153">
        <v>5</v>
      </c>
      <c r="I153">
        <v>3</v>
      </c>
      <c r="J153">
        <v>0</v>
      </c>
      <c r="K153">
        <v>50482</v>
      </c>
      <c r="L153">
        <v>0</v>
      </c>
      <c r="M153">
        <v>19</v>
      </c>
      <c r="N153" t="s">
        <v>36</v>
      </c>
      <c r="O153" t="s">
        <v>37</v>
      </c>
      <c r="P153">
        <v>1887</v>
      </c>
      <c r="Q153" s="1">
        <v>27778</v>
      </c>
      <c r="R153" t="s">
        <v>38</v>
      </c>
      <c r="S153" t="s">
        <v>39</v>
      </c>
      <c r="T153" t="s">
        <v>40</v>
      </c>
      <c r="U153" t="s">
        <v>41</v>
      </c>
      <c r="V153" t="s">
        <v>42</v>
      </c>
      <c r="W153" s="1">
        <v>41547</v>
      </c>
      <c r="X153" s="1"/>
      <c r="Y153" t="s">
        <v>43</v>
      </c>
      <c r="Z153" t="s">
        <v>44</v>
      </c>
      <c r="AA153" t="s">
        <v>45</v>
      </c>
      <c r="AB153" t="s">
        <v>46</v>
      </c>
      <c r="AC153">
        <v>22</v>
      </c>
      <c r="AD153" t="s">
        <v>55</v>
      </c>
      <c r="AE153" t="s">
        <v>56</v>
      </c>
      <c r="AF153">
        <v>3.07</v>
      </c>
      <c r="AG153">
        <v>4</v>
      </c>
      <c r="AH153">
        <v>0</v>
      </c>
      <c r="AI153" s="1">
        <v>43488</v>
      </c>
      <c r="AJ153">
        <v>0</v>
      </c>
      <c r="AK153">
        <v>10</v>
      </c>
      <c r="AL153">
        <v>47</v>
      </c>
      <c r="AM153" s="6" t="s">
        <v>485</v>
      </c>
      <c r="AN153" s="50">
        <f ca="1">IF(HRDataset[[#This Row],[Date of Termination]]="",TODAY()-HRDataset[[#This Row],[Date of Hire]],HRDataset[[#This Row],[Date of Termination]]-HRDataset[[#This Row],[Date of Hire]])/365</f>
        <v>11.073972602739726</v>
      </c>
    </row>
    <row r="154" spans="1:40" x14ac:dyDescent="0.25">
      <c r="A154" t="s">
        <v>320</v>
      </c>
      <c r="B154" t="s">
        <v>662</v>
      </c>
      <c r="C154">
        <v>10231</v>
      </c>
      <c r="D154">
        <v>0</v>
      </c>
      <c r="E154">
        <v>0</v>
      </c>
      <c r="F154">
        <v>1</v>
      </c>
      <c r="G154">
        <v>1</v>
      </c>
      <c r="H154">
        <v>6</v>
      </c>
      <c r="I154">
        <v>3</v>
      </c>
      <c r="J154">
        <v>0</v>
      </c>
      <c r="K154">
        <v>65310</v>
      </c>
      <c r="L154">
        <v>0</v>
      </c>
      <c r="M154">
        <v>3</v>
      </c>
      <c r="N154" t="s">
        <v>106</v>
      </c>
      <c r="O154" t="s">
        <v>149</v>
      </c>
      <c r="P154">
        <v>80820</v>
      </c>
      <c r="Q154" s="1">
        <v>29186</v>
      </c>
      <c r="R154" t="s">
        <v>38</v>
      </c>
      <c r="S154" t="s">
        <v>39</v>
      </c>
      <c r="T154" t="s">
        <v>40</v>
      </c>
      <c r="U154" t="s">
        <v>41</v>
      </c>
      <c r="V154" t="s">
        <v>42</v>
      </c>
      <c r="W154" s="1">
        <v>41505</v>
      </c>
      <c r="X154" s="1"/>
      <c r="Y154" t="s">
        <v>43</v>
      </c>
      <c r="Z154" t="s">
        <v>44</v>
      </c>
      <c r="AA154" t="s">
        <v>108</v>
      </c>
      <c r="AB154" t="s">
        <v>114</v>
      </c>
      <c r="AC154">
        <v>21</v>
      </c>
      <c r="AD154" t="s">
        <v>55</v>
      </c>
      <c r="AE154" t="s">
        <v>56</v>
      </c>
      <c r="AF154">
        <v>4.3</v>
      </c>
      <c r="AG154">
        <v>5</v>
      </c>
      <c r="AH154">
        <v>0</v>
      </c>
      <c r="AI154" s="1">
        <v>43487</v>
      </c>
      <c r="AJ154">
        <v>0</v>
      </c>
      <c r="AK154">
        <v>13</v>
      </c>
      <c r="AL154">
        <v>43</v>
      </c>
      <c r="AM154" s="6" t="s">
        <v>484</v>
      </c>
      <c r="AN154" s="50">
        <f ca="1">IF(HRDataset[[#This Row],[Date of Termination]]="",TODAY()-HRDataset[[#This Row],[Date of Hire]],HRDataset[[#This Row],[Date of Termination]]-HRDataset[[#This Row],[Date of Hire]])/365</f>
        <v>11.189041095890412</v>
      </c>
    </row>
    <row r="155" spans="1:40" x14ac:dyDescent="0.25">
      <c r="A155" t="s">
        <v>103</v>
      </c>
      <c r="B155" t="s">
        <v>663</v>
      </c>
      <c r="C155">
        <v>10089</v>
      </c>
      <c r="D155">
        <v>1</v>
      </c>
      <c r="E155">
        <v>1</v>
      </c>
      <c r="F155">
        <v>0</v>
      </c>
      <c r="G155">
        <v>1</v>
      </c>
      <c r="H155">
        <v>2</v>
      </c>
      <c r="I155">
        <v>3</v>
      </c>
      <c r="J155">
        <v>0</v>
      </c>
      <c r="K155">
        <v>250000</v>
      </c>
      <c r="L155">
        <v>0</v>
      </c>
      <c r="M155">
        <v>16</v>
      </c>
      <c r="N155" t="s">
        <v>150</v>
      </c>
      <c r="O155" t="s">
        <v>37</v>
      </c>
      <c r="P155">
        <v>1902</v>
      </c>
      <c r="Q155" s="1">
        <v>19988</v>
      </c>
      <c r="R155" t="s">
        <v>58</v>
      </c>
      <c r="S155" t="s">
        <v>50</v>
      </c>
      <c r="T155" t="s">
        <v>40</v>
      </c>
      <c r="U155" t="s">
        <v>78</v>
      </c>
      <c r="V155" t="s">
        <v>42</v>
      </c>
      <c r="W155" s="1">
        <v>41092</v>
      </c>
      <c r="X155" s="1"/>
      <c r="Y155" t="s">
        <v>43</v>
      </c>
      <c r="Z155" t="s">
        <v>44</v>
      </c>
      <c r="AA155" t="s">
        <v>151</v>
      </c>
      <c r="AB155" t="s">
        <v>137</v>
      </c>
      <c r="AC155">
        <v>9</v>
      </c>
      <c r="AD155" t="s">
        <v>55</v>
      </c>
      <c r="AE155" t="s">
        <v>56</v>
      </c>
      <c r="AF155">
        <v>4.83</v>
      </c>
      <c r="AG155">
        <v>3</v>
      </c>
      <c r="AH155">
        <v>0</v>
      </c>
      <c r="AI155" s="1">
        <v>43482</v>
      </c>
      <c r="AJ155">
        <v>0</v>
      </c>
      <c r="AK155">
        <v>10</v>
      </c>
      <c r="AL155">
        <v>68</v>
      </c>
      <c r="AM155" s="6" t="s">
        <v>826</v>
      </c>
      <c r="AN155" s="50">
        <f ca="1">IF(HRDataset[[#This Row],[Date of Termination]]="",TODAY()-HRDataset[[#This Row],[Date of Hire]],HRDataset[[#This Row],[Date of Termination]]-HRDataset[[#This Row],[Date of Hire]])/365</f>
        <v>12.32054794520548</v>
      </c>
    </row>
    <row r="156" spans="1:40" x14ac:dyDescent="0.25">
      <c r="A156" t="s">
        <v>321</v>
      </c>
      <c r="B156" t="s">
        <v>664</v>
      </c>
      <c r="C156">
        <v>10166</v>
      </c>
      <c r="D156">
        <v>1</v>
      </c>
      <c r="E156">
        <v>1</v>
      </c>
      <c r="F156">
        <v>0</v>
      </c>
      <c r="G156">
        <v>5</v>
      </c>
      <c r="H156">
        <v>5</v>
      </c>
      <c r="I156">
        <v>3</v>
      </c>
      <c r="J156">
        <v>0</v>
      </c>
      <c r="K156">
        <v>54005</v>
      </c>
      <c r="L156">
        <v>1</v>
      </c>
      <c r="M156">
        <v>19</v>
      </c>
      <c r="N156" t="s">
        <v>36</v>
      </c>
      <c r="O156" t="s">
        <v>37</v>
      </c>
      <c r="P156">
        <v>2170</v>
      </c>
      <c r="Q156" s="1">
        <v>27006</v>
      </c>
      <c r="R156" t="s">
        <v>58</v>
      </c>
      <c r="S156" t="s">
        <v>50</v>
      </c>
      <c r="T156" t="s">
        <v>40</v>
      </c>
      <c r="U156" t="s">
        <v>41</v>
      </c>
      <c r="V156" t="s">
        <v>42</v>
      </c>
      <c r="W156" s="1">
        <v>40812</v>
      </c>
      <c r="X156" s="1">
        <v>42159</v>
      </c>
      <c r="Y156" t="s">
        <v>124</v>
      </c>
      <c r="Z156" t="s">
        <v>52</v>
      </c>
      <c r="AA156" t="s">
        <v>45</v>
      </c>
      <c r="AB156" t="s">
        <v>64</v>
      </c>
      <c r="AC156">
        <v>39</v>
      </c>
      <c r="AD156" t="s">
        <v>65</v>
      </c>
      <c r="AE156" t="s">
        <v>56</v>
      </c>
      <c r="AF156">
        <v>3.6</v>
      </c>
      <c r="AG156">
        <v>5</v>
      </c>
      <c r="AH156">
        <v>0</v>
      </c>
      <c r="AI156" s="1">
        <v>42064</v>
      </c>
      <c r="AJ156">
        <v>0</v>
      </c>
      <c r="AK156">
        <v>16</v>
      </c>
      <c r="AL156">
        <v>49</v>
      </c>
      <c r="AM156" s="6" t="s">
        <v>485</v>
      </c>
      <c r="AN156" s="50">
        <f ca="1">IF(HRDataset[[#This Row],[Date of Termination]]="",TODAY()-HRDataset[[#This Row],[Date of Hire]],HRDataset[[#This Row],[Date of Termination]]-HRDataset[[#This Row],[Date of Hire]])/365</f>
        <v>3.6904109589041094</v>
      </c>
    </row>
    <row r="157" spans="1:40" x14ac:dyDescent="0.25">
      <c r="A157" t="s">
        <v>322</v>
      </c>
      <c r="B157" t="s">
        <v>665</v>
      </c>
      <c r="C157">
        <v>10170</v>
      </c>
      <c r="D157">
        <v>1</v>
      </c>
      <c r="E157">
        <v>1</v>
      </c>
      <c r="F157">
        <v>0</v>
      </c>
      <c r="G157">
        <v>5</v>
      </c>
      <c r="H157">
        <v>5</v>
      </c>
      <c r="I157">
        <v>3</v>
      </c>
      <c r="J157">
        <v>0</v>
      </c>
      <c r="K157">
        <v>45433</v>
      </c>
      <c r="L157">
        <v>1</v>
      </c>
      <c r="M157">
        <v>19</v>
      </c>
      <c r="N157" t="s">
        <v>36</v>
      </c>
      <c r="O157" t="s">
        <v>37</v>
      </c>
      <c r="P157">
        <v>2127</v>
      </c>
      <c r="Q157" s="1">
        <v>25849</v>
      </c>
      <c r="R157" t="s">
        <v>58</v>
      </c>
      <c r="S157" t="s">
        <v>50</v>
      </c>
      <c r="T157" t="s">
        <v>40</v>
      </c>
      <c r="U157" t="s">
        <v>41</v>
      </c>
      <c r="V157" t="s">
        <v>42</v>
      </c>
      <c r="W157" s="1">
        <v>40812</v>
      </c>
      <c r="X157" s="1">
        <v>41648</v>
      </c>
      <c r="Y157" t="s">
        <v>124</v>
      </c>
      <c r="Z157" t="s">
        <v>52</v>
      </c>
      <c r="AA157" t="s">
        <v>45</v>
      </c>
      <c r="AB157" t="s">
        <v>66</v>
      </c>
      <c r="AC157">
        <v>11</v>
      </c>
      <c r="AD157" t="s">
        <v>65</v>
      </c>
      <c r="AE157" t="s">
        <v>56</v>
      </c>
      <c r="AF157">
        <v>3.49</v>
      </c>
      <c r="AG157">
        <v>4</v>
      </c>
      <c r="AH157">
        <v>0</v>
      </c>
      <c r="AI157" s="1">
        <v>41304</v>
      </c>
      <c r="AJ157">
        <v>0</v>
      </c>
      <c r="AK157">
        <v>6</v>
      </c>
      <c r="AL157">
        <v>52</v>
      </c>
      <c r="AM157" s="6" t="s">
        <v>486</v>
      </c>
      <c r="AN157" s="50">
        <f ca="1">IF(HRDataset[[#This Row],[Date of Termination]]="",TODAY()-HRDataset[[#This Row],[Date of Hire]],HRDataset[[#This Row],[Date of Termination]]-HRDataset[[#This Row],[Date of Hire]])/365</f>
        <v>2.2904109589041095</v>
      </c>
    </row>
    <row r="158" spans="1:40" x14ac:dyDescent="0.25">
      <c r="A158" t="s">
        <v>323</v>
      </c>
      <c r="B158" t="s">
        <v>666</v>
      </c>
      <c r="C158">
        <v>10208</v>
      </c>
      <c r="D158">
        <v>0</v>
      </c>
      <c r="E158">
        <v>0</v>
      </c>
      <c r="F158">
        <v>1</v>
      </c>
      <c r="G158">
        <v>1</v>
      </c>
      <c r="H158">
        <v>5</v>
      </c>
      <c r="I158">
        <v>3</v>
      </c>
      <c r="J158">
        <v>0</v>
      </c>
      <c r="K158">
        <v>46654</v>
      </c>
      <c r="L158">
        <v>0</v>
      </c>
      <c r="M158">
        <v>19</v>
      </c>
      <c r="N158" t="s">
        <v>36</v>
      </c>
      <c r="O158" t="s">
        <v>37</v>
      </c>
      <c r="P158">
        <v>1721</v>
      </c>
      <c r="Q158" s="1">
        <v>28439</v>
      </c>
      <c r="R158" t="s">
        <v>38</v>
      </c>
      <c r="S158" t="s">
        <v>39</v>
      </c>
      <c r="T158" t="s">
        <v>40</v>
      </c>
      <c r="U158" t="s">
        <v>41</v>
      </c>
      <c r="V158" t="s">
        <v>73</v>
      </c>
      <c r="W158" s="1">
        <v>41687</v>
      </c>
      <c r="X158" s="1"/>
      <c r="Y158" t="s">
        <v>43</v>
      </c>
      <c r="Z158" t="s">
        <v>44</v>
      </c>
      <c r="AA158" t="s">
        <v>45</v>
      </c>
      <c r="AB158" t="s">
        <v>71</v>
      </c>
      <c r="AC158">
        <v>19</v>
      </c>
      <c r="AD158" t="s">
        <v>47</v>
      </c>
      <c r="AE158" t="s">
        <v>56</v>
      </c>
      <c r="AF158">
        <v>3.1</v>
      </c>
      <c r="AG158">
        <v>3</v>
      </c>
      <c r="AH158">
        <v>0</v>
      </c>
      <c r="AI158" s="1">
        <v>43502</v>
      </c>
      <c r="AJ158">
        <v>0</v>
      </c>
      <c r="AK158">
        <v>3</v>
      </c>
      <c r="AL158">
        <v>45</v>
      </c>
      <c r="AM158" s="6" t="s">
        <v>485</v>
      </c>
      <c r="AN158" s="50">
        <f ca="1">IF(HRDataset[[#This Row],[Date of Termination]]="",TODAY()-HRDataset[[#This Row],[Date of Hire]],HRDataset[[#This Row],[Date of Termination]]-HRDataset[[#This Row],[Date of Hire]])/365</f>
        <v>10.69041095890411</v>
      </c>
    </row>
    <row r="159" spans="1:40" x14ac:dyDescent="0.25">
      <c r="A159" t="s">
        <v>324</v>
      </c>
      <c r="B159" t="s">
        <v>667</v>
      </c>
      <c r="C159">
        <v>10176</v>
      </c>
      <c r="D159">
        <v>1</v>
      </c>
      <c r="E159">
        <v>1</v>
      </c>
      <c r="F159">
        <v>1</v>
      </c>
      <c r="G159">
        <v>1</v>
      </c>
      <c r="H159">
        <v>5</v>
      </c>
      <c r="I159">
        <v>3</v>
      </c>
      <c r="J159">
        <v>0</v>
      </c>
      <c r="K159">
        <v>63973</v>
      </c>
      <c r="L159">
        <v>0</v>
      </c>
      <c r="M159">
        <v>19</v>
      </c>
      <c r="N159" t="s">
        <v>36</v>
      </c>
      <c r="O159" t="s">
        <v>37</v>
      </c>
      <c r="P159">
        <v>1801</v>
      </c>
      <c r="Q159" s="1">
        <v>29253</v>
      </c>
      <c r="R159" t="s">
        <v>38</v>
      </c>
      <c r="S159" t="s">
        <v>50</v>
      </c>
      <c r="T159" t="s">
        <v>40</v>
      </c>
      <c r="U159" t="s">
        <v>41</v>
      </c>
      <c r="V159" t="s">
        <v>92</v>
      </c>
      <c r="W159" s="1">
        <v>40553</v>
      </c>
      <c r="X159" s="1"/>
      <c r="Y159" t="s">
        <v>43</v>
      </c>
      <c r="Z159" t="s">
        <v>44</v>
      </c>
      <c r="AA159" t="s">
        <v>45</v>
      </c>
      <c r="AB159" t="s">
        <v>74</v>
      </c>
      <c r="AC159">
        <v>12</v>
      </c>
      <c r="AD159" t="s">
        <v>55</v>
      </c>
      <c r="AE159" t="s">
        <v>56</v>
      </c>
      <c r="AF159">
        <v>3.38</v>
      </c>
      <c r="AG159">
        <v>3</v>
      </c>
      <c r="AH159">
        <v>0</v>
      </c>
      <c r="AI159" s="1">
        <v>43486</v>
      </c>
      <c r="AJ159">
        <v>0</v>
      </c>
      <c r="AK159">
        <v>17</v>
      </c>
      <c r="AL159">
        <v>43</v>
      </c>
      <c r="AM159" s="6" t="s">
        <v>484</v>
      </c>
      <c r="AN159" s="50">
        <f ca="1">IF(HRDataset[[#This Row],[Date of Termination]]="",TODAY()-HRDataset[[#This Row],[Date of Hire]],HRDataset[[#This Row],[Date of Termination]]-HRDataset[[#This Row],[Date of Hire]])/365</f>
        <v>13.797260273972602</v>
      </c>
    </row>
    <row r="160" spans="1:40" x14ac:dyDescent="0.25">
      <c r="A160" t="s">
        <v>325</v>
      </c>
      <c r="B160" t="s">
        <v>668</v>
      </c>
      <c r="C160">
        <v>10165</v>
      </c>
      <c r="D160">
        <v>0</v>
      </c>
      <c r="E160">
        <v>0</v>
      </c>
      <c r="F160">
        <v>1</v>
      </c>
      <c r="G160">
        <v>1</v>
      </c>
      <c r="H160">
        <v>6</v>
      </c>
      <c r="I160">
        <v>3</v>
      </c>
      <c r="J160">
        <v>1</v>
      </c>
      <c r="K160">
        <v>71339</v>
      </c>
      <c r="L160">
        <v>0</v>
      </c>
      <c r="M160">
        <v>3</v>
      </c>
      <c r="N160" t="s">
        <v>106</v>
      </c>
      <c r="O160" t="s">
        <v>152</v>
      </c>
      <c r="P160">
        <v>10171</v>
      </c>
      <c r="Q160" s="1">
        <v>25258</v>
      </c>
      <c r="R160" t="s">
        <v>38</v>
      </c>
      <c r="S160" t="s">
        <v>39</v>
      </c>
      <c r="T160" t="s">
        <v>40</v>
      </c>
      <c r="U160" t="s">
        <v>78</v>
      </c>
      <c r="V160" t="s">
        <v>73</v>
      </c>
      <c r="W160" s="1">
        <v>40609</v>
      </c>
      <c r="X160" s="1"/>
      <c r="Y160" t="s">
        <v>43</v>
      </c>
      <c r="Z160" t="s">
        <v>44</v>
      </c>
      <c r="AA160" t="s">
        <v>108</v>
      </c>
      <c r="AB160" t="s">
        <v>109</v>
      </c>
      <c r="AC160">
        <v>17</v>
      </c>
      <c r="AD160" t="s">
        <v>75</v>
      </c>
      <c r="AE160" t="s">
        <v>56</v>
      </c>
      <c r="AF160">
        <v>3.65</v>
      </c>
      <c r="AG160">
        <v>5</v>
      </c>
      <c r="AH160">
        <v>0</v>
      </c>
      <c r="AI160" s="1">
        <v>43482</v>
      </c>
      <c r="AJ160">
        <v>0</v>
      </c>
      <c r="AK160">
        <v>20</v>
      </c>
      <c r="AL160">
        <v>54</v>
      </c>
      <c r="AM160" s="6" t="s">
        <v>486</v>
      </c>
      <c r="AN160" s="50">
        <f ca="1">IF(HRDataset[[#This Row],[Date of Termination]]="",TODAY()-HRDataset[[#This Row],[Date of Hire]],HRDataset[[#This Row],[Date of Termination]]-HRDataset[[#This Row],[Date of Hire]])/365</f>
        <v>13.643835616438356</v>
      </c>
    </row>
    <row r="161" spans="1:40" x14ac:dyDescent="0.25">
      <c r="A161" t="s">
        <v>326</v>
      </c>
      <c r="B161" t="s">
        <v>669</v>
      </c>
      <c r="C161">
        <v>10113</v>
      </c>
      <c r="D161">
        <v>1</v>
      </c>
      <c r="E161">
        <v>1</v>
      </c>
      <c r="F161">
        <v>1</v>
      </c>
      <c r="G161">
        <v>3</v>
      </c>
      <c r="H161">
        <v>3</v>
      </c>
      <c r="I161">
        <v>3</v>
      </c>
      <c r="J161">
        <v>0</v>
      </c>
      <c r="K161">
        <v>93206</v>
      </c>
      <c r="L161">
        <v>0</v>
      </c>
      <c r="M161">
        <v>28</v>
      </c>
      <c r="N161" t="s">
        <v>119</v>
      </c>
      <c r="O161" t="s">
        <v>37</v>
      </c>
      <c r="P161">
        <v>2169</v>
      </c>
      <c r="Q161" s="1">
        <v>31525</v>
      </c>
      <c r="R161" t="s">
        <v>38</v>
      </c>
      <c r="S161" t="s">
        <v>50</v>
      </c>
      <c r="T161" t="s">
        <v>40</v>
      </c>
      <c r="U161" t="s">
        <v>41</v>
      </c>
      <c r="V161" t="s">
        <v>42</v>
      </c>
      <c r="W161" s="1">
        <v>41953</v>
      </c>
      <c r="X161" s="1"/>
      <c r="Y161" t="s">
        <v>43</v>
      </c>
      <c r="Z161" t="s">
        <v>44</v>
      </c>
      <c r="AA161" t="s">
        <v>53</v>
      </c>
      <c r="AB161" t="s">
        <v>77</v>
      </c>
      <c r="AC161">
        <v>7</v>
      </c>
      <c r="AD161" t="s">
        <v>72</v>
      </c>
      <c r="AE161" t="s">
        <v>56</v>
      </c>
      <c r="AF161">
        <v>4.46</v>
      </c>
      <c r="AG161">
        <v>5</v>
      </c>
      <c r="AH161">
        <v>6</v>
      </c>
      <c r="AI161" s="1">
        <v>43472</v>
      </c>
      <c r="AJ161">
        <v>0</v>
      </c>
      <c r="AK161">
        <v>7</v>
      </c>
      <c r="AL161">
        <v>37</v>
      </c>
      <c r="AM161" s="6" t="s">
        <v>483</v>
      </c>
      <c r="AN161" s="50">
        <f ca="1">IF(HRDataset[[#This Row],[Date of Termination]]="",TODAY()-HRDataset[[#This Row],[Date of Hire]],HRDataset[[#This Row],[Date of Termination]]-HRDataset[[#This Row],[Date of Hire]])/365</f>
        <v>9.9616438356164387</v>
      </c>
    </row>
    <row r="162" spans="1:40" x14ac:dyDescent="0.25">
      <c r="A162" t="s">
        <v>327</v>
      </c>
      <c r="B162" t="s">
        <v>670</v>
      </c>
      <c r="C162">
        <v>10092</v>
      </c>
      <c r="D162">
        <v>1</v>
      </c>
      <c r="E162">
        <v>1</v>
      </c>
      <c r="F162">
        <v>1</v>
      </c>
      <c r="G162">
        <v>4</v>
      </c>
      <c r="H162">
        <v>5</v>
      </c>
      <c r="I162">
        <v>3</v>
      </c>
      <c r="J162">
        <v>0</v>
      </c>
      <c r="K162">
        <v>82758</v>
      </c>
      <c r="L162">
        <v>1</v>
      </c>
      <c r="M162">
        <v>18</v>
      </c>
      <c r="N162" t="s">
        <v>101</v>
      </c>
      <c r="O162" t="s">
        <v>37</v>
      </c>
      <c r="P162">
        <v>1890</v>
      </c>
      <c r="Q162" s="1">
        <v>26481</v>
      </c>
      <c r="R162" t="s">
        <v>38</v>
      </c>
      <c r="S162" t="s">
        <v>50</v>
      </c>
      <c r="T162" t="s">
        <v>40</v>
      </c>
      <c r="U162" t="s">
        <v>41</v>
      </c>
      <c r="V162" t="s">
        <v>42</v>
      </c>
      <c r="W162" s="1">
        <v>40553</v>
      </c>
      <c r="X162" s="1">
        <v>42350</v>
      </c>
      <c r="Y162" t="s">
        <v>87</v>
      </c>
      <c r="Z162" t="s">
        <v>88</v>
      </c>
      <c r="AA162" t="s">
        <v>45</v>
      </c>
      <c r="AB162" t="s">
        <v>103</v>
      </c>
      <c r="AC162">
        <v>2</v>
      </c>
      <c r="AD162" t="s">
        <v>72</v>
      </c>
      <c r="AE162" t="s">
        <v>56</v>
      </c>
      <c r="AF162">
        <v>4.78</v>
      </c>
      <c r="AG162">
        <v>4</v>
      </c>
      <c r="AH162">
        <v>0</v>
      </c>
      <c r="AI162" s="1">
        <v>42050</v>
      </c>
      <c r="AJ162">
        <v>0</v>
      </c>
      <c r="AK162">
        <v>9</v>
      </c>
      <c r="AL162">
        <v>50</v>
      </c>
      <c r="AM162" s="6" t="s">
        <v>486</v>
      </c>
      <c r="AN162" s="50">
        <f ca="1">IF(HRDataset[[#This Row],[Date of Termination]]="",TODAY()-HRDataset[[#This Row],[Date of Hire]],HRDataset[[#This Row],[Date of Termination]]-HRDataset[[#This Row],[Date of Hire]])/365</f>
        <v>4.9232876712328766</v>
      </c>
    </row>
    <row r="163" spans="1:40" x14ac:dyDescent="0.25">
      <c r="A163" t="s">
        <v>328</v>
      </c>
      <c r="B163" t="s">
        <v>671</v>
      </c>
      <c r="C163">
        <v>10106</v>
      </c>
      <c r="D163">
        <v>0</v>
      </c>
      <c r="E163">
        <v>2</v>
      </c>
      <c r="F163">
        <v>0</v>
      </c>
      <c r="G163">
        <v>5</v>
      </c>
      <c r="H163">
        <v>5</v>
      </c>
      <c r="I163">
        <v>3</v>
      </c>
      <c r="J163">
        <v>0</v>
      </c>
      <c r="K163">
        <v>66074</v>
      </c>
      <c r="L163">
        <v>1</v>
      </c>
      <c r="M163">
        <v>20</v>
      </c>
      <c r="N163" t="s">
        <v>57</v>
      </c>
      <c r="O163" t="s">
        <v>37</v>
      </c>
      <c r="P163">
        <v>2090</v>
      </c>
      <c r="Q163" s="1">
        <v>29061</v>
      </c>
      <c r="R163" t="s">
        <v>58</v>
      </c>
      <c r="S163" t="s">
        <v>62</v>
      </c>
      <c r="T163" t="s">
        <v>40</v>
      </c>
      <c r="U163" t="s">
        <v>41</v>
      </c>
      <c r="V163" t="s">
        <v>92</v>
      </c>
      <c r="W163" s="1">
        <v>41281</v>
      </c>
      <c r="X163" s="1">
        <v>41729</v>
      </c>
      <c r="Y163" t="s">
        <v>79</v>
      </c>
      <c r="Z163" t="s">
        <v>52</v>
      </c>
      <c r="AA163" t="s">
        <v>45</v>
      </c>
      <c r="AB163" t="s">
        <v>80</v>
      </c>
      <c r="AC163">
        <v>14</v>
      </c>
      <c r="AD163" t="s">
        <v>55</v>
      </c>
      <c r="AE163" t="s">
        <v>56</v>
      </c>
      <c r="AF163">
        <v>4.5199999999999996</v>
      </c>
      <c r="AG163">
        <v>3</v>
      </c>
      <c r="AH163">
        <v>0</v>
      </c>
      <c r="AI163" s="1">
        <v>41690</v>
      </c>
      <c r="AJ163">
        <v>0</v>
      </c>
      <c r="AK163">
        <v>20</v>
      </c>
      <c r="AL163">
        <v>43</v>
      </c>
      <c r="AM163" s="6" t="s">
        <v>484</v>
      </c>
      <c r="AN163" s="50">
        <f ca="1">IF(HRDataset[[#This Row],[Date of Termination]]="",TODAY()-HRDataset[[#This Row],[Date of Hire]],HRDataset[[#This Row],[Date of Termination]]-HRDataset[[#This Row],[Date of Hire]])/365</f>
        <v>1.2273972602739727</v>
      </c>
    </row>
    <row r="164" spans="1:40" x14ac:dyDescent="0.25">
      <c r="A164" t="s">
        <v>329</v>
      </c>
      <c r="B164" t="s">
        <v>672</v>
      </c>
      <c r="C164">
        <v>10052</v>
      </c>
      <c r="D164">
        <v>1</v>
      </c>
      <c r="E164">
        <v>1</v>
      </c>
      <c r="F164">
        <v>1</v>
      </c>
      <c r="G164">
        <v>1</v>
      </c>
      <c r="H164">
        <v>5</v>
      </c>
      <c r="I164">
        <v>3</v>
      </c>
      <c r="J164">
        <v>0</v>
      </c>
      <c r="K164">
        <v>46120</v>
      </c>
      <c r="L164">
        <v>0</v>
      </c>
      <c r="M164">
        <v>19</v>
      </c>
      <c r="N164" t="s">
        <v>36</v>
      </c>
      <c r="O164" t="s">
        <v>37</v>
      </c>
      <c r="P164">
        <v>2048</v>
      </c>
      <c r="Q164" s="1">
        <v>31755</v>
      </c>
      <c r="R164" t="s">
        <v>38</v>
      </c>
      <c r="S164" t="s">
        <v>50</v>
      </c>
      <c r="T164" t="s">
        <v>40</v>
      </c>
      <c r="U164" t="s">
        <v>41</v>
      </c>
      <c r="V164" t="s">
        <v>42</v>
      </c>
      <c r="W164" s="1">
        <v>41099</v>
      </c>
      <c r="X164" s="1"/>
      <c r="Y164" t="s">
        <v>43</v>
      </c>
      <c r="Z164" t="s">
        <v>44</v>
      </c>
      <c r="AA164" t="s">
        <v>45</v>
      </c>
      <c r="AB164" t="s">
        <v>80</v>
      </c>
      <c r="AC164">
        <v>14</v>
      </c>
      <c r="AD164" t="s">
        <v>47</v>
      </c>
      <c r="AE164" t="s">
        <v>56</v>
      </c>
      <c r="AF164">
        <v>5</v>
      </c>
      <c r="AG164">
        <v>5</v>
      </c>
      <c r="AH164">
        <v>0</v>
      </c>
      <c r="AI164" s="1">
        <v>43500</v>
      </c>
      <c r="AJ164">
        <v>0</v>
      </c>
      <c r="AK164">
        <v>13</v>
      </c>
      <c r="AL164">
        <v>36</v>
      </c>
      <c r="AM164" s="6" t="s">
        <v>483</v>
      </c>
      <c r="AN164" s="50">
        <f ca="1">IF(HRDataset[[#This Row],[Date of Termination]]="",TODAY()-HRDataset[[#This Row],[Date of Hire]],HRDataset[[#This Row],[Date of Termination]]-HRDataset[[#This Row],[Date of Hire]])/365</f>
        <v>12.301369863013699</v>
      </c>
    </row>
    <row r="165" spans="1:40" x14ac:dyDescent="0.25">
      <c r="A165" t="s">
        <v>330</v>
      </c>
      <c r="B165" t="s">
        <v>673</v>
      </c>
      <c r="C165">
        <v>10038</v>
      </c>
      <c r="D165">
        <v>0</v>
      </c>
      <c r="E165">
        <v>2</v>
      </c>
      <c r="F165">
        <v>1</v>
      </c>
      <c r="G165">
        <v>1</v>
      </c>
      <c r="H165">
        <v>1</v>
      </c>
      <c r="I165">
        <v>3</v>
      </c>
      <c r="J165">
        <v>0</v>
      </c>
      <c r="K165">
        <v>64520</v>
      </c>
      <c r="L165">
        <v>0</v>
      </c>
      <c r="M165">
        <v>1</v>
      </c>
      <c r="N165" t="s">
        <v>104</v>
      </c>
      <c r="O165" t="s">
        <v>37</v>
      </c>
      <c r="P165">
        <v>1460</v>
      </c>
      <c r="Q165" s="1">
        <v>30798</v>
      </c>
      <c r="R165" t="s">
        <v>38</v>
      </c>
      <c r="S165" t="s">
        <v>62</v>
      </c>
      <c r="T165" t="s">
        <v>40</v>
      </c>
      <c r="U165" t="s">
        <v>41</v>
      </c>
      <c r="V165" t="s">
        <v>73</v>
      </c>
      <c r="W165" s="1">
        <v>41645</v>
      </c>
      <c r="X165" s="1"/>
      <c r="Y165" t="s">
        <v>43</v>
      </c>
      <c r="Z165" t="s">
        <v>44</v>
      </c>
      <c r="AA165" t="s">
        <v>99</v>
      </c>
      <c r="AB165" t="s">
        <v>100</v>
      </c>
      <c r="AC165">
        <v>1</v>
      </c>
      <c r="AD165" t="s">
        <v>128</v>
      </c>
      <c r="AE165" t="s">
        <v>56</v>
      </c>
      <c r="AF165">
        <v>5</v>
      </c>
      <c r="AG165">
        <v>4</v>
      </c>
      <c r="AH165">
        <v>4</v>
      </c>
      <c r="AI165" s="1">
        <v>43482</v>
      </c>
      <c r="AJ165">
        <v>0</v>
      </c>
      <c r="AK165">
        <v>3</v>
      </c>
      <c r="AL165">
        <v>39</v>
      </c>
      <c r="AM165" s="6" t="s">
        <v>483</v>
      </c>
      <c r="AN165" s="50">
        <f ca="1">IF(HRDataset[[#This Row],[Date of Termination]]="",TODAY()-HRDataset[[#This Row],[Date of Hire]],HRDataset[[#This Row],[Date of Termination]]-HRDataset[[#This Row],[Date of Hire]])/365</f>
        <v>10.805479452054794</v>
      </c>
    </row>
    <row r="166" spans="1:40" x14ac:dyDescent="0.25">
      <c r="A166" t="s">
        <v>331</v>
      </c>
      <c r="B166" t="s">
        <v>674</v>
      </c>
      <c r="C166">
        <v>10249</v>
      </c>
      <c r="D166">
        <v>1</v>
      </c>
      <c r="E166">
        <v>1</v>
      </c>
      <c r="F166">
        <v>1</v>
      </c>
      <c r="G166">
        <v>5</v>
      </c>
      <c r="H166">
        <v>5</v>
      </c>
      <c r="I166">
        <v>3</v>
      </c>
      <c r="J166">
        <v>0</v>
      </c>
      <c r="K166">
        <v>61962</v>
      </c>
      <c r="L166">
        <v>1</v>
      </c>
      <c r="M166">
        <v>20</v>
      </c>
      <c r="N166" t="s">
        <v>57</v>
      </c>
      <c r="O166" t="s">
        <v>37</v>
      </c>
      <c r="P166">
        <v>2126</v>
      </c>
      <c r="Q166" s="1">
        <v>30811</v>
      </c>
      <c r="R166" t="s">
        <v>38</v>
      </c>
      <c r="S166" t="s">
        <v>50</v>
      </c>
      <c r="T166" t="s">
        <v>40</v>
      </c>
      <c r="U166" t="s">
        <v>41</v>
      </c>
      <c r="V166" t="s">
        <v>42</v>
      </c>
      <c r="W166" s="1">
        <v>41001</v>
      </c>
      <c r="X166" s="1">
        <v>41379</v>
      </c>
      <c r="Y166" t="s">
        <v>124</v>
      </c>
      <c r="Z166" t="s">
        <v>52</v>
      </c>
      <c r="AA166" t="s">
        <v>45</v>
      </c>
      <c r="AB166" t="s">
        <v>60</v>
      </c>
      <c r="AC166">
        <v>20</v>
      </c>
      <c r="AD166" t="s">
        <v>65</v>
      </c>
      <c r="AE166" t="s">
        <v>56</v>
      </c>
      <c r="AF166">
        <v>4.9000000000000004</v>
      </c>
      <c r="AG166">
        <v>3</v>
      </c>
      <c r="AH166">
        <v>0</v>
      </c>
      <c r="AI166" s="1">
        <v>41325</v>
      </c>
      <c r="AJ166">
        <v>0</v>
      </c>
      <c r="AK166">
        <v>20</v>
      </c>
      <c r="AL166">
        <v>38</v>
      </c>
      <c r="AM166" s="6" t="s">
        <v>483</v>
      </c>
      <c r="AN166" s="50">
        <f ca="1">IF(HRDataset[[#This Row],[Date of Termination]]="",TODAY()-HRDataset[[#This Row],[Date of Hire]],HRDataset[[#This Row],[Date of Termination]]-HRDataset[[#This Row],[Date of Hire]])/365</f>
        <v>1.0356164383561643</v>
      </c>
    </row>
    <row r="167" spans="1:40" x14ac:dyDescent="0.25">
      <c r="A167" t="s">
        <v>332</v>
      </c>
      <c r="B167" t="s">
        <v>675</v>
      </c>
      <c r="C167">
        <v>10232</v>
      </c>
      <c r="D167">
        <v>0</v>
      </c>
      <c r="E167">
        <v>0</v>
      </c>
      <c r="F167">
        <v>0</v>
      </c>
      <c r="G167">
        <v>1</v>
      </c>
      <c r="H167">
        <v>3</v>
      </c>
      <c r="I167">
        <v>3</v>
      </c>
      <c r="J167">
        <v>0</v>
      </c>
      <c r="K167">
        <v>81584</v>
      </c>
      <c r="L167">
        <v>0</v>
      </c>
      <c r="M167">
        <v>22</v>
      </c>
      <c r="N167" t="s">
        <v>153</v>
      </c>
      <c r="O167" t="s">
        <v>37</v>
      </c>
      <c r="P167">
        <v>1886</v>
      </c>
      <c r="Q167" s="1">
        <v>31942</v>
      </c>
      <c r="R167" t="s">
        <v>58</v>
      </c>
      <c r="S167" t="s">
        <v>39</v>
      </c>
      <c r="T167" t="s">
        <v>40</v>
      </c>
      <c r="U167" t="s">
        <v>41</v>
      </c>
      <c r="V167" t="s">
        <v>92</v>
      </c>
      <c r="W167" s="1">
        <v>42645</v>
      </c>
      <c r="X167" s="1"/>
      <c r="Y167" t="s">
        <v>43</v>
      </c>
      <c r="Z167" t="s">
        <v>44</v>
      </c>
      <c r="AA167" t="s">
        <v>53</v>
      </c>
      <c r="AB167" t="s">
        <v>126</v>
      </c>
      <c r="AC167">
        <v>13</v>
      </c>
      <c r="AD167" t="s">
        <v>55</v>
      </c>
      <c r="AE167" t="s">
        <v>56</v>
      </c>
      <c r="AF167">
        <v>4.0999999999999996</v>
      </c>
      <c r="AG167">
        <v>5</v>
      </c>
      <c r="AH167">
        <v>7</v>
      </c>
      <c r="AI167" s="1">
        <v>43473</v>
      </c>
      <c r="AJ167">
        <v>0</v>
      </c>
      <c r="AK167">
        <v>2</v>
      </c>
      <c r="AL167">
        <v>35</v>
      </c>
      <c r="AM167" s="6" t="s">
        <v>483</v>
      </c>
      <c r="AN167" s="50">
        <f ca="1">IF(HRDataset[[#This Row],[Date of Termination]]="",TODAY()-HRDataset[[#This Row],[Date of Hire]],HRDataset[[#This Row],[Date of Termination]]-HRDataset[[#This Row],[Date of Hire]])/365</f>
        <v>8.0657534246575349</v>
      </c>
    </row>
    <row r="168" spans="1:40" x14ac:dyDescent="0.25">
      <c r="A168" t="s">
        <v>333</v>
      </c>
      <c r="B168" t="s">
        <v>676</v>
      </c>
      <c r="C168">
        <v>10087</v>
      </c>
      <c r="D168">
        <v>0</v>
      </c>
      <c r="E168">
        <v>0</v>
      </c>
      <c r="F168">
        <v>0</v>
      </c>
      <c r="G168">
        <v>5</v>
      </c>
      <c r="H168">
        <v>5</v>
      </c>
      <c r="I168">
        <v>3</v>
      </c>
      <c r="J168">
        <v>0</v>
      </c>
      <c r="K168">
        <v>63676</v>
      </c>
      <c r="L168">
        <v>1</v>
      </c>
      <c r="M168">
        <v>19</v>
      </c>
      <c r="N168" t="s">
        <v>36</v>
      </c>
      <c r="O168" t="s">
        <v>37</v>
      </c>
      <c r="P168">
        <v>1810</v>
      </c>
      <c r="Q168" s="1">
        <v>28872</v>
      </c>
      <c r="R168" t="s">
        <v>58</v>
      </c>
      <c r="S168" t="s">
        <v>39</v>
      </c>
      <c r="T168" t="s">
        <v>40</v>
      </c>
      <c r="U168" t="s">
        <v>41</v>
      </c>
      <c r="V168" t="s">
        <v>92</v>
      </c>
      <c r="W168" s="1">
        <v>40812</v>
      </c>
      <c r="X168" s="1">
        <v>43331</v>
      </c>
      <c r="Y168" t="s">
        <v>63</v>
      </c>
      <c r="Z168" t="s">
        <v>52</v>
      </c>
      <c r="AA168" t="s">
        <v>45</v>
      </c>
      <c r="AB168" t="s">
        <v>60</v>
      </c>
      <c r="AC168">
        <v>20</v>
      </c>
      <c r="AD168" t="s">
        <v>93</v>
      </c>
      <c r="AE168" t="s">
        <v>56</v>
      </c>
      <c r="AF168">
        <v>4.88</v>
      </c>
      <c r="AG168">
        <v>3</v>
      </c>
      <c r="AH168">
        <v>0</v>
      </c>
      <c r="AI168" s="1">
        <v>42918</v>
      </c>
      <c r="AJ168">
        <v>0</v>
      </c>
      <c r="AK168">
        <v>17</v>
      </c>
      <c r="AL168">
        <v>44</v>
      </c>
      <c r="AM168" s="6" t="s">
        <v>484</v>
      </c>
      <c r="AN168" s="50">
        <f ca="1">IF(HRDataset[[#This Row],[Date of Termination]]="",TODAY()-HRDataset[[#This Row],[Date of Hire]],HRDataset[[#This Row],[Date of Termination]]-HRDataset[[#This Row],[Date of Hire]])/365</f>
        <v>6.9013698630136986</v>
      </c>
    </row>
    <row r="169" spans="1:40" x14ac:dyDescent="0.25">
      <c r="A169" t="s">
        <v>334</v>
      </c>
      <c r="B169" t="s">
        <v>677</v>
      </c>
      <c r="C169">
        <v>10134</v>
      </c>
      <c r="D169">
        <v>1</v>
      </c>
      <c r="E169">
        <v>1</v>
      </c>
      <c r="F169">
        <v>1</v>
      </c>
      <c r="G169">
        <v>1</v>
      </c>
      <c r="H169">
        <v>1</v>
      </c>
      <c r="I169">
        <v>3</v>
      </c>
      <c r="J169">
        <v>0</v>
      </c>
      <c r="K169">
        <v>93046</v>
      </c>
      <c r="L169">
        <v>0</v>
      </c>
      <c r="M169">
        <v>23</v>
      </c>
      <c r="N169" t="s">
        <v>154</v>
      </c>
      <c r="O169" t="s">
        <v>37</v>
      </c>
      <c r="P169">
        <v>1460</v>
      </c>
      <c r="Q169" s="1">
        <v>30843</v>
      </c>
      <c r="R169" t="s">
        <v>38</v>
      </c>
      <c r="S169" t="s">
        <v>50</v>
      </c>
      <c r="T169" t="s">
        <v>40</v>
      </c>
      <c r="U169" t="s">
        <v>41</v>
      </c>
      <c r="V169" t="s">
        <v>42</v>
      </c>
      <c r="W169" s="1">
        <v>42374</v>
      </c>
      <c r="X169" s="1"/>
      <c r="Y169" t="s">
        <v>43</v>
      </c>
      <c r="Z169" t="s">
        <v>44</v>
      </c>
      <c r="AA169" t="s">
        <v>99</v>
      </c>
      <c r="AB169" t="s">
        <v>103</v>
      </c>
      <c r="AC169">
        <v>2</v>
      </c>
      <c r="AD169" t="s">
        <v>93</v>
      </c>
      <c r="AE169" t="s">
        <v>56</v>
      </c>
      <c r="AF169">
        <v>4.0999999999999996</v>
      </c>
      <c r="AG169">
        <v>4</v>
      </c>
      <c r="AH169">
        <v>0</v>
      </c>
      <c r="AI169" s="1">
        <v>43493</v>
      </c>
      <c r="AJ169">
        <v>0</v>
      </c>
      <c r="AK169">
        <v>20</v>
      </c>
      <c r="AL169">
        <v>38</v>
      </c>
      <c r="AM169" s="6" t="s">
        <v>483</v>
      </c>
      <c r="AN169" s="50">
        <f ca="1">IF(HRDataset[[#This Row],[Date of Termination]]="",TODAY()-HRDataset[[#This Row],[Date of Hire]],HRDataset[[#This Row],[Date of Termination]]-HRDataset[[#This Row],[Date of Hire]])/365</f>
        <v>8.8082191780821919</v>
      </c>
    </row>
    <row r="170" spans="1:40" x14ac:dyDescent="0.25">
      <c r="A170" t="s">
        <v>335</v>
      </c>
      <c r="B170" t="s">
        <v>678</v>
      </c>
      <c r="C170">
        <v>10251</v>
      </c>
      <c r="D170">
        <v>1</v>
      </c>
      <c r="E170">
        <v>1</v>
      </c>
      <c r="F170">
        <v>1</v>
      </c>
      <c r="G170">
        <v>1</v>
      </c>
      <c r="H170">
        <v>5</v>
      </c>
      <c r="I170">
        <v>3</v>
      </c>
      <c r="J170">
        <v>0</v>
      </c>
      <c r="K170">
        <v>64738</v>
      </c>
      <c r="L170">
        <v>0</v>
      </c>
      <c r="M170">
        <v>19</v>
      </c>
      <c r="N170" t="s">
        <v>36</v>
      </c>
      <c r="O170" t="s">
        <v>37</v>
      </c>
      <c r="P170">
        <v>1776</v>
      </c>
      <c r="Q170" s="1">
        <v>30196</v>
      </c>
      <c r="R170" t="s">
        <v>38</v>
      </c>
      <c r="S170" t="s">
        <v>50</v>
      </c>
      <c r="T170" t="s">
        <v>40</v>
      </c>
      <c r="U170" t="s">
        <v>41</v>
      </c>
      <c r="V170" t="s">
        <v>92</v>
      </c>
      <c r="W170" s="1">
        <v>41043</v>
      </c>
      <c r="X170" s="1"/>
      <c r="Y170" t="s">
        <v>43</v>
      </c>
      <c r="Z170" t="s">
        <v>44</v>
      </c>
      <c r="AA170" t="s">
        <v>45</v>
      </c>
      <c r="AB170" t="s">
        <v>61</v>
      </c>
      <c r="AC170">
        <v>16</v>
      </c>
      <c r="AD170" t="s">
        <v>65</v>
      </c>
      <c r="AE170" t="s">
        <v>56</v>
      </c>
      <c r="AF170">
        <v>4.0999999999999996</v>
      </c>
      <c r="AG170">
        <v>3</v>
      </c>
      <c r="AH170">
        <v>0</v>
      </c>
      <c r="AI170" s="1">
        <v>43518</v>
      </c>
      <c r="AJ170">
        <v>0</v>
      </c>
      <c r="AK170">
        <v>10</v>
      </c>
      <c r="AL170">
        <v>40</v>
      </c>
      <c r="AM170" s="6" t="s">
        <v>484</v>
      </c>
      <c r="AN170" s="50">
        <f ca="1">IF(HRDataset[[#This Row],[Date of Termination]]="",TODAY()-HRDataset[[#This Row],[Date of Hire]],HRDataset[[#This Row],[Date of Termination]]-HRDataset[[#This Row],[Date of Hire]])/365</f>
        <v>12.454794520547946</v>
      </c>
    </row>
    <row r="171" spans="1:40" x14ac:dyDescent="0.25">
      <c r="A171" t="s">
        <v>336</v>
      </c>
      <c r="B171" t="s">
        <v>679</v>
      </c>
      <c r="C171">
        <v>10103</v>
      </c>
      <c r="D171">
        <v>0</v>
      </c>
      <c r="E171">
        <v>3</v>
      </c>
      <c r="F171">
        <v>1</v>
      </c>
      <c r="G171">
        <v>1</v>
      </c>
      <c r="H171">
        <v>6</v>
      </c>
      <c r="I171">
        <v>3</v>
      </c>
      <c r="J171">
        <v>0</v>
      </c>
      <c r="K171">
        <v>70468</v>
      </c>
      <c r="L171">
        <v>0</v>
      </c>
      <c r="M171">
        <v>3</v>
      </c>
      <c r="N171" t="s">
        <v>106</v>
      </c>
      <c r="O171" t="s">
        <v>155</v>
      </c>
      <c r="P171">
        <v>84111</v>
      </c>
      <c r="Q171" s="1">
        <v>32504</v>
      </c>
      <c r="R171" t="s">
        <v>38</v>
      </c>
      <c r="S171" t="s">
        <v>105</v>
      </c>
      <c r="T171" t="s">
        <v>40</v>
      </c>
      <c r="U171" t="s">
        <v>41</v>
      </c>
      <c r="V171" t="s">
        <v>73</v>
      </c>
      <c r="W171" s="1">
        <v>41029</v>
      </c>
      <c r="X171" s="1"/>
      <c r="Y171" t="s">
        <v>43</v>
      </c>
      <c r="Z171" t="s">
        <v>44</v>
      </c>
      <c r="AA171" t="s">
        <v>108</v>
      </c>
      <c r="AB171" t="s">
        <v>109</v>
      </c>
      <c r="AC171">
        <v>17</v>
      </c>
      <c r="AD171" t="s">
        <v>128</v>
      </c>
      <c r="AE171" t="s">
        <v>56</v>
      </c>
      <c r="AF171">
        <v>4.53</v>
      </c>
      <c r="AG171">
        <v>3</v>
      </c>
      <c r="AH171">
        <v>0</v>
      </c>
      <c r="AI171" s="1">
        <v>43494</v>
      </c>
      <c r="AJ171">
        <v>0</v>
      </c>
      <c r="AK171">
        <v>16</v>
      </c>
      <c r="AL171">
        <v>34</v>
      </c>
      <c r="AM171" s="6" t="s">
        <v>482</v>
      </c>
      <c r="AN171" s="50">
        <f ca="1">IF(HRDataset[[#This Row],[Date of Termination]]="",TODAY()-HRDataset[[#This Row],[Date of Hire]],HRDataset[[#This Row],[Date of Termination]]-HRDataset[[#This Row],[Date of Hire]])/365</f>
        <v>12.493150684931507</v>
      </c>
    </row>
    <row r="172" spans="1:40" x14ac:dyDescent="0.25">
      <c r="A172" t="s">
        <v>71</v>
      </c>
      <c r="B172" t="s">
        <v>680</v>
      </c>
      <c r="C172">
        <v>10017</v>
      </c>
      <c r="D172">
        <v>1</v>
      </c>
      <c r="E172">
        <v>1</v>
      </c>
      <c r="F172">
        <v>0</v>
      </c>
      <c r="G172">
        <v>1</v>
      </c>
      <c r="H172">
        <v>5</v>
      </c>
      <c r="I172">
        <v>4</v>
      </c>
      <c r="J172">
        <v>0</v>
      </c>
      <c r="K172">
        <v>77915</v>
      </c>
      <c r="L172">
        <v>0</v>
      </c>
      <c r="M172">
        <v>18</v>
      </c>
      <c r="N172" t="s">
        <v>101</v>
      </c>
      <c r="O172" t="s">
        <v>37</v>
      </c>
      <c r="P172">
        <v>2110</v>
      </c>
      <c r="Q172" s="1">
        <v>29885</v>
      </c>
      <c r="R172" t="s">
        <v>58</v>
      </c>
      <c r="S172" t="s">
        <v>50</v>
      </c>
      <c r="T172" t="s">
        <v>40</v>
      </c>
      <c r="U172" t="s">
        <v>41</v>
      </c>
      <c r="V172" t="s">
        <v>42</v>
      </c>
      <c r="W172" s="1">
        <v>41547</v>
      </c>
      <c r="X172" s="1"/>
      <c r="Y172" t="s">
        <v>43</v>
      </c>
      <c r="Z172" t="s">
        <v>44</v>
      </c>
      <c r="AA172" t="s">
        <v>45</v>
      </c>
      <c r="AB172" t="s">
        <v>103</v>
      </c>
      <c r="AC172">
        <v>2</v>
      </c>
      <c r="AD172" t="s">
        <v>128</v>
      </c>
      <c r="AE172" t="s">
        <v>48</v>
      </c>
      <c r="AF172">
        <v>4.0999999999999996</v>
      </c>
      <c r="AG172">
        <v>3</v>
      </c>
      <c r="AH172">
        <v>0</v>
      </c>
      <c r="AI172" s="1">
        <v>43486</v>
      </c>
      <c r="AJ172">
        <v>0</v>
      </c>
      <c r="AK172">
        <v>11</v>
      </c>
      <c r="AL172">
        <v>41</v>
      </c>
      <c r="AM172" s="6" t="s">
        <v>484</v>
      </c>
      <c r="AN172" s="50">
        <f ca="1">IF(HRDataset[[#This Row],[Date of Termination]]="",TODAY()-HRDataset[[#This Row],[Date of Hire]],HRDataset[[#This Row],[Date of Termination]]-HRDataset[[#This Row],[Date of Hire]])/365</f>
        <v>11.073972602739726</v>
      </c>
    </row>
    <row r="173" spans="1:40" x14ac:dyDescent="0.25">
      <c r="A173" t="s">
        <v>337</v>
      </c>
      <c r="B173" t="s">
        <v>681</v>
      </c>
      <c r="C173">
        <v>10186</v>
      </c>
      <c r="D173">
        <v>1</v>
      </c>
      <c r="E173">
        <v>1</v>
      </c>
      <c r="F173">
        <v>0</v>
      </c>
      <c r="G173">
        <v>5</v>
      </c>
      <c r="H173">
        <v>5</v>
      </c>
      <c r="I173">
        <v>3</v>
      </c>
      <c r="J173">
        <v>0</v>
      </c>
      <c r="K173">
        <v>52624</v>
      </c>
      <c r="L173">
        <v>1</v>
      </c>
      <c r="M173">
        <v>19</v>
      </c>
      <c r="N173" t="s">
        <v>36</v>
      </c>
      <c r="O173" t="s">
        <v>37</v>
      </c>
      <c r="P173">
        <v>1886</v>
      </c>
      <c r="Q173" s="1">
        <v>29671</v>
      </c>
      <c r="R173" t="s">
        <v>58</v>
      </c>
      <c r="S173" t="s">
        <v>50</v>
      </c>
      <c r="T173" t="s">
        <v>40</v>
      </c>
      <c r="U173" t="s">
        <v>41</v>
      </c>
      <c r="V173" t="s">
        <v>42</v>
      </c>
      <c r="W173" s="1">
        <v>40729</v>
      </c>
      <c r="X173" s="1">
        <v>43369</v>
      </c>
      <c r="Y173" t="s">
        <v>81</v>
      </c>
      <c r="Z173" t="s">
        <v>52</v>
      </c>
      <c r="AA173" t="s">
        <v>45</v>
      </c>
      <c r="AB173" t="s">
        <v>46</v>
      </c>
      <c r="AC173">
        <v>22</v>
      </c>
      <c r="AD173" t="s">
        <v>55</v>
      </c>
      <c r="AE173" t="s">
        <v>56</v>
      </c>
      <c r="AF173">
        <v>3.18</v>
      </c>
      <c r="AG173">
        <v>4</v>
      </c>
      <c r="AH173">
        <v>0</v>
      </c>
      <c r="AI173" s="1">
        <v>43161</v>
      </c>
      <c r="AJ173">
        <v>0</v>
      </c>
      <c r="AK173">
        <v>16</v>
      </c>
      <c r="AL173">
        <v>42</v>
      </c>
      <c r="AM173" s="6" t="s">
        <v>484</v>
      </c>
      <c r="AN173" s="50">
        <f ca="1">IF(HRDataset[[#This Row],[Date of Termination]]="",TODAY()-HRDataset[[#This Row],[Date of Hire]],HRDataset[[#This Row],[Date of Termination]]-HRDataset[[#This Row],[Date of Hire]])/365</f>
        <v>7.2328767123287667</v>
      </c>
    </row>
    <row r="174" spans="1:40" x14ac:dyDescent="0.25">
      <c r="A174" t="s">
        <v>338</v>
      </c>
      <c r="B174" t="s">
        <v>682</v>
      </c>
      <c r="C174">
        <v>10137</v>
      </c>
      <c r="D174">
        <v>1</v>
      </c>
      <c r="E174">
        <v>1</v>
      </c>
      <c r="F174">
        <v>1</v>
      </c>
      <c r="G174">
        <v>3</v>
      </c>
      <c r="H174">
        <v>5</v>
      </c>
      <c r="I174">
        <v>3</v>
      </c>
      <c r="J174">
        <v>0</v>
      </c>
      <c r="K174">
        <v>63450</v>
      </c>
      <c r="L174">
        <v>0</v>
      </c>
      <c r="M174">
        <v>20</v>
      </c>
      <c r="N174" t="s">
        <v>57</v>
      </c>
      <c r="O174" t="s">
        <v>37</v>
      </c>
      <c r="P174">
        <v>1770</v>
      </c>
      <c r="Q174" s="1">
        <v>28933</v>
      </c>
      <c r="R174" t="s">
        <v>38</v>
      </c>
      <c r="S174" t="s">
        <v>50</v>
      </c>
      <c r="T174" t="s">
        <v>40</v>
      </c>
      <c r="U174" t="s">
        <v>41</v>
      </c>
      <c r="V174" t="s">
        <v>42</v>
      </c>
      <c r="W174" s="1">
        <v>41463</v>
      </c>
      <c r="X174" s="1"/>
      <c r="Y174" t="s">
        <v>43</v>
      </c>
      <c r="Z174" t="s">
        <v>44</v>
      </c>
      <c r="AA174" t="s">
        <v>45</v>
      </c>
      <c r="AB174" t="s">
        <v>85</v>
      </c>
      <c r="AC174">
        <v>18</v>
      </c>
      <c r="AD174" t="s">
        <v>47</v>
      </c>
      <c r="AE174" t="s">
        <v>56</v>
      </c>
      <c r="AF174">
        <v>4</v>
      </c>
      <c r="AG174">
        <v>3</v>
      </c>
      <c r="AH174">
        <v>0</v>
      </c>
      <c r="AI174" s="1">
        <v>43514</v>
      </c>
      <c r="AJ174">
        <v>0</v>
      </c>
      <c r="AK174">
        <v>7</v>
      </c>
      <c r="AL174">
        <v>44</v>
      </c>
      <c r="AM174" s="6" t="s">
        <v>484</v>
      </c>
      <c r="AN174" s="50">
        <f ca="1">IF(HRDataset[[#This Row],[Date of Termination]]="",TODAY()-HRDataset[[#This Row],[Date of Hire]],HRDataset[[#This Row],[Date of Termination]]-HRDataset[[#This Row],[Date of Hire]])/365</f>
        <v>11.304109589041095</v>
      </c>
    </row>
    <row r="175" spans="1:40" x14ac:dyDescent="0.25">
      <c r="A175" t="s">
        <v>339</v>
      </c>
      <c r="B175" t="s">
        <v>683</v>
      </c>
      <c r="C175">
        <v>10008</v>
      </c>
      <c r="D175">
        <v>0</v>
      </c>
      <c r="E175">
        <v>0</v>
      </c>
      <c r="F175">
        <v>0</v>
      </c>
      <c r="G175">
        <v>1</v>
      </c>
      <c r="H175">
        <v>3</v>
      </c>
      <c r="I175">
        <v>4</v>
      </c>
      <c r="J175">
        <v>1</v>
      </c>
      <c r="K175">
        <v>51777</v>
      </c>
      <c r="L175">
        <v>0</v>
      </c>
      <c r="M175">
        <v>14</v>
      </c>
      <c r="N175" t="s">
        <v>76</v>
      </c>
      <c r="O175" t="s">
        <v>96</v>
      </c>
      <c r="P175">
        <v>6070</v>
      </c>
      <c r="Q175" s="1">
        <v>32421</v>
      </c>
      <c r="R175" t="s">
        <v>58</v>
      </c>
      <c r="S175" t="s">
        <v>39</v>
      </c>
      <c r="T175" t="s">
        <v>40</v>
      </c>
      <c r="U175" t="s">
        <v>78</v>
      </c>
      <c r="V175" t="s">
        <v>73</v>
      </c>
      <c r="W175" s="1">
        <v>40564</v>
      </c>
      <c r="X175" s="1"/>
      <c r="Y175" t="s">
        <v>43</v>
      </c>
      <c r="Z175" t="s">
        <v>44</v>
      </c>
      <c r="AA175" t="s">
        <v>53</v>
      </c>
      <c r="AB175" t="s">
        <v>117</v>
      </c>
      <c r="AC175">
        <v>6</v>
      </c>
      <c r="AD175" t="s">
        <v>75</v>
      </c>
      <c r="AE175" t="s">
        <v>48</v>
      </c>
      <c r="AF175">
        <v>4.6399999999999997</v>
      </c>
      <c r="AG175">
        <v>4</v>
      </c>
      <c r="AH175">
        <v>5</v>
      </c>
      <c r="AI175" s="1">
        <v>43490</v>
      </c>
      <c r="AJ175">
        <v>0</v>
      </c>
      <c r="AK175">
        <v>14</v>
      </c>
      <c r="AL175">
        <v>34</v>
      </c>
      <c r="AM175" s="6" t="s">
        <v>482</v>
      </c>
      <c r="AN175" s="50">
        <f ca="1">IF(HRDataset[[#This Row],[Date of Termination]]="",TODAY()-HRDataset[[#This Row],[Date of Hire]],HRDataset[[#This Row],[Date of Termination]]-HRDataset[[#This Row],[Date of Hire]])/365</f>
        <v>13.767123287671232</v>
      </c>
    </row>
    <row r="176" spans="1:40" x14ac:dyDescent="0.25">
      <c r="A176" t="s">
        <v>340</v>
      </c>
      <c r="B176" t="s">
        <v>684</v>
      </c>
      <c r="C176">
        <v>10096</v>
      </c>
      <c r="D176">
        <v>0</v>
      </c>
      <c r="E176">
        <v>4</v>
      </c>
      <c r="F176">
        <v>0</v>
      </c>
      <c r="G176">
        <v>5</v>
      </c>
      <c r="H176">
        <v>5</v>
      </c>
      <c r="I176">
        <v>3</v>
      </c>
      <c r="J176">
        <v>0</v>
      </c>
      <c r="K176">
        <v>67237</v>
      </c>
      <c r="L176">
        <v>1</v>
      </c>
      <c r="M176">
        <v>20</v>
      </c>
      <c r="N176" t="s">
        <v>57</v>
      </c>
      <c r="O176" t="s">
        <v>37</v>
      </c>
      <c r="P176">
        <v>2122</v>
      </c>
      <c r="Q176" s="1">
        <v>28120</v>
      </c>
      <c r="R176" t="s">
        <v>58</v>
      </c>
      <c r="S176" t="s">
        <v>70</v>
      </c>
      <c r="T176" t="s">
        <v>40</v>
      </c>
      <c r="U176" t="s">
        <v>41</v>
      </c>
      <c r="V176" t="s">
        <v>42</v>
      </c>
      <c r="W176" s="1">
        <v>41463</v>
      </c>
      <c r="X176" s="1">
        <v>42628</v>
      </c>
      <c r="Y176" t="s">
        <v>124</v>
      </c>
      <c r="Z176" t="s">
        <v>52</v>
      </c>
      <c r="AA176" t="s">
        <v>45</v>
      </c>
      <c r="AB176" t="s">
        <v>46</v>
      </c>
      <c r="AC176">
        <v>22</v>
      </c>
      <c r="AD176" t="s">
        <v>47</v>
      </c>
      <c r="AE176" t="s">
        <v>56</v>
      </c>
      <c r="AF176">
        <v>4.6500000000000004</v>
      </c>
      <c r="AG176">
        <v>4</v>
      </c>
      <c r="AH176">
        <v>0</v>
      </c>
      <c r="AI176" s="1">
        <v>42531</v>
      </c>
      <c r="AJ176">
        <v>0</v>
      </c>
      <c r="AK176">
        <v>15</v>
      </c>
      <c r="AL176">
        <v>46</v>
      </c>
      <c r="AM176" s="6" t="s">
        <v>485</v>
      </c>
      <c r="AN176" s="50">
        <f ca="1">IF(HRDataset[[#This Row],[Date of Termination]]="",TODAY()-HRDataset[[#This Row],[Date of Hire]],HRDataset[[#This Row],[Date of Termination]]-HRDataset[[#This Row],[Date of Hire]])/365</f>
        <v>3.1917808219178081</v>
      </c>
    </row>
    <row r="177" spans="1:40" x14ac:dyDescent="0.25">
      <c r="A177" t="s">
        <v>341</v>
      </c>
      <c r="B177" t="s">
        <v>685</v>
      </c>
      <c r="C177">
        <v>10035</v>
      </c>
      <c r="D177">
        <v>0</v>
      </c>
      <c r="E177">
        <v>0</v>
      </c>
      <c r="F177">
        <v>0</v>
      </c>
      <c r="G177">
        <v>1</v>
      </c>
      <c r="H177">
        <v>5</v>
      </c>
      <c r="I177">
        <v>4</v>
      </c>
      <c r="J177">
        <v>0</v>
      </c>
      <c r="K177">
        <v>73330</v>
      </c>
      <c r="L177">
        <v>0</v>
      </c>
      <c r="M177">
        <v>20</v>
      </c>
      <c r="N177" t="s">
        <v>57</v>
      </c>
      <c r="O177" t="s">
        <v>37</v>
      </c>
      <c r="P177">
        <v>2324</v>
      </c>
      <c r="Q177" s="1">
        <v>30038</v>
      </c>
      <c r="R177" t="s">
        <v>58</v>
      </c>
      <c r="S177" t="s">
        <v>39</v>
      </c>
      <c r="T177" t="s">
        <v>40</v>
      </c>
      <c r="U177" t="s">
        <v>41</v>
      </c>
      <c r="V177" t="s">
        <v>73</v>
      </c>
      <c r="W177" s="1">
        <v>41505</v>
      </c>
      <c r="X177" s="1"/>
      <c r="Y177" t="s">
        <v>43</v>
      </c>
      <c r="Z177" t="s">
        <v>44</v>
      </c>
      <c r="AA177" t="s">
        <v>45</v>
      </c>
      <c r="AB177" t="s">
        <v>61</v>
      </c>
      <c r="AC177">
        <v>16</v>
      </c>
      <c r="AD177" t="s">
        <v>55</v>
      </c>
      <c r="AE177" t="s">
        <v>48</v>
      </c>
      <c r="AF177">
        <v>4.2</v>
      </c>
      <c r="AG177">
        <v>4</v>
      </c>
      <c r="AH177">
        <v>0</v>
      </c>
      <c r="AI177" s="1">
        <v>43508</v>
      </c>
      <c r="AJ177">
        <v>0</v>
      </c>
      <c r="AK177">
        <v>19</v>
      </c>
      <c r="AL177">
        <v>41</v>
      </c>
      <c r="AM177" s="6" t="s">
        <v>484</v>
      </c>
      <c r="AN177" s="50">
        <f ca="1">IF(HRDataset[[#This Row],[Date of Termination]]="",TODAY()-HRDataset[[#This Row],[Date of Hire]],HRDataset[[#This Row],[Date of Termination]]-HRDataset[[#This Row],[Date of Hire]])/365</f>
        <v>11.189041095890412</v>
      </c>
    </row>
    <row r="178" spans="1:40" x14ac:dyDescent="0.25">
      <c r="A178" t="s">
        <v>342</v>
      </c>
      <c r="B178" t="s">
        <v>686</v>
      </c>
      <c r="C178">
        <v>10057</v>
      </c>
      <c r="D178">
        <v>1</v>
      </c>
      <c r="E178">
        <v>1</v>
      </c>
      <c r="F178">
        <v>0</v>
      </c>
      <c r="G178">
        <v>3</v>
      </c>
      <c r="H178">
        <v>5</v>
      </c>
      <c r="I178">
        <v>3</v>
      </c>
      <c r="J178">
        <v>0</v>
      </c>
      <c r="K178">
        <v>52057</v>
      </c>
      <c r="L178">
        <v>0</v>
      </c>
      <c r="M178">
        <v>19</v>
      </c>
      <c r="N178" t="s">
        <v>36</v>
      </c>
      <c r="O178" t="s">
        <v>37</v>
      </c>
      <c r="P178">
        <v>2122</v>
      </c>
      <c r="Q178" s="1">
        <v>27689</v>
      </c>
      <c r="R178" t="s">
        <v>58</v>
      </c>
      <c r="S178" t="s">
        <v>50</v>
      </c>
      <c r="T178" t="s">
        <v>40</v>
      </c>
      <c r="U178" t="s">
        <v>41</v>
      </c>
      <c r="V178" t="s">
        <v>73</v>
      </c>
      <c r="W178" s="1">
        <v>42051</v>
      </c>
      <c r="X178" s="1"/>
      <c r="Y178" t="s">
        <v>43</v>
      </c>
      <c r="Z178" t="s">
        <v>44</v>
      </c>
      <c r="AA178" t="s">
        <v>45</v>
      </c>
      <c r="AB178" t="s">
        <v>61</v>
      </c>
      <c r="AC178">
        <v>16</v>
      </c>
      <c r="AD178" t="s">
        <v>128</v>
      </c>
      <c r="AE178" t="s">
        <v>56</v>
      </c>
      <c r="AF178">
        <v>5</v>
      </c>
      <c r="AG178">
        <v>3</v>
      </c>
      <c r="AH178">
        <v>0</v>
      </c>
      <c r="AI178" s="1">
        <v>43488</v>
      </c>
      <c r="AJ178">
        <v>0</v>
      </c>
      <c r="AK178">
        <v>6</v>
      </c>
      <c r="AL178">
        <v>47</v>
      </c>
      <c r="AM178" s="6" t="s">
        <v>485</v>
      </c>
      <c r="AN178" s="50">
        <f ca="1">IF(HRDataset[[#This Row],[Date of Termination]]="",TODAY()-HRDataset[[#This Row],[Date of Hire]],HRDataset[[#This Row],[Date of Termination]]-HRDataset[[#This Row],[Date of Hire]])/365</f>
        <v>9.6931506849315063</v>
      </c>
    </row>
    <row r="179" spans="1:40" x14ac:dyDescent="0.25">
      <c r="A179" t="s">
        <v>343</v>
      </c>
      <c r="B179" t="s">
        <v>687</v>
      </c>
      <c r="C179">
        <v>10004</v>
      </c>
      <c r="D179">
        <v>0</v>
      </c>
      <c r="E179">
        <v>0</v>
      </c>
      <c r="F179">
        <v>0</v>
      </c>
      <c r="G179">
        <v>5</v>
      </c>
      <c r="H179">
        <v>5</v>
      </c>
      <c r="I179">
        <v>4</v>
      </c>
      <c r="J179">
        <v>1</v>
      </c>
      <c r="K179">
        <v>47434</v>
      </c>
      <c r="L179">
        <v>1</v>
      </c>
      <c r="M179">
        <v>19</v>
      </c>
      <c r="N179" t="s">
        <v>36</v>
      </c>
      <c r="O179" t="s">
        <v>37</v>
      </c>
      <c r="P179">
        <v>1844</v>
      </c>
      <c r="Q179" s="1">
        <v>26709</v>
      </c>
      <c r="R179" t="s">
        <v>58</v>
      </c>
      <c r="S179" t="s">
        <v>39</v>
      </c>
      <c r="T179" t="s">
        <v>40</v>
      </c>
      <c r="U179" t="s">
        <v>78</v>
      </c>
      <c r="V179" t="s">
        <v>73</v>
      </c>
      <c r="W179" s="1">
        <v>40854</v>
      </c>
      <c r="X179" s="1">
        <v>42322</v>
      </c>
      <c r="Y179" t="s">
        <v>79</v>
      </c>
      <c r="Z179" t="s">
        <v>52</v>
      </c>
      <c r="AA179" t="s">
        <v>45</v>
      </c>
      <c r="AB179" t="s">
        <v>64</v>
      </c>
      <c r="AC179">
        <v>39</v>
      </c>
      <c r="AD179" t="s">
        <v>75</v>
      </c>
      <c r="AE179" t="s">
        <v>48</v>
      </c>
      <c r="AF179">
        <v>5</v>
      </c>
      <c r="AG179">
        <v>4</v>
      </c>
      <c r="AH179">
        <v>0</v>
      </c>
      <c r="AI179" s="1">
        <v>42037</v>
      </c>
      <c r="AJ179">
        <v>0</v>
      </c>
      <c r="AK179">
        <v>17</v>
      </c>
      <c r="AL179">
        <v>50</v>
      </c>
      <c r="AM179" s="6" t="s">
        <v>486</v>
      </c>
      <c r="AN179" s="50">
        <f ca="1">IF(HRDataset[[#This Row],[Date of Termination]]="",TODAY()-HRDataset[[#This Row],[Date of Hire]],HRDataset[[#This Row],[Date of Termination]]-HRDataset[[#This Row],[Date of Hire]])/365</f>
        <v>4.021917808219178</v>
      </c>
    </row>
    <row r="180" spans="1:40" x14ac:dyDescent="0.25">
      <c r="A180" t="s">
        <v>344</v>
      </c>
      <c r="B180" t="s">
        <v>688</v>
      </c>
      <c r="C180">
        <v>10191</v>
      </c>
      <c r="D180">
        <v>0</v>
      </c>
      <c r="E180">
        <v>4</v>
      </c>
      <c r="F180">
        <v>1</v>
      </c>
      <c r="G180">
        <v>5</v>
      </c>
      <c r="H180">
        <v>5</v>
      </c>
      <c r="I180">
        <v>3</v>
      </c>
      <c r="J180">
        <v>0</v>
      </c>
      <c r="K180">
        <v>52788</v>
      </c>
      <c r="L180">
        <v>1</v>
      </c>
      <c r="M180">
        <v>19</v>
      </c>
      <c r="N180" t="s">
        <v>36</v>
      </c>
      <c r="O180" t="s">
        <v>37</v>
      </c>
      <c r="P180">
        <v>1938</v>
      </c>
      <c r="Q180" s="1">
        <v>26612</v>
      </c>
      <c r="R180" t="s">
        <v>38</v>
      </c>
      <c r="S180" t="s">
        <v>70</v>
      </c>
      <c r="T180" t="s">
        <v>40</v>
      </c>
      <c r="U180" t="s">
        <v>41</v>
      </c>
      <c r="V180" t="s">
        <v>42</v>
      </c>
      <c r="W180" s="1">
        <v>41176</v>
      </c>
      <c r="X180" s="1">
        <v>43004</v>
      </c>
      <c r="Y180" t="s">
        <v>59</v>
      </c>
      <c r="Z180" t="s">
        <v>52</v>
      </c>
      <c r="AA180" t="s">
        <v>45</v>
      </c>
      <c r="AB180" t="s">
        <v>66</v>
      </c>
      <c r="AC180">
        <v>11</v>
      </c>
      <c r="AD180" t="s">
        <v>55</v>
      </c>
      <c r="AE180" t="s">
        <v>56</v>
      </c>
      <c r="AF180">
        <v>3.08</v>
      </c>
      <c r="AG180">
        <v>4</v>
      </c>
      <c r="AH180">
        <v>0</v>
      </c>
      <c r="AI180" s="1">
        <v>42826</v>
      </c>
      <c r="AJ180">
        <v>0</v>
      </c>
      <c r="AK180">
        <v>18</v>
      </c>
      <c r="AL180">
        <v>50</v>
      </c>
      <c r="AM180" s="6" t="s">
        <v>486</v>
      </c>
      <c r="AN180" s="50">
        <f ca="1">IF(HRDataset[[#This Row],[Date of Termination]]="",TODAY()-HRDataset[[#This Row],[Date of Hire]],HRDataset[[#This Row],[Date of Termination]]-HRDataset[[#This Row],[Date of Hire]])/365</f>
        <v>5.0082191780821921</v>
      </c>
    </row>
    <row r="181" spans="1:40" x14ac:dyDescent="0.25">
      <c r="A181" t="s">
        <v>345</v>
      </c>
      <c r="B181" t="s">
        <v>689</v>
      </c>
      <c r="C181">
        <v>10219</v>
      </c>
      <c r="D181">
        <v>0</v>
      </c>
      <c r="E181">
        <v>0</v>
      </c>
      <c r="F181">
        <v>0</v>
      </c>
      <c r="G181">
        <v>1</v>
      </c>
      <c r="H181">
        <v>5</v>
      </c>
      <c r="I181">
        <v>3</v>
      </c>
      <c r="J181">
        <v>0</v>
      </c>
      <c r="K181">
        <v>45395</v>
      </c>
      <c r="L181">
        <v>0</v>
      </c>
      <c r="M181">
        <v>19</v>
      </c>
      <c r="N181" t="s">
        <v>36</v>
      </c>
      <c r="O181" t="s">
        <v>37</v>
      </c>
      <c r="P181">
        <v>2189</v>
      </c>
      <c r="Q181" s="1">
        <v>31600</v>
      </c>
      <c r="R181" t="s">
        <v>58</v>
      </c>
      <c r="S181" t="s">
        <v>39</v>
      </c>
      <c r="T181" t="s">
        <v>40</v>
      </c>
      <c r="U181" t="s">
        <v>41</v>
      </c>
      <c r="V181" t="s">
        <v>42</v>
      </c>
      <c r="W181" s="1">
        <v>41645</v>
      </c>
      <c r="X181" s="1"/>
      <c r="Y181" t="s">
        <v>43</v>
      </c>
      <c r="Z181" t="s">
        <v>44</v>
      </c>
      <c r="AA181" t="s">
        <v>45</v>
      </c>
      <c r="AB181" t="s">
        <v>71</v>
      </c>
      <c r="AC181">
        <v>19</v>
      </c>
      <c r="AD181" t="s">
        <v>47</v>
      </c>
      <c r="AE181" t="s">
        <v>56</v>
      </c>
      <c r="AF181">
        <v>4.5999999999999996</v>
      </c>
      <c r="AG181">
        <v>4</v>
      </c>
      <c r="AH181">
        <v>0</v>
      </c>
      <c r="AI181" s="1">
        <v>43522</v>
      </c>
      <c r="AJ181">
        <v>0</v>
      </c>
      <c r="AK181">
        <v>14</v>
      </c>
      <c r="AL181">
        <v>36</v>
      </c>
      <c r="AM181" s="6" t="s">
        <v>483</v>
      </c>
      <c r="AN181" s="50">
        <f ca="1">IF(HRDataset[[#This Row],[Date of Termination]]="",TODAY()-HRDataset[[#This Row],[Date of Hire]],HRDataset[[#This Row],[Date of Termination]]-HRDataset[[#This Row],[Date of Hire]])/365</f>
        <v>10.805479452054794</v>
      </c>
    </row>
    <row r="182" spans="1:40" x14ac:dyDescent="0.25">
      <c r="A182" t="s">
        <v>346</v>
      </c>
      <c r="B182" t="s">
        <v>690</v>
      </c>
      <c r="C182">
        <v>10077</v>
      </c>
      <c r="D182">
        <v>1</v>
      </c>
      <c r="E182">
        <v>1</v>
      </c>
      <c r="F182">
        <v>0</v>
      </c>
      <c r="G182">
        <v>2</v>
      </c>
      <c r="H182">
        <v>5</v>
      </c>
      <c r="I182">
        <v>3</v>
      </c>
      <c r="J182">
        <v>0</v>
      </c>
      <c r="K182">
        <v>62385</v>
      </c>
      <c r="L182">
        <v>0</v>
      </c>
      <c r="M182">
        <v>20</v>
      </c>
      <c r="N182" t="s">
        <v>57</v>
      </c>
      <c r="O182" t="s">
        <v>37</v>
      </c>
      <c r="P182">
        <v>2324</v>
      </c>
      <c r="Q182" s="1">
        <v>27997</v>
      </c>
      <c r="R182" t="s">
        <v>58</v>
      </c>
      <c r="S182" t="s">
        <v>50</v>
      </c>
      <c r="T182" t="s">
        <v>40</v>
      </c>
      <c r="U182" t="s">
        <v>41</v>
      </c>
      <c r="V182" t="s">
        <v>42</v>
      </c>
      <c r="W182" s="1">
        <v>42501</v>
      </c>
      <c r="X182" s="1"/>
      <c r="Y182" t="s">
        <v>43</v>
      </c>
      <c r="Z182" t="s">
        <v>44</v>
      </c>
      <c r="AA182" t="s">
        <v>45</v>
      </c>
      <c r="AB182" t="s">
        <v>64</v>
      </c>
      <c r="AD182" t="s">
        <v>47</v>
      </c>
      <c r="AE182" t="s">
        <v>56</v>
      </c>
      <c r="AF182">
        <v>5</v>
      </c>
      <c r="AG182">
        <v>3</v>
      </c>
      <c r="AH182">
        <v>0</v>
      </c>
      <c r="AI182" s="1">
        <v>43486</v>
      </c>
      <c r="AJ182">
        <v>0</v>
      </c>
      <c r="AK182">
        <v>4</v>
      </c>
      <c r="AL182">
        <v>46</v>
      </c>
      <c r="AM182" s="6" t="s">
        <v>485</v>
      </c>
      <c r="AN182" s="50">
        <f ca="1">IF(HRDataset[[#This Row],[Date of Termination]]="",TODAY()-HRDataset[[#This Row],[Date of Hire]],HRDataset[[#This Row],[Date of Termination]]-HRDataset[[#This Row],[Date of Hire]])/365</f>
        <v>8.4602739726027405</v>
      </c>
    </row>
    <row r="183" spans="1:40" x14ac:dyDescent="0.25">
      <c r="A183" t="s">
        <v>347</v>
      </c>
      <c r="B183" t="s">
        <v>691</v>
      </c>
      <c r="C183">
        <v>10073</v>
      </c>
      <c r="D183">
        <v>1</v>
      </c>
      <c r="E183">
        <v>1</v>
      </c>
      <c r="F183">
        <v>0</v>
      </c>
      <c r="G183">
        <v>5</v>
      </c>
      <c r="H183">
        <v>5</v>
      </c>
      <c r="I183">
        <v>3</v>
      </c>
      <c r="J183">
        <v>0</v>
      </c>
      <c r="K183">
        <v>68407</v>
      </c>
      <c r="L183">
        <v>1</v>
      </c>
      <c r="M183">
        <v>20</v>
      </c>
      <c r="N183" t="s">
        <v>57</v>
      </c>
      <c r="O183" t="s">
        <v>37</v>
      </c>
      <c r="P183">
        <v>2176</v>
      </c>
      <c r="Q183" s="1">
        <v>31756</v>
      </c>
      <c r="R183" t="s">
        <v>58</v>
      </c>
      <c r="S183" t="s">
        <v>50</v>
      </c>
      <c r="T183" t="s">
        <v>40</v>
      </c>
      <c r="U183" t="s">
        <v>41</v>
      </c>
      <c r="V183" t="s">
        <v>84</v>
      </c>
      <c r="W183" s="1">
        <v>40729</v>
      </c>
      <c r="X183" s="1">
        <v>41140</v>
      </c>
      <c r="Y183" t="s">
        <v>79</v>
      </c>
      <c r="Z183" t="s">
        <v>52</v>
      </c>
      <c r="AA183" t="s">
        <v>45</v>
      </c>
      <c r="AB183" t="s">
        <v>66</v>
      </c>
      <c r="AC183">
        <v>11</v>
      </c>
      <c r="AD183" t="s">
        <v>47</v>
      </c>
      <c r="AE183" t="s">
        <v>56</v>
      </c>
      <c r="AF183">
        <v>5</v>
      </c>
      <c r="AG183">
        <v>4</v>
      </c>
      <c r="AH183">
        <v>0</v>
      </c>
      <c r="AI183" s="1">
        <v>41092</v>
      </c>
      <c r="AJ183">
        <v>0</v>
      </c>
      <c r="AK183">
        <v>16</v>
      </c>
      <c r="AL183">
        <v>36</v>
      </c>
      <c r="AM183" s="6" t="s">
        <v>483</v>
      </c>
      <c r="AN183" s="50">
        <f ca="1">IF(HRDataset[[#This Row],[Date of Termination]]="",TODAY()-HRDataset[[#This Row],[Date of Hire]],HRDataset[[#This Row],[Date of Termination]]-HRDataset[[#This Row],[Date of Hire]])/365</f>
        <v>1.1260273972602739</v>
      </c>
    </row>
    <row r="184" spans="1:40" x14ac:dyDescent="0.25">
      <c r="A184" t="s">
        <v>348</v>
      </c>
      <c r="B184" t="s">
        <v>692</v>
      </c>
      <c r="C184">
        <v>10279</v>
      </c>
      <c r="D184">
        <v>1</v>
      </c>
      <c r="E184">
        <v>1</v>
      </c>
      <c r="F184">
        <v>0</v>
      </c>
      <c r="G184">
        <v>1</v>
      </c>
      <c r="H184">
        <v>5</v>
      </c>
      <c r="I184">
        <v>3</v>
      </c>
      <c r="J184">
        <v>0</v>
      </c>
      <c r="K184">
        <v>61349</v>
      </c>
      <c r="L184">
        <v>0</v>
      </c>
      <c r="M184">
        <v>19</v>
      </c>
      <c r="N184" t="s">
        <v>36</v>
      </c>
      <c r="O184" t="s">
        <v>37</v>
      </c>
      <c r="P184">
        <v>2451</v>
      </c>
      <c r="Q184" s="1">
        <v>27340</v>
      </c>
      <c r="R184" t="s">
        <v>58</v>
      </c>
      <c r="S184" t="s">
        <v>50</v>
      </c>
      <c r="T184" t="s">
        <v>40</v>
      </c>
      <c r="U184" t="s">
        <v>41</v>
      </c>
      <c r="V184" t="s">
        <v>42</v>
      </c>
      <c r="W184" s="1">
        <v>41589</v>
      </c>
      <c r="X184" s="1"/>
      <c r="Y184" t="s">
        <v>43</v>
      </c>
      <c r="Z184" t="s">
        <v>44</v>
      </c>
      <c r="AA184" t="s">
        <v>45</v>
      </c>
      <c r="AB184" t="s">
        <v>74</v>
      </c>
      <c r="AC184">
        <v>12</v>
      </c>
      <c r="AD184" t="s">
        <v>47</v>
      </c>
      <c r="AE184" t="s">
        <v>56</v>
      </c>
      <c r="AF184">
        <v>4.0999999999999996</v>
      </c>
      <c r="AG184">
        <v>3</v>
      </c>
      <c r="AH184">
        <v>0</v>
      </c>
      <c r="AI184" s="1">
        <v>43487</v>
      </c>
      <c r="AJ184">
        <v>0</v>
      </c>
      <c r="AK184">
        <v>11</v>
      </c>
      <c r="AL184">
        <v>48</v>
      </c>
      <c r="AM184" s="6" t="s">
        <v>485</v>
      </c>
      <c r="AN184" s="50">
        <f ca="1">IF(HRDataset[[#This Row],[Date of Termination]]="",TODAY()-HRDataset[[#This Row],[Date of Hire]],HRDataset[[#This Row],[Date of Termination]]-HRDataset[[#This Row],[Date of Hire]])/365</f>
        <v>10.95890410958904</v>
      </c>
    </row>
    <row r="185" spans="1:40" x14ac:dyDescent="0.25">
      <c r="A185" t="s">
        <v>349</v>
      </c>
      <c r="B185" t="s">
        <v>693</v>
      </c>
      <c r="C185">
        <v>10110</v>
      </c>
      <c r="D185">
        <v>0</v>
      </c>
      <c r="E185">
        <v>0</v>
      </c>
      <c r="F185">
        <v>0</v>
      </c>
      <c r="G185">
        <v>1</v>
      </c>
      <c r="H185">
        <v>4</v>
      </c>
      <c r="I185">
        <v>3</v>
      </c>
      <c r="J185">
        <v>0</v>
      </c>
      <c r="K185">
        <v>105688</v>
      </c>
      <c r="L185">
        <v>0</v>
      </c>
      <c r="M185">
        <v>24</v>
      </c>
      <c r="N185" t="s">
        <v>67</v>
      </c>
      <c r="O185" t="s">
        <v>37</v>
      </c>
      <c r="P185">
        <v>2135</v>
      </c>
      <c r="Q185" s="1">
        <v>32088</v>
      </c>
      <c r="R185" t="s">
        <v>58</v>
      </c>
      <c r="S185" t="s">
        <v>39</v>
      </c>
      <c r="T185" t="s">
        <v>40</v>
      </c>
      <c r="U185" t="s">
        <v>41</v>
      </c>
      <c r="V185" t="s">
        <v>92</v>
      </c>
      <c r="W185" s="1">
        <v>41589</v>
      </c>
      <c r="X185" s="1"/>
      <c r="Y185" t="s">
        <v>43</v>
      </c>
      <c r="Z185" t="s">
        <v>44</v>
      </c>
      <c r="AA185" t="s">
        <v>68</v>
      </c>
      <c r="AB185" t="s">
        <v>69</v>
      </c>
      <c r="AC185">
        <v>10</v>
      </c>
      <c r="AD185" t="s">
        <v>65</v>
      </c>
      <c r="AE185" t="s">
        <v>56</v>
      </c>
      <c r="AF185">
        <v>4.5</v>
      </c>
      <c r="AG185">
        <v>5</v>
      </c>
      <c r="AH185">
        <v>4</v>
      </c>
      <c r="AI185" s="1">
        <v>43479</v>
      </c>
      <c r="AJ185">
        <v>0</v>
      </c>
      <c r="AK185">
        <v>14</v>
      </c>
      <c r="AL185">
        <v>35</v>
      </c>
      <c r="AM185" s="6" t="s">
        <v>483</v>
      </c>
      <c r="AN185" s="50">
        <f ca="1">IF(HRDataset[[#This Row],[Date of Termination]]="",TODAY()-HRDataset[[#This Row],[Date of Hire]],HRDataset[[#This Row],[Date of Termination]]-HRDataset[[#This Row],[Date of Hire]])/365</f>
        <v>10.95890410958904</v>
      </c>
    </row>
    <row r="186" spans="1:40" x14ac:dyDescent="0.25">
      <c r="A186" t="s">
        <v>350</v>
      </c>
      <c r="B186" t="s">
        <v>694</v>
      </c>
      <c r="C186">
        <v>10053</v>
      </c>
      <c r="D186">
        <v>1</v>
      </c>
      <c r="E186">
        <v>1</v>
      </c>
      <c r="F186">
        <v>0</v>
      </c>
      <c r="G186">
        <v>1</v>
      </c>
      <c r="H186">
        <v>5</v>
      </c>
      <c r="I186">
        <v>3</v>
      </c>
      <c r="J186">
        <v>0</v>
      </c>
      <c r="K186">
        <v>54132</v>
      </c>
      <c r="L186">
        <v>0</v>
      </c>
      <c r="M186">
        <v>19</v>
      </c>
      <c r="N186" t="s">
        <v>36</v>
      </c>
      <c r="O186" t="s">
        <v>37</v>
      </c>
      <c r="P186">
        <v>2330</v>
      </c>
      <c r="Q186" s="1">
        <v>28451</v>
      </c>
      <c r="R186" t="s">
        <v>58</v>
      </c>
      <c r="S186" t="s">
        <v>50</v>
      </c>
      <c r="T186" t="s">
        <v>40</v>
      </c>
      <c r="U186" t="s">
        <v>41</v>
      </c>
      <c r="V186" t="s">
        <v>42</v>
      </c>
      <c r="W186" s="1">
        <v>40694</v>
      </c>
      <c r="X186" s="1"/>
      <c r="Y186" t="s">
        <v>43</v>
      </c>
      <c r="Z186" t="s">
        <v>44</v>
      </c>
      <c r="AA186" t="s">
        <v>45</v>
      </c>
      <c r="AB186" t="s">
        <v>80</v>
      </c>
      <c r="AC186">
        <v>14</v>
      </c>
      <c r="AD186" t="s">
        <v>55</v>
      </c>
      <c r="AE186" t="s">
        <v>56</v>
      </c>
      <c r="AF186">
        <v>5</v>
      </c>
      <c r="AG186">
        <v>4</v>
      </c>
      <c r="AH186">
        <v>0</v>
      </c>
      <c r="AI186" s="1">
        <v>43475</v>
      </c>
      <c r="AJ186">
        <v>0</v>
      </c>
      <c r="AK186">
        <v>8</v>
      </c>
      <c r="AL186">
        <v>45</v>
      </c>
      <c r="AM186" s="6" t="s">
        <v>485</v>
      </c>
      <c r="AN186" s="50">
        <f ca="1">IF(HRDataset[[#This Row],[Date of Termination]]="",TODAY()-HRDataset[[#This Row],[Date of Hire]],HRDataset[[#This Row],[Date of Termination]]-HRDataset[[#This Row],[Date of Hire]])/365</f>
        <v>13.41095890410959</v>
      </c>
    </row>
    <row r="187" spans="1:40" x14ac:dyDescent="0.25">
      <c r="A187" t="s">
        <v>351</v>
      </c>
      <c r="B187" t="s">
        <v>695</v>
      </c>
      <c r="C187">
        <v>10076</v>
      </c>
      <c r="D187">
        <v>0</v>
      </c>
      <c r="E187">
        <v>0</v>
      </c>
      <c r="F187">
        <v>0</v>
      </c>
      <c r="G187">
        <v>1</v>
      </c>
      <c r="H187">
        <v>5</v>
      </c>
      <c r="I187">
        <v>3</v>
      </c>
      <c r="J187">
        <v>0</v>
      </c>
      <c r="K187">
        <v>55315</v>
      </c>
      <c r="L187">
        <v>0</v>
      </c>
      <c r="M187">
        <v>20</v>
      </c>
      <c r="N187" t="s">
        <v>57</v>
      </c>
      <c r="O187" t="s">
        <v>37</v>
      </c>
      <c r="P187">
        <v>2149</v>
      </c>
      <c r="Q187" s="1">
        <v>31918</v>
      </c>
      <c r="R187" t="s">
        <v>58</v>
      </c>
      <c r="S187" t="s">
        <v>39</v>
      </c>
      <c r="T187" t="s">
        <v>40</v>
      </c>
      <c r="U187" t="s">
        <v>41</v>
      </c>
      <c r="V187" t="s">
        <v>73</v>
      </c>
      <c r="W187" s="1">
        <v>42093</v>
      </c>
      <c r="X187" s="1"/>
      <c r="Y187" t="s">
        <v>43</v>
      </c>
      <c r="Z187" t="s">
        <v>44</v>
      </c>
      <c r="AA187" t="s">
        <v>45</v>
      </c>
      <c r="AB187" t="s">
        <v>71</v>
      </c>
      <c r="AC187">
        <v>19</v>
      </c>
      <c r="AD187" t="s">
        <v>47</v>
      </c>
      <c r="AE187" t="s">
        <v>56</v>
      </c>
      <c r="AF187">
        <v>5</v>
      </c>
      <c r="AG187">
        <v>5</v>
      </c>
      <c r="AH187">
        <v>0</v>
      </c>
      <c r="AI187" s="1">
        <v>43503</v>
      </c>
      <c r="AJ187">
        <v>0</v>
      </c>
      <c r="AK187">
        <v>16</v>
      </c>
      <c r="AL187">
        <v>35</v>
      </c>
      <c r="AM187" s="6" t="s">
        <v>483</v>
      </c>
      <c r="AN187" s="50">
        <f ca="1">IF(HRDataset[[#This Row],[Date of Termination]]="",TODAY()-HRDataset[[#This Row],[Date of Hire]],HRDataset[[#This Row],[Date of Termination]]-HRDataset[[#This Row],[Date of Hire]])/365</f>
        <v>9.5780821917808225</v>
      </c>
    </row>
    <row r="188" spans="1:40" x14ac:dyDescent="0.25">
      <c r="A188" t="s">
        <v>352</v>
      </c>
      <c r="B188" t="s">
        <v>696</v>
      </c>
      <c r="C188">
        <v>10145</v>
      </c>
      <c r="D188">
        <v>1</v>
      </c>
      <c r="E188">
        <v>1</v>
      </c>
      <c r="F188">
        <v>0</v>
      </c>
      <c r="G188">
        <v>1</v>
      </c>
      <c r="H188">
        <v>5</v>
      </c>
      <c r="I188">
        <v>3</v>
      </c>
      <c r="J188">
        <v>0</v>
      </c>
      <c r="K188">
        <v>62810</v>
      </c>
      <c r="L188">
        <v>0</v>
      </c>
      <c r="M188">
        <v>19</v>
      </c>
      <c r="N188" t="s">
        <v>36</v>
      </c>
      <c r="O188" t="s">
        <v>37</v>
      </c>
      <c r="P188">
        <v>2184</v>
      </c>
      <c r="Q188" s="1">
        <v>31784</v>
      </c>
      <c r="R188" t="s">
        <v>58</v>
      </c>
      <c r="S188" t="s">
        <v>50</v>
      </c>
      <c r="T188" t="s">
        <v>40</v>
      </c>
      <c r="U188" t="s">
        <v>41</v>
      </c>
      <c r="V188" t="s">
        <v>73</v>
      </c>
      <c r="W188" s="1">
        <v>41281</v>
      </c>
      <c r="X188" s="1"/>
      <c r="Y188" t="s">
        <v>43</v>
      </c>
      <c r="Z188" t="s">
        <v>44</v>
      </c>
      <c r="AA188" t="s">
        <v>45</v>
      </c>
      <c r="AB188" t="s">
        <v>60</v>
      </c>
      <c r="AC188">
        <v>20</v>
      </c>
      <c r="AD188" t="s">
        <v>93</v>
      </c>
      <c r="AE188" t="s">
        <v>56</v>
      </c>
      <c r="AF188">
        <v>3.93</v>
      </c>
      <c r="AG188">
        <v>3</v>
      </c>
      <c r="AH188">
        <v>0</v>
      </c>
      <c r="AI188" s="1">
        <v>43495</v>
      </c>
      <c r="AJ188">
        <v>0</v>
      </c>
      <c r="AK188">
        <v>20</v>
      </c>
      <c r="AL188">
        <v>36</v>
      </c>
      <c r="AM188" s="6" t="s">
        <v>483</v>
      </c>
      <c r="AN188" s="50">
        <f ca="1">IF(HRDataset[[#This Row],[Date of Termination]]="",TODAY()-HRDataset[[#This Row],[Date of Hire]],HRDataset[[#This Row],[Date of Termination]]-HRDataset[[#This Row],[Date of Hire]])/365</f>
        <v>11.802739726027397</v>
      </c>
    </row>
    <row r="189" spans="1:40" x14ac:dyDescent="0.25">
      <c r="A189" t="s">
        <v>353</v>
      </c>
      <c r="B189" t="s">
        <v>697</v>
      </c>
      <c r="C189">
        <v>10202</v>
      </c>
      <c r="D189">
        <v>1</v>
      </c>
      <c r="E189">
        <v>1</v>
      </c>
      <c r="F189">
        <v>1</v>
      </c>
      <c r="G189">
        <v>2</v>
      </c>
      <c r="H189">
        <v>6</v>
      </c>
      <c r="I189">
        <v>3</v>
      </c>
      <c r="J189">
        <v>0</v>
      </c>
      <c r="K189">
        <v>63291</v>
      </c>
      <c r="L189">
        <v>0</v>
      </c>
      <c r="M189">
        <v>3</v>
      </c>
      <c r="N189" t="s">
        <v>106</v>
      </c>
      <c r="O189" t="s">
        <v>83</v>
      </c>
      <c r="P189">
        <v>78789</v>
      </c>
      <c r="Q189" s="1">
        <v>30864</v>
      </c>
      <c r="R189" t="s">
        <v>38</v>
      </c>
      <c r="S189" t="s">
        <v>50</v>
      </c>
      <c r="T189" t="s">
        <v>40</v>
      </c>
      <c r="U189" t="s">
        <v>41</v>
      </c>
      <c r="V189" t="s">
        <v>84</v>
      </c>
      <c r="W189" s="1">
        <v>42557</v>
      </c>
      <c r="X189" s="1"/>
      <c r="Y189" t="s">
        <v>43</v>
      </c>
      <c r="Z189" t="s">
        <v>44</v>
      </c>
      <c r="AA189" t="s">
        <v>108</v>
      </c>
      <c r="AB189" t="s">
        <v>114</v>
      </c>
      <c r="AC189">
        <v>21</v>
      </c>
      <c r="AD189" t="s">
        <v>128</v>
      </c>
      <c r="AE189" t="s">
        <v>56</v>
      </c>
      <c r="AF189">
        <v>3.4</v>
      </c>
      <c r="AG189">
        <v>4</v>
      </c>
      <c r="AH189">
        <v>0</v>
      </c>
      <c r="AI189" s="1">
        <v>43494</v>
      </c>
      <c r="AJ189">
        <v>0</v>
      </c>
      <c r="AK189">
        <v>7</v>
      </c>
      <c r="AL189">
        <v>38</v>
      </c>
      <c r="AM189" s="6" t="s">
        <v>483</v>
      </c>
      <c r="AN189" s="50">
        <f ca="1">IF(HRDataset[[#This Row],[Date of Termination]]="",TODAY()-HRDataset[[#This Row],[Date of Hire]],HRDataset[[#This Row],[Date of Termination]]-HRDataset[[#This Row],[Date of Hire]])/365</f>
        <v>8.3068493150684937</v>
      </c>
    </row>
    <row r="190" spans="1:40" x14ac:dyDescent="0.25">
      <c r="A190" t="s">
        <v>354</v>
      </c>
      <c r="B190" t="s">
        <v>698</v>
      </c>
      <c r="C190">
        <v>10128</v>
      </c>
      <c r="D190">
        <v>0</v>
      </c>
      <c r="E190">
        <v>0</v>
      </c>
      <c r="F190">
        <v>0</v>
      </c>
      <c r="G190">
        <v>5</v>
      </c>
      <c r="H190">
        <v>5</v>
      </c>
      <c r="I190">
        <v>3</v>
      </c>
      <c r="J190">
        <v>1</v>
      </c>
      <c r="K190">
        <v>62659</v>
      </c>
      <c r="L190">
        <v>1</v>
      </c>
      <c r="M190">
        <v>19</v>
      </c>
      <c r="N190" t="s">
        <v>36</v>
      </c>
      <c r="O190" t="s">
        <v>37</v>
      </c>
      <c r="P190">
        <v>1760</v>
      </c>
      <c r="Q190" s="1">
        <v>24988</v>
      </c>
      <c r="R190" t="s">
        <v>58</v>
      </c>
      <c r="S190" t="s">
        <v>39</v>
      </c>
      <c r="T190" t="s">
        <v>40</v>
      </c>
      <c r="U190" t="s">
        <v>41</v>
      </c>
      <c r="V190" t="s">
        <v>73</v>
      </c>
      <c r="W190" s="1">
        <v>41001</v>
      </c>
      <c r="X190" s="1">
        <v>42685</v>
      </c>
      <c r="Y190" t="s">
        <v>79</v>
      </c>
      <c r="Z190" t="s">
        <v>52</v>
      </c>
      <c r="AA190" t="s">
        <v>45</v>
      </c>
      <c r="AB190" t="s">
        <v>85</v>
      </c>
      <c r="AC190">
        <v>18</v>
      </c>
      <c r="AD190" t="s">
        <v>75</v>
      </c>
      <c r="AE190" t="s">
        <v>56</v>
      </c>
      <c r="AF190">
        <v>4.18</v>
      </c>
      <c r="AG190">
        <v>4</v>
      </c>
      <c r="AH190">
        <v>0</v>
      </c>
      <c r="AI190" s="1">
        <v>42405</v>
      </c>
      <c r="AJ190">
        <v>0</v>
      </c>
      <c r="AK190">
        <v>17</v>
      </c>
      <c r="AL190">
        <v>54</v>
      </c>
      <c r="AM190" s="6" t="s">
        <v>486</v>
      </c>
      <c r="AN190" s="50">
        <f ca="1">IF(HRDataset[[#This Row],[Date of Termination]]="",TODAY()-HRDataset[[#This Row],[Date of Hire]],HRDataset[[#This Row],[Date of Termination]]-HRDataset[[#This Row],[Date of Hire]])/365</f>
        <v>4.6136986301369864</v>
      </c>
    </row>
    <row r="191" spans="1:40" x14ac:dyDescent="0.25">
      <c r="A191" t="s">
        <v>355</v>
      </c>
      <c r="B191" t="s">
        <v>699</v>
      </c>
      <c r="C191">
        <v>10068</v>
      </c>
      <c r="D191">
        <v>0</v>
      </c>
      <c r="E191">
        <v>0</v>
      </c>
      <c r="F191">
        <v>0</v>
      </c>
      <c r="G191">
        <v>1</v>
      </c>
      <c r="H191">
        <v>5</v>
      </c>
      <c r="I191">
        <v>3</v>
      </c>
      <c r="J191">
        <v>0</v>
      </c>
      <c r="K191">
        <v>55688</v>
      </c>
      <c r="L191">
        <v>0</v>
      </c>
      <c r="M191">
        <v>19</v>
      </c>
      <c r="N191" t="s">
        <v>36</v>
      </c>
      <c r="O191" t="s">
        <v>37</v>
      </c>
      <c r="P191">
        <v>2346</v>
      </c>
      <c r="Q191" s="1">
        <v>28025</v>
      </c>
      <c r="R191" t="s">
        <v>58</v>
      </c>
      <c r="S191" t="s">
        <v>39</v>
      </c>
      <c r="T191" t="s">
        <v>40</v>
      </c>
      <c r="U191" t="s">
        <v>41</v>
      </c>
      <c r="V191" t="s">
        <v>42</v>
      </c>
      <c r="W191" s="1">
        <v>42093</v>
      </c>
      <c r="X191" s="1"/>
      <c r="Y191" t="s">
        <v>43</v>
      </c>
      <c r="Z191" t="s">
        <v>44</v>
      </c>
      <c r="AA191" t="s">
        <v>45</v>
      </c>
      <c r="AB191" t="s">
        <v>46</v>
      </c>
      <c r="AC191">
        <v>22</v>
      </c>
      <c r="AD191" t="s">
        <v>93</v>
      </c>
      <c r="AE191" t="s">
        <v>56</v>
      </c>
      <c r="AF191">
        <v>5</v>
      </c>
      <c r="AG191">
        <v>4</v>
      </c>
      <c r="AH191">
        <v>0</v>
      </c>
      <c r="AI191" s="1">
        <v>43486</v>
      </c>
      <c r="AJ191">
        <v>0</v>
      </c>
      <c r="AK191">
        <v>10</v>
      </c>
      <c r="AL191">
        <v>46</v>
      </c>
      <c r="AM191" s="6" t="s">
        <v>485</v>
      </c>
      <c r="AN191" s="50">
        <f ca="1">IF(HRDataset[[#This Row],[Date of Termination]]="",TODAY()-HRDataset[[#This Row],[Date of Hire]],HRDataset[[#This Row],[Date of Termination]]-HRDataset[[#This Row],[Date of Hire]])/365</f>
        <v>9.5780821917808225</v>
      </c>
    </row>
    <row r="192" spans="1:40" x14ac:dyDescent="0.25">
      <c r="A192" t="s">
        <v>74</v>
      </c>
      <c r="B192" t="s">
        <v>700</v>
      </c>
      <c r="C192">
        <v>10116</v>
      </c>
      <c r="D192">
        <v>0</v>
      </c>
      <c r="E192">
        <v>0</v>
      </c>
      <c r="F192">
        <v>1</v>
      </c>
      <c r="G192">
        <v>1</v>
      </c>
      <c r="H192">
        <v>5</v>
      </c>
      <c r="I192">
        <v>3</v>
      </c>
      <c r="J192">
        <v>0</v>
      </c>
      <c r="K192">
        <v>83667</v>
      </c>
      <c r="L192">
        <v>0</v>
      </c>
      <c r="M192">
        <v>18</v>
      </c>
      <c r="N192" t="s">
        <v>101</v>
      </c>
      <c r="O192" t="s">
        <v>37</v>
      </c>
      <c r="P192">
        <v>2045</v>
      </c>
      <c r="Q192" s="1">
        <v>29808</v>
      </c>
      <c r="R192" t="s">
        <v>38</v>
      </c>
      <c r="S192" t="s">
        <v>39</v>
      </c>
      <c r="T192" t="s">
        <v>40</v>
      </c>
      <c r="U192" t="s">
        <v>156</v>
      </c>
      <c r="V192" t="s">
        <v>157</v>
      </c>
      <c r="W192" s="1">
        <v>41137</v>
      </c>
      <c r="X192" s="1"/>
      <c r="Y192" t="s">
        <v>43</v>
      </c>
      <c r="Z192" t="s">
        <v>44</v>
      </c>
      <c r="AA192" t="s">
        <v>45</v>
      </c>
      <c r="AB192" t="s">
        <v>103</v>
      </c>
      <c r="AC192">
        <v>2</v>
      </c>
      <c r="AD192" t="s">
        <v>55</v>
      </c>
      <c r="AE192" t="s">
        <v>56</v>
      </c>
      <c r="AF192">
        <v>4.37</v>
      </c>
      <c r="AG192">
        <v>3</v>
      </c>
      <c r="AH192">
        <v>0</v>
      </c>
      <c r="AI192" s="1">
        <v>43479</v>
      </c>
      <c r="AJ192">
        <v>0</v>
      </c>
      <c r="AK192">
        <v>2</v>
      </c>
      <c r="AL192">
        <v>41</v>
      </c>
      <c r="AM192" s="6" t="s">
        <v>484</v>
      </c>
      <c r="AN192" s="50">
        <f ca="1">IF(HRDataset[[#This Row],[Date of Termination]]="",TODAY()-HRDataset[[#This Row],[Date of Hire]],HRDataset[[#This Row],[Date of Termination]]-HRDataset[[#This Row],[Date of Hire]])/365</f>
        <v>12.197260273972603</v>
      </c>
    </row>
    <row r="193" spans="1:40" x14ac:dyDescent="0.25">
      <c r="A193" t="s">
        <v>356</v>
      </c>
      <c r="B193" t="s">
        <v>701</v>
      </c>
      <c r="C193">
        <v>10298</v>
      </c>
      <c r="D193">
        <v>0</v>
      </c>
      <c r="E193">
        <v>0</v>
      </c>
      <c r="F193">
        <v>1</v>
      </c>
      <c r="G193">
        <v>5</v>
      </c>
      <c r="H193">
        <v>5</v>
      </c>
      <c r="I193">
        <v>1</v>
      </c>
      <c r="J193">
        <v>0</v>
      </c>
      <c r="K193">
        <v>55800</v>
      </c>
      <c r="L193">
        <v>1</v>
      </c>
      <c r="M193">
        <v>20</v>
      </c>
      <c r="N193" t="s">
        <v>57</v>
      </c>
      <c r="O193" t="s">
        <v>37</v>
      </c>
      <c r="P193">
        <v>2472</v>
      </c>
      <c r="Q193" s="1">
        <v>31227</v>
      </c>
      <c r="R193" t="s">
        <v>38</v>
      </c>
      <c r="S193" t="s">
        <v>39</v>
      </c>
      <c r="T193" t="s">
        <v>40</v>
      </c>
      <c r="U193" t="s">
        <v>41</v>
      </c>
      <c r="V193" t="s">
        <v>42</v>
      </c>
      <c r="W193" s="1">
        <v>40770</v>
      </c>
      <c r="X193" s="1">
        <v>41886</v>
      </c>
      <c r="Y193" t="s">
        <v>81</v>
      </c>
      <c r="Z193" t="s">
        <v>52</v>
      </c>
      <c r="AA193" t="s">
        <v>45</v>
      </c>
      <c r="AB193" t="s">
        <v>74</v>
      </c>
      <c r="AC193">
        <v>12</v>
      </c>
      <c r="AD193" t="s">
        <v>47</v>
      </c>
      <c r="AE193" t="s">
        <v>123</v>
      </c>
      <c r="AF193">
        <v>3</v>
      </c>
      <c r="AG193">
        <v>2</v>
      </c>
      <c r="AH193">
        <v>0</v>
      </c>
      <c r="AI193" s="1">
        <v>41288</v>
      </c>
      <c r="AJ193">
        <v>6</v>
      </c>
      <c r="AK193">
        <v>6</v>
      </c>
      <c r="AL193">
        <v>37</v>
      </c>
      <c r="AM193" s="6" t="s">
        <v>483</v>
      </c>
      <c r="AN193" s="50">
        <f ca="1">IF(HRDataset[[#This Row],[Date of Termination]]="",TODAY()-HRDataset[[#This Row],[Date of Hire]],HRDataset[[#This Row],[Date of Termination]]-HRDataset[[#This Row],[Date of Hire]])/365</f>
        <v>3.0575342465753423</v>
      </c>
    </row>
    <row r="194" spans="1:40" x14ac:dyDescent="0.25">
      <c r="A194" t="s">
        <v>357</v>
      </c>
      <c r="B194" t="s">
        <v>702</v>
      </c>
      <c r="C194">
        <v>10213</v>
      </c>
      <c r="D194">
        <v>1</v>
      </c>
      <c r="E194">
        <v>1</v>
      </c>
      <c r="F194">
        <v>1</v>
      </c>
      <c r="G194">
        <v>1</v>
      </c>
      <c r="H194">
        <v>5</v>
      </c>
      <c r="I194">
        <v>3</v>
      </c>
      <c r="J194">
        <v>0</v>
      </c>
      <c r="K194">
        <v>58207</v>
      </c>
      <c r="L194">
        <v>0</v>
      </c>
      <c r="M194">
        <v>20</v>
      </c>
      <c r="N194" t="s">
        <v>57</v>
      </c>
      <c r="O194" t="s">
        <v>37</v>
      </c>
      <c r="P194">
        <v>1450</v>
      </c>
      <c r="Q194" s="1">
        <v>33833</v>
      </c>
      <c r="R194" t="s">
        <v>38</v>
      </c>
      <c r="S194" t="s">
        <v>50</v>
      </c>
      <c r="T194" t="s">
        <v>40</v>
      </c>
      <c r="U194" t="s">
        <v>41</v>
      </c>
      <c r="V194" t="s">
        <v>42</v>
      </c>
      <c r="W194" s="1">
        <v>40854</v>
      </c>
      <c r="X194" s="1"/>
      <c r="Y194" t="s">
        <v>43</v>
      </c>
      <c r="Z194" t="s">
        <v>44</v>
      </c>
      <c r="AA194" t="s">
        <v>45</v>
      </c>
      <c r="AB194" t="s">
        <v>80</v>
      </c>
      <c r="AC194">
        <v>14</v>
      </c>
      <c r="AD194" t="s">
        <v>47</v>
      </c>
      <c r="AE194" t="s">
        <v>56</v>
      </c>
      <c r="AF194">
        <v>3.7</v>
      </c>
      <c r="AG194">
        <v>3</v>
      </c>
      <c r="AH194">
        <v>0</v>
      </c>
      <c r="AI194" s="1">
        <v>43473</v>
      </c>
      <c r="AJ194">
        <v>0</v>
      </c>
      <c r="AK194">
        <v>14</v>
      </c>
      <c r="AL194">
        <v>30</v>
      </c>
      <c r="AM194" s="6" t="s">
        <v>482</v>
      </c>
      <c r="AN194" s="50">
        <f ca="1">IF(HRDataset[[#This Row],[Date of Termination]]="",TODAY()-HRDataset[[#This Row],[Date of Hire]],HRDataset[[#This Row],[Date of Termination]]-HRDataset[[#This Row],[Date of Hire]])/365</f>
        <v>12.972602739726028</v>
      </c>
    </row>
    <row r="195" spans="1:40" x14ac:dyDescent="0.25">
      <c r="A195" t="s">
        <v>77</v>
      </c>
      <c r="B195" t="s">
        <v>703</v>
      </c>
      <c r="C195">
        <v>10288</v>
      </c>
      <c r="D195">
        <v>1</v>
      </c>
      <c r="E195">
        <v>1</v>
      </c>
      <c r="F195">
        <v>1</v>
      </c>
      <c r="G195">
        <v>1</v>
      </c>
      <c r="H195">
        <v>3</v>
      </c>
      <c r="I195">
        <v>2</v>
      </c>
      <c r="J195">
        <v>1</v>
      </c>
      <c r="K195">
        <v>157000</v>
      </c>
      <c r="L195">
        <v>0</v>
      </c>
      <c r="M195">
        <v>13</v>
      </c>
      <c r="N195" t="s">
        <v>158</v>
      </c>
      <c r="O195" t="s">
        <v>37</v>
      </c>
      <c r="P195">
        <v>2134</v>
      </c>
      <c r="Q195" s="1">
        <v>31690</v>
      </c>
      <c r="R195" t="s">
        <v>38</v>
      </c>
      <c r="S195" t="s">
        <v>50</v>
      </c>
      <c r="T195" t="s">
        <v>89</v>
      </c>
      <c r="U195" t="s">
        <v>78</v>
      </c>
      <c r="V195" t="s">
        <v>73</v>
      </c>
      <c r="W195" s="1">
        <v>40954</v>
      </c>
      <c r="X195" s="1"/>
      <c r="Y195" t="s">
        <v>43</v>
      </c>
      <c r="Z195" t="s">
        <v>44</v>
      </c>
      <c r="AA195" t="s">
        <v>53</v>
      </c>
      <c r="AB195" t="s">
        <v>111</v>
      </c>
      <c r="AC195">
        <v>5</v>
      </c>
      <c r="AD195" t="s">
        <v>75</v>
      </c>
      <c r="AE195" t="s">
        <v>94</v>
      </c>
      <c r="AF195">
        <v>2.39</v>
      </c>
      <c r="AG195">
        <v>3</v>
      </c>
      <c r="AH195">
        <v>6</v>
      </c>
      <c r="AI195" s="1">
        <v>43518</v>
      </c>
      <c r="AJ195">
        <v>4</v>
      </c>
      <c r="AK195">
        <v>13</v>
      </c>
      <c r="AL195">
        <v>36</v>
      </c>
      <c r="AM195" s="6" t="s">
        <v>483</v>
      </c>
      <c r="AN195" s="50">
        <f ca="1">IF(HRDataset[[#This Row],[Date of Termination]]="",TODAY()-HRDataset[[#This Row],[Date of Hire]],HRDataset[[#This Row],[Date of Termination]]-HRDataset[[#This Row],[Date of Hire]])/365</f>
        <v>12.698630136986301</v>
      </c>
    </row>
    <row r="196" spans="1:40" x14ac:dyDescent="0.25">
      <c r="A196" t="s">
        <v>358</v>
      </c>
      <c r="B196" t="s">
        <v>704</v>
      </c>
      <c r="C196">
        <v>10025</v>
      </c>
      <c r="D196">
        <v>0</v>
      </c>
      <c r="E196">
        <v>0</v>
      </c>
      <c r="F196">
        <v>0</v>
      </c>
      <c r="G196">
        <v>1</v>
      </c>
      <c r="H196">
        <v>5</v>
      </c>
      <c r="I196">
        <v>4</v>
      </c>
      <c r="J196">
        <v>0</v>
      </c>
      <c r="K196">
        <v>72460</v>
      </c>
      <c r="L196">
        <v>0</v>
      </c>
      <c r="M196">
        <v>20</v>
      </c>
      <c r="N196" t="s">
        <v>57</v>
      </c>
      <c r="O196" t="s">
        <v>37</v>
      </c>
      <c r="P196">
        <v>2126</v>
      </c>
      <c r="Q196" s="1">
        <v>25682</v>
      </c>
      <c r="R196" t="s">
        <v>58</v>
      </c>
      <c r="S196" t="s">
        <v>39</v>
      </c>
      <c r="T196" t="s">
        <v>40</v>
      </c>
      <c r="U196" t="s">
        <v>41</v>
      </c>
      <c r="V196" t="s">
        <v>73</v>
      </c>
      <c r="W196" s="1">
        <v>41407</v>
      </c>
      <c r="X196" s="1"/>
      <c r="Y196" t="s">
        <v>43</v>
      </c>
      <c r="Z196" t="s">
        <v>44</v>
      </c>
      <c r="AA196" t="s">
        <v>45</v>
      </c>
      <c r="AB196" t="s">
        <v>60</v>
      </c>
      <c r="AC196">
        <v>20</v>
      </c>
      <c r="AD196" t="s">
        <v>55</v>
      </c>
      <c r="AE196" t="s">
        <v>48</v>
      </c>
      <c r="AF196">
        <v>4.7</v>
      </c>
      <c r="AG196">
        <v>3</v>
      </c>
      <c r="AH196">
        <v>0</v>
      </c>
      <c r="AI196" s="1">
        <v>43479</v>
      </c>
      <c r="AJ196">
        <v>0</v>
      </c>
      <c r="AK196">
        <v>1</v>
      </c>
      <c r="AL196">
        <v>53</v>
      </c>
      <c r="AM196" s="6" t="s">
        <v>486</v>
      </c>
      <c r="AN196" s="50">
        <f ca="1">IF(HRDataset[[#This Row],[Date of Termination]]="",TODAY()-HRDataset[[#This Row],[Date of Hire]],HRDataset[[#This Row],[Date of Termination]]-HRDataset[[#This Row],[Date of Hire]])/365</f>
        <v>11.457534246575342</v>
      </c>
    </row>
    <row r="197" spans="1:40" x14ac:dyDescent="0.25">
      <c r="A197" t="s">
        <v>359</v>
      </c>
      <c r="B197" t="s">
        <v>705</v>
      </c>
      <c r="C197">
        <v>10223</v>
      </c>
      <c r="D197">
        <v>0</v>
      </c>
      <c r="E197">
        <v>0</v>
      </c>
      <c r="F197">
        <v>1</v>
      </c>
      <c r="G197">
        <v>3</v>
      </c>
      <c r="H197">
        <v>5</v>
      </c>
      <c r="I197">
        <v>3</v>
      </c>
      <c r="J197">
        <v>1</v>
      </c>
      <c r="K197">
        <v>72106</v>
      </c>
      <c r="L197">
        <v>0</v>
      </c>
      <c r="M197">
        <v>20</v>
      </c>
      <c r="N197" t="s">
        <v>57</v>
      </c>
      <c r="O197" t="s">
        <v>37</v>
      </c>
      <c r="P197">
        <v>2127</v>
      </c>
      <c r="Q197" s="1">
        <v>28097</v>
      </c>
      <c r="R197" t="s">
        <v>38</v>
      </c>
      <c r="S197" t="s">
        <v>39</v>
      </c>
      <c r="T197" t="s">
        <v>40</v>
      </c>
      <c r="U197" t="s">
        <v>41</v>
      </c>
      <c r="V197" t="s">
        <v>73</v>
      </c>
      <c r="W197" s="1">
        <v>40917</v>
      </c>
      <c r="X197" s="1"/>
      <c r="Y197" t="s">
        <v>43</v>
      </c>
      <c r="Z197" t="s">
        <v>44</v>
      </c>
      <c r="AA197" t="s">
        <v>45</v>
      </c>
      <c r="AB197" t="s">
        <v>85</v>
      </c>
      <c r="AC197">
        <v>18</v>
      </c>
      <c r="AD197" t="s">
        <v>75</v>
      </c>
      <c r="AE197" t="s">
        <v>56</v>
      </c>
      <c r="AF197">
        <v>4.0999999999999996</v>
      </c>
      <c r="AG197">
        <v>4</v>
      </c>
      <c r="AH197">
        <v>0</v>
      </c>
      <c r="AI197" s="1">
        <v>43496</v>
      </c>
      <c r="AJ197">
        <v>0</v>
      </c>
      <c r="AK197">
        <v>12</v>
      </c>
      <c r="AL197">
        <v>46</v>
      </c>
      <c r="AM197" s="6" t="s">
        <v>485</v>
      </c>
      <c r="AN197" s="50">
        <f ca="1">IF(HRDataset[[#This Row],[Date of Termination]]="",TODAY()-HRDataset[[#This Row],[Date of Hire]],HRDataset[[#This Row],[Date of Termination]]-HRDataset[[#This Row],[Date of Hire]])/365</f>
        <v>12.8</v>
      </c>
    </row>
    <row r="198" spans="1:40" x14ac:dyDescent="0.25">
      <c r="A198" t="s">
        <v>360</v>
      </c>
      <c r="B198" t="s">
        <v>706</v>
      </c>
      <c r="C198">
        <v>10151</v>
      </c>
      <c r="D198">
        <v>1</v>
      </c>
      <c r="E198">
        <v>1</v>
      </c>
      <c r="F198">
        <v>0</v>
      </c>
      <c r="G198">
        <v>1</v>
      </c>
      <c r="H198">
        <v>3</v>
      </c>
      <c r="I198">
        <v>3</v>
      </c>
      <c r="J198">
        <v>0</v>
      </c>
      <c r="K198">
        <v>52599</v>
      </c>
      <c r="L198">
        <v>0</v>
      </c>
      <c r="M198">
        <v>15</v>
      </c>
      <c r="N198" t="s">
        <v>133</v>
      </c>
      <c r="O198" t="s">
        <v>37</v>
      </c>
      <c r="P198">
        <v>2048</v>
      </c>
      <c r="Q198" s="1">
        <v>28949</v>
      </c>
      <c r="R198" t="s">
        <v>58</v>
      </c>
      <c r="S198" t="s">
        <v>50</v>
      </c>
      <c r="T198" t="s">
        <v>40</v>
      </c>
      <c r="U198" t="s">
        <v>41</v>
      </c>
      <c r="V198" t="s">
        <v>42</v>
      </c>
      <c r="W198" s="1">
        <v>42051</v>
      </c>
      <c r="X198" s="1"/>
      <c r="Y198" t="s">
        <v>43</v>
      </c>
      <c r="Z198" t="s">
        <v>44</v>
      </c>
      <c r="AA198" t="s">
        <v>53</v>
      </c>
      <c r="AB198" t="s">
        <v>77</v>
      </c>
      <c r="AC198">
        <v>7</v>
      </c>
      <c r="AD198" t="s">
        <v>93</v>
      </c>
      <c r="AE198" t="s">
        <v>56</v>
      </c>
      <c r="AF198">
        <v>3.81</v>
      </c>
      <c r="AG198">
        <v>3</v>
      </c>
      <c r="AH198">
        <v>6</v>
      </c>
      <c r="AI198" s="1">
        <v>43507</v>
      </c>
      <c r="AJ198">
        <v>0</v>
      </c>
      <c r="AK198">
        <v>6</v>
      </c>
      <c r="AL198">
        <v>44</v>
      </c>
      <c r="AM198" s="6" t="s">
        <v>484</v>
      </c>
      <c r="AN198" s="50">
        <f ca="1">IF(HRDataset[[#This Row],[Date of Termination]]="",TODAY()-HRDataset[[#This Row],[Date of Hire]],HRDataset[[#This Row],[Date of Termination]]-HRDataset[[#This Row],[Date of Hire]])/365</f>
        <v>9.6931506849315063</v>
      </c>
    </row>
    <row r="199" spans="1:40" x14ac:dyDescent="0.25">
      <c r="A199" t="s">
        <v>361</v>
      </c>
      <c r="B199" t="s">
        <v>707</v>
      </c>
      <c r="C199">
        <v>10254</v>
      </c>
      <c r="D199">
        <v>0</v>
      </c>
      <c r="E199">
        <v>2</v>
      </c>
      <c r="F199">
        <v>0</v>
      </c>
      <c r="G199">
        <v>1</v>
      </c>
      <c r="H199">
        <v>5</v>
      </c>
      <c r="I199">
        <v>3</v>
      </c>
      <c r="J199">
        <v>0</v>
      </c>
      <c r="K199">
        <v>63430</v>
      </c>
      <c r="L199">
        <v>0</v>
      </c>
      <c r="M199">
        <v>19</v>
      </c>
      <c r="N199" t="s">
        <v>36</v>
      </c>
      <c r="O199" t="s">
        <v>37</v>
      </c>
      <c r="P199">
        <v>2453</v>
      </c>
      <c r="Q199" s="1">
        <v>30870</v>
      </c>
      <c r="R199" t="s">
        <v>58</v>
      </c>
      <c r="S199" t="s">
        <v>62</v>
      </c>
      <c r="T199" t="s">
        <v>40</v>
      </c>
      <c r="U199" t="s">
        <v>41</v>
      </c>
      <c r="V199" t="s">
        <v>42</v>
      </c>
      <c r="W199" s="1">
        <v>41365</v>
      </c>
      <c r="X199" s="1"/>
      <c r="Y199" t="s">
        <v>43</v>
      </c>
      <c r="Z199" t="s">
        <v>44</v>
      </c>
      <c r="AA199" t="s">
        <v>45</v>
      </c>
      <c r="AB199" t="s">
        <v>61</v>
      </c>
      <c r="AC199">
        <v>16</v>
      </c>
      <c r="AD199" t="s">
        <v>47</v>
      </c>
      <c r="AE199" t="s">
        <v>56</v>
      </c>
      <c r="AF199">
        <v>4.4000000000000004</v>
      </c>
      <c r="AG199">
        <v>4</v>
      </c>
      <c r="AH199">
        <v>0</v>
      </c>
      <c r="AI199" s="1">
        <v>43482</v>
      </c>
      <c r="AJ199">
        <v>0</v>
      </c>
      <c r="AK199">
        <v>18</v>
      </c>
      <c r="AL199">
        <v>38</v>
      </c>
      <c r="AM199" s="6" t="s">
        <v>483</v>
      </c>
      <c r="AN199" s="50">
        <f ca="1">IF(HRDataset[[#This Row],[Date of Termination]]="",TODAY()-HRDataset[[#This Row],[Date of Hire]],HRDataset[[#This Row],[Date of Termination]]-HRDataset[[#This Row],[Date of Hire]])/365</f>
        <v>11.572602739726028</v>
      </c>
    </row>
    <row r="200" spans="1:40" x14ac:dyDescent="0.25">
      <c r="A200" t="s">
        <v>362</v>
      </c>
      <c r="B200" t="s">
        <v>708</v>
      </c>
      <c r="C200">
        <v>10120</v>
      </c>
      <c r="D200">
        <v>0</v>
      </c>
      <c r="E200">
        <v>3</v>
      </c>
      <c r="F200">
        <v>1</v>
      </c>
      <c r="G200">
        <v>1</v>
      </c>
      <c r="H200">
        <v>5</v>
      </c>
      <c r="I200">
        <v>3</v>
      </c>
      <c r="J200">
        <v>0</v>
      </c>
      <c r="K200">
        <v>74417</v>
      </c>
      <c r="L200">
        <v>0</v>
      </c>
      <c r="M200">
        <v>20</v>
      </c>
      <c r="N200" t="s">
        <v>57</v>
      </c>
      <c r="O200" t="s">
        <v>37</v>
      </c>
      <c r="P200">
        <v>1460</v>
      </c>
      <c r="Q200" s="1">
        <v>27364</v>
      </c>
      <c r="R200" t="s">
        <v>38</v>
      </c>
      <c r="S200" t="s">
        <v>105</v>
      </c>
      <c r="T200" t="s">
        <v>40</v>
      </c>
      <c r="U200" t="s">
        <v>41</v>
      </c>
      <c r="V200" t="s">
        <v>73</v>
      </c>
      <c r="W200" s="1">
        <v>41407</v>
      </c>
      <c r="X200" s="1"/>
      <c r="Y200" t="s">
        <v>43</v>
      </c>
      <c r="Z200" t="s">
        <v>44</v>
      </c>
      <c r="AA200" t="s">
        <v>45</v>
      </c>
      <c r="AB200" t="s">
        <v>46</v>
      </c>
      <c r="AC200">
        <v>22</v>
      </c>
      <c r="AD200" t="s">
        <v>47</v>
      </c>
      <c r="AE200" t="s">
        <v>56</v>
      </c>
      <c r="AF200">
        <v>4.29</v>
      </c>
      <c r="AG200">
        <v>5</v>
      </c>
      <c r="AH200">
        <v>0</v>
      </c>
      <c r="AI200" s="1">
        <v>43493</v>
      </c>
      <c r="AJ200">
        <v>0</v>
      </c>
      <c r="AK200">
        <v>11</v>
      </c>
      <c r="AL200">
        <v>48</v>
      </c>
      <c r="AM200" s="6" t="s">
        <v>485</v>
      </c>
      <c r="AN200" s="50">
        <f ca="1">IF(HRDataset[[#This Row],[Date of Termination]]="",TODAY()-HRDataset[[#This Row],[Date of Hire]],HRDataset[[#This Row],[Date of Termination]]-HRDataset[[#This Row],[Date of Hire]])/365</f>
        <v>11.457534246575342</v>
      </c>
    </row>
    <row r="201" spans="1:40" x14ac:dyDescent="0.25">
      <c r="A201" t="s">
        <v>363</v>
      </c>
      <c r="B201" t="s">
        <v>709</v>
      </c>
      <c r="C201">
        <v>10216</v>
      </c>
      <c r="D201">
        <v>0</v>
      </c>
      <c r="E201">
        <v>0</v>
      </c>
      <c r="F201">
        <v>1</v>
      </c>
      <c r="G201">
        <v>1</v>
      </c>
      <c r="H201">
        <v>5</v>
      </c>
      <c r="I201">
        <v>3</v>
      </c>
      <c r="J201">
        <v>0</v>
      </c>
      <c r="K201">
        <v>57575</v>
      </c>
      <c r="L201">
        <v>0</v>
      </c>
      <c r="M201">
        <v>19</v>
      </c>
      <c r="N201" t="s">
        <v>36</v>
      </c>
      <c r="O201" t="s">
        <v>37</v>
      </c>
      <c r="P201">
        <v>1550</v>
      </c>
      <c r="Q201" s="1">
        <v>29329</v>
      </c>
      <c r="R201" t="s">
        <v>38</v>
      </c>
      <c r="S201" t="s">
        <v>39</v>
      </c>
      <c r="T201" t="s">
        <v>40</v>
      </c>
      <c r="U201" t="s">
        <v>41</v>
      </c>
      <c r="V201" t="s">
        <v>92</v>
      </c>
      <c r="W201" s="1">
        <v>41463</v>
      </c>
      <c r="X201" s="1"/>
      <c r="Y201" t="s">
        <v>43</v>
      </c>
      <c r="Z201" t="s">
        <v>44</v>
      </c>
      <c r="AA201" t="s">
        <v>45</v>
      </c>
      <c r="AB201" t="s">
        <v>60</v>
      </c>
      <c r="AC201">
        <v>20</v>
      </c>
      <c r="AD201" t="s">
        <v>47</v>
      </c>
      <c r="AE201" t="s">
        <v>56</v>
      </c>
      <c r="AF201">
        <v>4.0999999999999996</v>
      </c>
      <c r="AG201">
        <v>4</v>
      </c>
      <c r="AH201">
        <v>0</v>
      </c>
      <c r="AI201" s="1">
        <v>43487</v>
      </c>
      <c r="AJ201">
        <v>0</v>
      </c>
      <c r="AK201">
        <v>13</v>
      </c>
      <c r="AL201">
        <v>43</v>
      </c>
      <c r="AM201" s="6" t="s">
        <v>484</v>
      </c>
      <c r="AN201" s="50">
        <f ca="1">IF(HRDataset[[#This Row],[Date of Termination]]="",TODAY()-HRDataset[[#This Row],[Date of Hire]],HRDataset[[#This Row],[Date of Termination]]-HRDataset[[#This Row],[Date of Hire]])/365</f>
        <v>11.304109589041095</v>
      </c>
    </row>
    <row r="202" spans="1:40" x14ac:dyDescent="0.25">
      <c r="A202" t="s">
        <v>364</v>
      </c>
      <c r="B202" t="s">
        <v>710</v>
      </c>
      <c r="C202">
        <v>10079</v>
      </c>
      <c r="D202">
        <v>0</v>
      </c>
      <c r="E202">
        <v>0</v>
      </c>
      <c r="F202">
        <v>1</v>
      </c>
      <c r="G202">
        <v>1</v>
      </c>
      <c r="H202">
        <v>3</v>
      </c>
      <c r="I202">
        <v>3</v>
      </c>
      <c r="J202">
        <v>0</v>
      </c>
      <c r="K202">
        <v>87921</v>
      </c>
      <c r="L202">
        <v>0</v>
      </c>
      <c r="M202">
        <v>22</v>
      </c>
      <c r="N202" t="s">
        <v>153</v>
      </c>
      <c r="O202" t="s">
        <v>37</v>
      </c>
      <c r="P202">
        <v>2056</v>
      </c>
      <c r="Q202" s="1">
        <v>25683</v>
      </c>
      <c r="R202" t="s">
        <v>38</v>
      </c>
      <c r="S202" t="s">
        <v>39</v>
      </c>
      <c r="T202" t="s">
        <v>40</v>
      </c>
      <c r="U202" t="s">
        <v>41</v>
      </c>
      <c r="V202" t="s">
        <v>92</v>
      </c>
      <c r="W202" s="1">
        <v>42776</v>
      </c>
      <c r="X202" s="1"/>
      <c r="Y202" t="s">
        <v>43</v>
      </c>
      <c r="Z202" t="s">
        <v>44</v>
      </c>
      <c r="AA202" t="s">
        <v>53</v>
      </c>
      <c r="AB202" t="s">
        <v>126</v>
      </c>
      <c r="AC202">
        <v>13</v>
      </c>
      <c r="AD202" t="s">
        <v>55</v>
      </c>
      <c r="AE202" t="s">
        <v>56</v>
      </c>
      <c r="AF202">
        <v>5</v>
      </c>
      <c r="AG202">
        <v>3</v>
      </c>
      <c r="AH202">
        <v>6</v>
      </c>
      <c r="AI202" s="1">
        <v>43521</v>
      </c>
      <c r="AJ202">
        <v>0</v>
      </c>
      <c r="AK202">
        <v>17</v>
      </c>
      <c r="AL202">
        <v>53</v>
      </c>
      <c r="AM202" s="6" t="s">
        <v>486</v>
      </c>
      <c r="AN202" s="50">
        <f ca="1">IF(HRDataset[[#This Row],[Date of Termination]]="",TODAY()-HRDataset[[#This Row],[Date of Hire]],HRDataset[[#This Row],[Date of Termination]]-HRDataset[[#This Row],[Date of Hire]])/365</f>
        <v>7.7068493150684931</v>
      </c>
    </row>
    <row r="203" spans="1:40" x14ac:dyDescent="0.25">
      <c r="A203" t="s">
        <v>365</v>
      </c>
      <c r="B203" t="s">
        <v>711</v>
      </c>
      <c r="C203">
        <v>10215</v>
      </c>
      <c r="D203">
        <v>0</v>
      </c>
      <c r="E203">
        <v>0</v>
      </c>
      <c r="F203">
        <v>1</v>
      </c>
      <c r="G203">
        <v>5</v>
      </c>
      <c r="H203">
        <v>5</v>
      </c>
      <c r="I203">
        <v>3</v>
      </c>
      <c r="J203">
        <v>1</v>
      </c>
      <c r="K203">
        <v>50470</v>
      </c>
      <c r="L203">
        <v>1</v>
      </c>
      <c r="M203">
        <v>19</v>
      </c>
      <c r="N203" t="s">
        <v>36</v>
      </c>
      <c r="O203" t="s">
        <v>37</v>
      </c>
      <c r="P203">
        <v>2110</v>
      </c>
      <c r="Q203" s="1">
        <v>32630</v>
      </c>
      <c r="R203" t="s">
        <v>38</v>
      </c>
      <c r="S203" t="s">
        <v>39</v>
      </c>
      <c r="T203" t="s">
        <v>40</v>
      </c>
      <c r="U203" t="s">
        <v>41</v>
      </c>
      <c r="V203" t="s">
        <v>73</v>
      </c>
      <c r="W203" s="1">
        <v>40812</v>
      </c>
      <c r="X203" s="1">
        <v>41733</v>
      </c>
      <c r="Y203" t="s">
        <v>63</v>
      </c>
      <c r="Z203" t="s">
        <v>52</v>
      </c>
      <c r="AA203" t="s">
        <v>45</v>
      </c>
      <c r="AB203" t="s">
        <v>64</v>
      </c>
      <c r="AC203">
        <v>39</v>
      </c>
      <c r="AD203" t="s">
        <v>75</v>
      </c>
      <c r="AE203" t="s">
        <v>56</v>
      </c>
      <c r="AF203">
        <v>4.3</v>
      </c>
      <c r="AG203">
        <v>3</v>
      </c>
      <c r="AH203">
        <v>0</v>
      </c>
      <c r="AI203" s="1">
        <v>41335</v>
      </c>
      <c r="AJ203">
        <v>0</v>
      </c>
      <c r="AK203">
        <v>19</v>
      </c>
      <c r="AL203">
        <v>33</v>
      </c>
      <c r="AM203" s="6" t="s">
        <v>482</v>
      </c>
      <c r="AN203" s="50">
        <f ca="1">IF(HRDataset[[#This Row],[Date of Termination]]="",TODAY()-HRDataset[[#This Row],[Date of Hire]],HRDataset[[#This Row],[Date of Termination]]-HRDataset[[#This Row],[Date of Hire]])/365</f>
        <v>2.5232876712328767</v>
      </c>
    </row>
    <row r="204" spans="1:40" x14ac:dyDescent="0.25">
      <c r="A204" t="s">
        <v>366</v>
      </c>
      <c r="B204" t="s">
        <v>712</v>
      </c>
      <c r="C204">
        <v>10185</v>
      </c>
      <c r="D204">
        <v>1</v>
      </c>
      <c r="E204">
        <v>1</v>
      </c>
      <c r="F204">
        <v>1</v>
      </c>
      <c r="G204">
        <v>5</v>
      </c>
      <c r="H204">
        <v>5</v>
      </c>
      <c r="I204">
        <v>3</v>
      </c>
      <c r="J204">
        <v>0</v>
      </c>
      <c r="K204">
        <v>46664</v>
      </c>
      <c r="L204">
        <v>1</v>
      </c>
      <c r="M204">
        <v>19</v>
      </c>
      <c r="N204" t="s">
        <v>36</v>
      </c>
      <c r="O204" t="s">
        <v>37</v>
      </c>
      <c r="P204">
        <v>2421</v>
      </c>
      <c r="Q204" s="1">
        <v>30403</v>
      </c>
      <c r="R204" t="s">
        <v>38</v>
      </c>
      <c r="S204" t="s">
        <v>50</v>
      </c>
      <c r="T204" t="s">
        <v>40</v>
      </c>
      <c r="U204" t="s">
        <v>41</v>
      </c>
      <c r="V204" t="s">
        <v>42</v>
      </c>
      <c r="W204" s="1">
        <v>41365</v>
      </c>
      <c r="X204" s="1">
        <v>42515</v>
      </c>
      <c r="Y204" t="s">
        <v>124</v>
      </c>
      <c r="Z204" t="s">
        <v>52</v>
      </c>
      <c r="AA204" t="s">
        <v>45</v>
      </c>
      <c r="AB204" t="s">
        <v>66</v>
      </c>
      <c r="AC204">
        <v>11</v>
      </c>
      <c r="AD204" t="s">
        <v>72</v>
      </c>
      <c r="AE204" t="s">
        <v>56</v>
      </c>
      <c r="AF204">
        <v>3.18</v>
      </c>
      <c r="AG204">
        <v>3</v>
      </c>
      <c r="AH204">
        <v>0</v>
      </c>
      <c r="AI204" s="1">
        <v>42435</v>
      </c>
      <c r="AJ204">
        <v>0</v>
      </c>
      <c r="AK204">
        <v>10</v>
      </c>
      <c r="AL204">
        <v>40</v>
      </c>
      <c r="AM204" s="6" t="s">
        <v>484</v>
      </c>
      <c r="AN204" s="50">
        <f ca="1">IF(HRDataset[[#This Row],[Date of Termination]]="",TODAY()-HRDataset[[#This Row],[Date of Hire]],HRDataset[[#This Row],[Date of Termination]]-HRDataset[[#This Row],[Date of Hire]])/365</f>
        <v>3.1506849315068495</v>
      </c>
    </row>
    <row r="205" spans="1:40" x14ac:dyDescent="0.25">
      <c r="A205" t="s">
        <v>367</v>
      </c>
      <c r="B205" t="s">
        <v>713</v>
      </c>
      <c r="C205">
        <v>10063</v>
      </c>
      <c r="D205">
        <v>1</v>
      </c>
      <c r="E205">
        <v>1</v>
      </c>
      <c r="F205">
        <v>1</v>
      </c>
      <c r="G205">
        <v>3</v>
      </c>
      <c r="H205">
        <v>5</v>
      </c>
      <c r="I205">
        <v>3</v>
      </c>
      <c r="J205">
        <v>0</v>
      </c>
      <c r="K205">
        <v>48495</v>
      </c>
      <c r="L205">
        <v>0</v>
      </c>
      <c r="M205">
        <v>19</v>
      </c>
      <c r="N205" t="s">
        <v>36</v>
      </c>
      <c r="O205" t="s">
        <v>37</v>
      </c>
      <c r="P205">
        <v>2136</v>
      </c>
      <c r="Q205" s="1">
        <v>28223</v>
      </c>
      <c r="R205" t="s">
        <v>38</v>
      </c>
      <c r="S205" t="s">
        <v>50</v>
      </c>
      <c r="T205" t="s">
        <v>40</v>
      </c>
      <c r="U205" t="s">
        <v>41</v>
      </c>
      <c r="V205" t="s">
        <v>42</v>
      </c>
      <c r="W205" s="1">
        <v>41771</v>
      </c>
      <c r="X205" s="1"/>
      <c r="Y205" t="s">
        <v>43</v>
      </c>
      <c r="Z205" t="s">
        <v>44</v>
      </c>
      <c r="AA205" t="s">
        <v>45</v>
      </c>
      <c r="AB205" t="s">
        <v>71</v>
      </c>
      <c r="AC205">
        <v>19</v>
      </c>
      <c r="AD205" t="s">
        <v>47</v>
      </c>
      <c r="AE205" t="s">
        <v>56</v>
      </c>
      <c r="AF205">
        <v>5</v>
      </c>
      <c r="AG205">
        <v>5</v>
      </c>
      <c r="AH205">
        <v>0</v>
      </c>
      <c r="AI205" s="1">
        <v>43514</v>
      </c>
      <c r="AJ205">
        <v>0</v>
      </c>
      <c r="AK205">
        <v>11</v>
      </c>
      <c r="AL205">
        <v>46</v>
      </c>
      <c r="AM205" s="6" t="s">
        <v>485</v>
      </c>
      <c r="AN205" s="50">
        <f ca="1">IF(HRDataset[[#This Row],[Date of Termination]]="",TODAY()-HRDataset[[#This Row],[Date of Hire]],HRDataset[[#This Row],[Date of Termination]]-HRDataset[[#This Row],[Date of Hire]])/365</f>
        <v>10.46027397260274</v>
      </c>
    </row>
    <row r="206" spans="1:40" x14ac:dyDescent="0.25">
      <c r="A206" t="s">
        <v>368</v>
      </c>
      <c r="B206" t="s">
        <v>714</v>
      </c>
      <c r="C206">
        <v>10037</v>
      </c>
      <c r="D206">
        <v>0</v>
      </c>
      <c r="E206">
        <v>3</v>
      </c>
      <c r="F206">
        <v>0</v>
      </c>
      <c r="G206">
        <v>1</v>
      </c>
      <c r="H206">
        <v>5</v>
      </c>
      <c r="I206">
        <v>4</v>
      </c>
      <c r="J206">
        <v>1</v>
      </c>
      <c r="K206">
        <v>52984</v>
      </c>
      <c r="L206">
        <v>0</v>
      </c>
      <c r="M206">
        <v>19</v>
      </c>
      <c r="N206" t="s">
        <v>36</v>
      </c>
      <c r="O206" t="s">
        <v>37</v>
      </c>
      <c r="P206">
        <v>1810</v>
      </c>
      <c r="Q206" s="1">
        <v>24626</v>
      </c>
      <c r="R206" t="s">
        <v>58</v>
      </c>
      <c r="S206" t="s">
        <v>105</v>
      </c>
      <c r="T206" t="s">
        <v>40</v>
      </c>
      <c r="U206" t="s">
        <v>41</v>
      </c>
      <c r="V206" t="s">
        <v>73</v>
      </c>
      <c r="W206" s="1">
        <v>41365</v>
      </c>
      <c r="X206" s="1"/>
      <c r="Y206" t="s">
        <v>43</v>
      </c>
      <c r="Z206" t="s">
        <v>44</v>
      </c>
      <c r="AA206" t="s">
        <v>45</v>
      </c>
      <c r="AB206" t="s">
        <v>74</v>
      </c>
      <c r="AC206">
        <v>12</v>
      </c>
      <c r="AD206" t="s">
        <v>75</v>
      </c>
      <c r="AE206" t="s">
        <v>48</v>
      </c>
      <c r="AF206">
        <v>4</v>
      </c>
      <c r="AG206">
        <v>3</v>
      </c>
      <c r="AH206">
        <v>0</v>
      </c>
      <c r="AI206" s="1">
        <v>43509</v>
      </c>
      <c r="AJ206">
        <v>0</v>
      </c>
      <c r="AK206">
        <v>12</v>
      </c>
      <c r="AL206">
        <v>55</v>
      </c>
      <c r="AM206" s="6" t="s">
        <v>487</v>
      </c>
      <c r="AN206" s="50">
        <f ca="1">IF(HRDataset[[#This Row],[Date of Termination]]="",TODAY()-HRDataset[[#This Row],[Date of Hire]],HRDataset[[#This Row],[Date of Termination]]-HRDataset[[#This Row],[Date of Hire]])/365</f>
        <v>11.572602739726028</v>
      </c>
    </row>
    <row r="207" spans="1:40" x14ac:dyDescent="0.25">
      <c r="A207" t="s">
        <v>369</v>
      </c>
      <c r="B207" t="s">
        <v>715</v>
      </c>
      <c r="C207">
        <v>10042</v>
      </c>
      <c r="D207">
        <v>0</v>
      </c>
      <c r="E207">
        <v>0</v>
      </c>
      <c r="F207">
        <v>0</v>
      </c>
      <c r="G207">
        <v>1</v>
      </c>
      <c r="H207">
        <v>6</v>
      </c>
      <c r="I207">
        <v>3</v>
      </c>
      <c r="J207">
        <v>0</v>
      </c>
      <c r="K207">
        <v>63695</v>
      </c>
      <c r="L207">
        <v>0</v>
      </c>
      <c r="M207">
        <v>3</v>
      </c>
      <c r="N207" t="s">
        <v>106</v>
      </c>
      <c r="O207" t="s">
        <v>159</v>
      </c>
      <c r="P207">
        <v>30428</v>
      </c>
      <c r="Q207" s="1">
        <v>32598</v>
      </c>
      <c r="R207" t="s">
        <v>58</v>
      </c>
      <c r="S207" t="s">
        <v>39</v>
      </c>
      <c r="T207" t="s">
        <v>40</v>
      </c>
      <c r="U207" t="s">
        <v>41</v>
      </c>
      <c r="V207" t="s">
        <v>84</v>
      </c>
      <c r="W207" s="1">
        <v>41463</v>
      </c>
      <c r="X207" s="1"/>
      <c r="Y207" t="s">
        <v>43</v>
      </c>
      <c r="Z207" t="s">
        <v>44</v>
      </c>
      <c r="AA207" t="s">
        <v>108</v>
      </c>
      <c r="AB207" t="s">
        <v>114</v>
      </c>
      <c r="AC207">
        <v>21</v>
      </c>
      <c r="AD207" t="s">
        <v>55</v>
      </c>
      <c r="AE207" t="s">
        <v>56</v>
      </c>
      <c r="AF207">
        <v>5</v>
      </c>
      <c r="AG207">
        <v>5</v>
      </c>
      <c r="AH207">
        <v>0</v>
      </c>
      <c r="AI207" s="1">
        <v>43490</v>
      </c>
      <c r="AJ207">
        <v>0</v>
      </c>
      <c r="AK207">
        <v>2</v>
      </c>
      <c r="AL207">
        <v>34</v>
      </c>
      <c r="AM207" s="6" t="s">
        <v>482</v>
      </c>
      <c r="AN207" s="50">
        <f ca="1">IF(HRDataset[[#This Row],[Date of Termination]]="",TODAY()-HRDataset[[#This Row],[Date of Hire]],HRDataset[[#This Row],[Date of Termination]]-HRDataset[[#This Row],[Date of Hire]])/365</f>
        <v>11.304109589041095</v>
      </c>
    </row>
    <row r="208" spans="1:40" x14ac:dyDescent="0.25">
      <c r="A208" t="s">
        <v>370</v>
      </c>
      <c r="B208" t="s">
        <v>716</v>
      </c>
      <c r="C208">
        <v>10206</v>
      </c>
      <c r="D208">
        <v>0</v>
      </c>
      <c r="E208">
        <v>0</v>
      </c>
      <c r="F208">
        <v>0</v>
      </c>
      <c r="G208">
        <v>1</v>
      </c>
      <c r="H208">
        <v>5</v>
      </c>
      <c r="I208">
        <v>3</v>
      </c>
      <c r="J208">
        <v>0</v>
      </c>
      <c r="K208">
        <v>62061</v>
      </c>
      <c r="L208">
        <v>0</v>
      </c>
      <c r="M208">
        <v>19</v>
      </c>
      <c r="N208" t="s">
        <v>36</v>
      </c>
      <c r="O208" t="s">
        <v>37</v>
      </c>
      <c r="P208">
        <v>2132</v>
      </c>
      <c r="Q208" s="1">
        <v>30870</v>
      </c>
      <c r="R208" t="s">
        <v>58</v>
      </c>
      <c r="S208" t="s">
        <v>39</v>
      </c>
      <c r="T208" t="s">
        <v>40</v>
      </c>
      <c r="U208" t="s">
        <v>41</v>
      </c>
      <c r="V208" t="s">
        <v>42</v>
      </c>
      <c r="W208" s="1">
        <v>41463</v>
      </c>
      <c r="X208" s="1"/>
      <c r="Y208" t="s">
        <v>43</v>
      </c>
      <c r="Z208" t="s">
        <v>44</v>
      </c>
      <c r="AA208" t="s">
        <v>45</v>
      </c>
      <c r="AB208" t="s">
        <v>80</v>
      </c>
      <c r="AC208">
        <v>14</v>
      </c>
      <c r="AD208" t="s">
        <v>47</v>
      </c>
      <c r="AE208" t="s">
        <v>56</v>
      </c>
      <c r="AF208">
        <v>3.6</v>
      </c>
      <c r="AG208">
        <v>5</v>
      </c>
      <c r="AH208">
        <v>0</v>
      </c>
      <c r="AI208" s="1">
        <v>43467</v>
      </c>
      <c r="AJ208">
        <v>0</v>
      </c>
      <c r="AK208">
        <v>4</v>
      </c>
      <c r="AL208">
        <v>38</v>
      </c>
      <c r="AM208" s="6" t="s">
        <v>483</v>
      </c>
      <c r="AN208" s="50">
        <f ca="1">IF(HRDataset[[#This Row],[Date of Termination]]="",TODAY()-HRDataset[[#This Row],[Date of Hire]],HRDataset[[#This Row],[Date of Termination]]-HRDataset[[#This Row],[Date of Hire]])/365</f>
        <v>11.304109589041095</v>
      </c>
    </row>
    <row r="209" spans="1:40" x14ac:dyDescent="0.25">
      <c r="A209" t="s">
        <v>371</v>
      </c>
      <c r="B209" t="s">
        <v>717</v>
      </c>
      <c r="C209">
        <v>10104</v>
      </c>
      <c r="D209">
        <v>0</v>
      </c>
      <c r="E209">
        <v>0</v>
      </c>
      <c r="F209">
        <v>0</v>
      </c>
      <c r="G209">
        <v>1</v>
      </c>
      <c r="H209">
        <v>5</v>
      </c>
      <c r="I209">
        <v>3</v>
      </c>
      <c r="J209">
        <v>0</v>
      </c>
      <c r="K209">
        <v>66738</v>
      </c>
      <c r="L209">
        <v>0</v>
      </c>
      <c r="M209">
        <v>20</v>
      </c>
      <c r="N209" t="s">
        <v>57</v>
      </c>
      <c r="O209" t="s">
        <v>37</v>
      </c>
      <c r="P209">
        <v>1040</v>
      </c>
      <c r="Q209" s="1">
        <v>31374</v>
      </c>
      <c r="R209" t="s">
        <v>58</v>
      </c>
      <c r="S209" t="s">
        <v>39</v>
      </c>
      <c r="T209" t="s">
        <v>40</v>
      </c>
      <c r="U209" t="s">
        <v>41</v>
      </c>
      <c r="V209" t="s">
        <v>42</v>
      </c>
      <c r="W209" s="1">
        <v>41953</v>
      </c>
      <c r="X209" s="1"/>
      <c r="Y209" t="s">
        <v>43</v>
      </c>
      <c r="Z209" t="s">
        <v>44</v>
      </c>
      <c r="AA209" t="s">
        <v>45</v>
      </c>
      <c r="AB209" t="s">
        <v>61</v>
      </c>
      <c r="AC209">
        <v>16</v>
      </c>
      <c r="AD209" t="s">
        <v>55</v>
      </c>
      <c r="AE209" t="s">
        <v>56</v>
      </c>
      <c r="AF209">
        <v>4.53</v>
      </c>
      <c r="AG209">
        <v>5</v>
      </c>
      <c r="AH209">
        <v>0</v>
      </c>
      <c r="AI209" s="1">
        <v>43481</v>
      </c>
      <c r="AJ209">
        <v>0</v>
      </c>
      <c r="AK209">
        <v>5</v>
      </c>
      <c r="AL209">
        <v>37</v>
      </c>
      <c r="AM209" s="6" t="s">
        <v>483</v>
      </c>
      <c r="AN209" s="50">
        <f ca="1">IF(HRDataset[[#This Row],[Date of Termination]]="",TODAY()-HRDataset[[#This Row],[Date of Hire]],HRDataset[[#This Row],[Date of Termination]]-HRDataset[[#This Row],[Date of Hire]])/365</f>
        <v>9.9616438356164387</v>
      </c>
    </row>
    <row r="210" spans="1:40" x14ac:dyDescent="0.25">
      <c r="A210" t="s">
        <v>372</v>
      </c>
      <c r="B210" t="s">
        <v>718</v>
      </c>
      <c r="C210">
        <v>10303</v>
      </c>
      <c r="D210">
        <v>0</v>
      </c>
      <c r="E210">
        <v>0</v>
      </c>
      <c r="F210">
        <v>0</v>
      </c>
      <c r="G210">
        <v>4</v>
      </c>
      <c r="H210">
        <v>5</v>
      </c>
      <c r="I210">
        <v>1</v>
      </c>
      <c r="J210">
        <v>0</v>
      </c>
      <c r="K210">
        <v>52674</v>
      </c>
      <c r="L210">
        <v>1</v>
      </c>
      <c r="M210">
        <v>19</v>
      </c>
      <c r="N210" t="s">
        <v>36</v>
      </c>
      <c r="O210" t="s">
        <v>37</v>
      </c>
      <c r="P210">
        <v>2152</v>
      </c>
      <c r="Q210" s="1">
        <v>29494</v>
      </c>
      <c r="R210" t="s">
        <v>58</v>
      </c>
      <c r="S210" t="s">
        <v>39</v>
      </c>
      <c r="T210" t="s">
        <v>40</v>
      </c>
      <c r="U210" t="s">
        <v>41</v>
      </c>
      <c r="V210" t="s">
        <v>84</v>
      </c>
      <c r="W210" s="1">
        <v>41729</v>
      </c>
      <c r="X210" s="1">
        <v>43221</v>
      </c>
      <c r="Y210" t="s">
        <v>91</v>
      </c>
      <c r="Z210" t="s">
        <v>88</v>
      </c>
      <c r="AA210" t="s">
        <v>45</v>
      </c>
      <c r="AB210" t="s">
        <v>60</v>
      </c>
      <c r="AC210">
        <v>20</v>
      </c>
      <c r="AD210" t="s">
        <v>47</v>
      </c>
      <c r="AE210" t="s">
        <v>123</v>
      </c>
      <c r="AF210">
        <v>2.33</v>
      </c>
      <c r="AG210">
        <v>2</v>
      </c>
      <c r="AH210">
        <v>0</v>
      </c>
      <c r="AI210" s="1">
        <v>43168</v>
      </c>
      <c r="AJ210">
        <v>6</v>
      </c>
      <c r="AK210">
        <v>3</v>
      </c>
      <c r="AL210">
        <v>42</v>
      </c>
      <c r="AM210" s="6" t="s">
        <v>484</v>
      </c>
      <c r="AN210" s="50">
        <f ca="1">IF(HRDataset[[#This Row],[Date of Termination]]="",TODAY()-HRDataset[[#This Row],[Date of Hire]],HRDataset[[#This Row],[Date of Termination]]-HRDataset[[#This Row],[Date of Hire]])/365</f>
        <v>4.087671232876712</v>
      </c>
    </row>
    <row r="211" spans="1:40" x14ac:dyDescent="0.25">
      <c r="A211" t="s">
        <v>373</v>
      </c>
      <c r="B211" t="s">
        <v>719</v>
      </c>
      <c r="C211">
        <v>10078</v>
      </c>
      <c r="D211">
        <v>1</v>
      </c>
      <c r="E211">
        <v>1</v>
      </c>
      <c r="F211">
        <v>0</v>
      </c>
      <c r="G211">
        <v>5</v>
      </c>
      <c r="H211">
        <v>5</v>
      </c>
      <c r="I211">
        <v>3</v>
      </c>
      <c r="J211">
        <v>0</v>
      </c>
      <c r="K211">
        <v>71966</v>
      </c>
      <c r="L211">
        <v>1</v>
      </c>
      <c r="M211">
        <v>20</v>
      </c>
      <c r="N211" t="s">
        <v>57</v>
      </c>
      <c r="O211" t="s">
        <v>37</v>
      </c>
      <c r="P211">
        <v>2492</v>
      </c>
      <c r="Q211" s="1">
        <v>19035</v>
      </c>
      <c r="R211" t="s">
        <v>58</v>
      </c>
      <c r="S211" t="s">
        <v>50</v>
      </c>
      <c r="T211" t="s">
        <v>40</v>
      </c>
      <c r="U211" t="s">
        <v>41</v>
      </c>
      <c r="V211" t="s">
        <v>92</v>
      </c>
      <c r="W211" s="1">
        <v>41043</v>
      </c>
      <c r="X211" s="1">
        <v>41505</v>
      </c>
      <c r="Y211" t="s">
        <v>81</v>
      </c>
      <c r="Z211" t="s">
        <v>52</v>
      </c>
      <c r="AA211" t="s">
        <v>45</v>
      </c>
      <c r="AB211" t="s">
        <v>64</v>
      </c>
      <c r="AC211">
        <v>39</v>
      </c>
      <c r="AD211" t="s">
        <v>47</v>
      </c>
      <c r="AE211" t="s">
        <v>56</v>
      </c>
      <c r="AF211">
        <v>5</v>
      </c>
      <c r="AG211">
        <v>3</v>
      </c>
      <c r="AH211">
        <v>0</v>
      </c>
      <c r="AI211" s="1">
        <v>41457</v>
      </c>
      <c r="AJ211">
        <v>0</v>
      </c>
      <c r="AK211">
        <v>17</v>
      </c>
      <c r="AL211">
        <v>71</v>
      </c>
      <c r="AM211" s="6" t="s">
        <v>826</v>
      </c>
      <c r="AN211" s="50">
        <f ca="1">IF(HRDataset[[#This Row],[Date of Termination]]="",TODAY()-HRDataset[[#This Row],[Date of Hire]],HRDataset[[#This Row],[Date of Termination]]-HRDataset[[#This Row],[Date of Hire]])/365</f>
        <v>1.2657534246575342</v>
      </c>
    </row>
    <row r="212" spans="1:40" x14ac:dyDescent="0.25">
      <c r="A212" t="s">
        <v>374</v>
      </c>
      <c r="B212" t="s">
        <v>720</v>
      </c>
      <c r="C212">
        <v>10121</v>
      </c>
      <c r="D212">
        <v>0</v>
      </c>
      <c r="E212">
        <v>0</v>
      </c>
      <c r="F212">
        <v>0</v>
      </c>
      <c r="G212">
        <v>1</v>
      </c>
      <c r="H212">
        <v>6</v>
      </c>
      <c r="I212">
        <v>3</v>
      </c>
      <c r="J212">
        <v>0</v>
      </c>
      <c r="K212">
        <v>63051</v>
      </c>
      <c r="L212">
        <v>0</v>
      </c>
      <c r="M212">
        <v>3</v>
      </c>
      <c r="N212" t="s">
        <v>106</v>
      </c>
      <c r="O212" t="s">
        <v>160</v>
      </c>
      <c r="P212">
        <v>33174</v>
      </c>
      <c r="Q212" s="1">
        <v>33004</v>
      </c>
      <c r="R212" t="s">
        <v>58</v>
      </c>
      <c r="S212" t="s">
        <v>39</v>
      </c>
      <c r="T212" t="s">
        <v>40</v>
      </c>
      <c r="U212" t="s">
        <v>78</v>
      </c>
      <c r="V212" t="s">
        <v>42</v>
      </c>
      <c r="W212" s="1">
        <v>41547</v>
      </c>
      <c r="X212" s="1"/>
      <c r="Y212" t="s">
        <v>43</v>
      </c>
      <c r="Z212" t="s">
        <v>44</v>
      </c>
      <c r="AA212" t="s">
        <v>108</v>
      </c>
      <c r="AB212" t="s">
        <v>114</v>
      </c>
      <c r="AC212">
        <v>21</v>
      </c>
      <c r="AD212" t="s">
        <v>55</v>
      </c>
      <c r="AE212" t="s">
        <v>56</v>
      </c>
      <c r="AF212">
        <v>4.28</v>
      </c>
      <c r="AG212">
        <v>3</v>
      </c>
      <c r="AH212">
        <v>0</v>
      </c>
      <c r="AI212" s="1">
        <v>43490</v>
      </c>
      <c r="AJ212">
        <v>0</v>
      </c>
      <c r="AK212">
        <v>1</v>
      </c>
      <c r="AL212">
        <v>32</v>
      </c>
      <c r="AM212" s="6" t="s">
        <v>482</v>
      </c>
      <c r="AN212" s="50">
        <f ca="1">IF(HRDataset[[#This Row],[Date of Termination]]="",TODAY()-HRDataset[[#This Row],[Date of Hire]],HRDataset[[#This Row],[Date of Termination]]-HRDataset[[#This Row],[Date of Hire]])/365</f>
        <v>11.073972602739726</v>
      </c>
    </row>
    <row r="213" spans="1:40" x14ac:dyDescent="0.25">
      <c r="A213" t="s">
        <v>375</v>
      </c>
      <c r="B213" t="s">
        <v>721</v>
      </c>
      <c r="C213">
        <v>10021</v>
      </c>
      <c r="D213">
        <v>1</v>
      </c>
      <c r="E213">
        <v>1</v>
      </c>
      <c r="F213">
        <v>1</v>
      </c>
      <c r="G213">
        <v>1</v>
      </c>
      <c r="H213">
        <v>5</v>
      </c>
      <c r="I213">
        <v>4</v>
      </c>
      <c r="J213">
        <v>0</v>
      </c>
      <c r="K213">
        <v>47414</v>
      </c>
      <c r="L213">
        <v>0</v>
      </c>
      <c r="M213">
        <v>19</v>
      </c>
      <c r="N213" t="s">
        <v>36</v>
      </c>
      <c r="O213" t="s">
        <v>37</v>
      </c>
      <c r="P213">
        <v>2478</v>
      </c>
      <c r="Q213" s="1">
        <v>28105</v>
      </c>
      <c r="R213" t="s">
        <v>38</v>
      </c>
      <c r="S213" t="s">
        <v>50</v>
      </c>
      <c r="T213" t="s">
        <v>40</v>
      </c>
      <c r="U213" t="s">
        <v>41</v>
      </c>
      <c r="V213" t="s">
        <v>42</v>
      </c>
      <c r="W213" s="1">
        <v>41547</v>
      </c>
      <c r="X213" s="1"/>
      <c r="Y213" t="s">
        <v>43</v>
      </c>
      <c r="Z213" t="s">
        <v>44</v>
      </c>
      <c r="AA213" t="s">
        <v>45</v>
      </c>
      <c r="AB213" t="s">
        <v>85</v>
      </c>
      <c r="AC213">
        <v>18</v>
      </c>
      <c r="AD213" t="s">
        <v>47</v>
      </c>
      <c r="AE213" t="s">
        <v>48</v>
      </c>
      <c r="AF213">
        <v>5</v>
      </c>
      <c r="AG213">
        <v>3</v>
      </c>
      <c r="AH213">
        <v>0</v>
      </c>
      <c r="AI213" s="1">
        <v>43503</v>
      </c>
      <c r="AJ213">
        <v>0</v>
      </c>
      <c r="AK213">
        <v>13</v>
      </c>
      <c r="AL213">
        <v>46</v>
      </c>
      <c r="AM213" s="6" t="s">
        <v>485</v>
      </c>
      <c r="AN213" s="50">
        <f ca="1">IF(HRDataset[[#This Row],[Date of Termination]]="",TODAY()-HRDataset[[#This Row],[Date of Hire]],HRDataset[[#This Row],[Date of Termination]]-HRDataset[[#This Row],[Date of Hire]])/365</f>
        <v>11.073972602739726</v>
      </c>
    </row>
    <row r="214" spans="1:40" x14ac:dyDescent="0.25">
      <c r="A214" t="s">
        <v>376</v>
      </c>
      <c r="B214" t="s">
        <v>722</v>
      </c>
      <c r="C214">
        <v>10281</v>
      </c>
      <c r="D214">
        <v>0</v>
      </c>
      <c r="E214">
        <v>0</v>
      </c>
      <c r="F214">
        <v>1</v>
      </c>
      <c r="G214">
        <v>1</v>
      </c>
      <c r="H214">
        <v>5</v>
      </c>
      <c r="I214">
        <v>2</v>
      </c>
      <c r="J214">
        <v>0</v>
      </c>
      <c r="K214">
        <v>53060</v>
      </c>
      <c r="L214">
        <v>0</v>
      </c>
      <c r="M214">
        <v>19</v>
      </c>
      <c r="N214" t="s">
        <v>36</v>
      </c>
      <c r="O214" t="s">
        <v>37</v>
      </c>
      <c r="P214">
        <v>1760</v>
      </c>
      <c r="Q214" s="1">
        <v>29183</v>
      </c>
      <c r="R214" t="s">
        <v>38</v>
      </c>
      <c r="S214" t="s">
        <v>39</v>
      </c>
      <c r="T214" t="s">
        <v>40</v>
      </c>
      <c r="U214" t="s">
        <v>41</v>
      </c>
      <c r="V214" t="s">
        <v>73</v>
      </c>
      <c r="W214" s="1">
        <v>41687</v>
      </c>
      <c r="X214" s="1"/>
      <c r="Y214" t="s">
        <v>43</v>
      </c>
      <c r="Z214" t="s">
        <v>44</v>
      </c>
      <c r="AA214" t="s">
        <v>45</v>
      </c>
      <c r="AB214" t="s">
        <v>46</v>
      </c>
      <c r="AC214">
        <v>22</v>
      </c>
      <c r="AD214" t="s">
        <v>47</v>
      </c>
      <c r="AE214" t="s">
        <v>94</v>
      </c>
      <c r="AF214">
        <v>4.25</v>
      </c>
      <c r="AG214">
        <v>3</v>
      </c>
      <c r="AH214">
        <v>0</v>
      </c>
      <c r="AI214" s="1">
        <v>43500</v>
      </c>
      <c r="AJ214">
        <v>4</v>
      </c>
      <c r="AK214">
        <v>6</v>
      </c>
      <c r="AL214">
        <v>43</v>
      </c>
      <c r="AM214" s="6" t="s">
        <v>484</v>
      </c>
      <c r="AN214" s="50">
        <f ca="1">IF(HRDataset[[#This Row],[Date of Termination]]="",TODAY()-HRDataset[[#This Row],[Date of Hire]],HRDataset[[#This Row],[Date of Termination]]-HRDataset[[#This Row],[Date of Hire]])/365</f>
        <v>10.69041095890411</v>
      </c>
    </row>
    <row r="215" spans="1:40" x14ac:dyDescent="0.25">
      <c r="A215" t="s">
        <v>377</v>
      </c>
      <c r="B215" t="s">
        <v>723</v>
      </c>
      <c r="C215">
        <v>10041</v>
      </c>
      <c r="D215">
        <v>0</v>
      </c>
      <c r="E215">
        <v>0</v>
      </c>
      <c r="F215">
        <v>1</v>
      </c>
      <c r="G215">
        <v>1</v>
      </c>
      <c r="H215">
        <v>6</v>
      </c>
      <c r="I215">
        <v>3</v>
      </c>
      <c r="J215">
        <v>0</v>
      </c>
      <c r="K215">
        <v>68829</v>
      </c>
      <c r="L215">
        <v>0</v>
      </c>
      <c r="M215">
        <v>3</v>
      </c>
      <c r="N215" t="s">
        <v>106</v>
      </c>
      <c r="O215" t="s">
        <v>161</v>
      </c>
      <c r="P215">
        <v>27229</v>
      </c>
      <c r="Q215" s="1">
        <v>30090</v>
      </c>
      <c r="R215" t="s">
        <v>38</v>
      </c>
      <c r="S215" t="s">
        <v>39</v>
      </c>
      <c r="T215" t="s">
        <v>40</v>
      </c>
      <c r="U215" t="s">
        <v>41</v>
      </c>
      <c r="V215" t="s">
        <v>42</v>
      </c>
      <c r="W215" s="1">
        <v>42009</v>
      </c>
      <c r="X215" s="1"/>
      <c r="Y215" t="s">
        <v>43</v>
      </c>
      <c r="Z215" t="s">
        <v>44</v>
      </c>
      <c r="AA215" t="s">
        <v>108</v>
      </c>
      <c r="AB215" t="s">
        <v>109</v>
      </c>
      <c r="AC215">
        <v>17</v>
      </c>
      <c r="AD215" t="s">
        <v>128</v>
      </c>
      <c r="AE215" t="s">
        <v>56</v>
      </c>
      <c r="AF215">
        <v>5</v>
      </c>
      <c r="AG215">
        <v>5</v>
      </c>
      <c r="AH215">
        <v>0</v>
      </c>
      <c r="AI215" s="1">
        <v>43479</v>
      </c>
      <c r="AJ215">
        <v>0</v>
      </c>
      <c r="AK215">
        <v>18</v>
      </c>
      <c r="AL215">
        <v>40</v>
      </c>
      <c r="AM215" s="6" t="s">
        <v>484</v>
      </c>
      <c r="AN215" s="50">
        <f ca="1">IF(HRDataset[[#This Row],[Date of Termination]]="",TODAY()-HRDataset[[#This Row],[Date of Hire]],HRDataset[[#This Row],[Date of Termination]]-HRDataset[[#This Row],[Date of Hire]])/365</f>
        <v>9.8082191780821919</v>
      </c>
    </row>
    <row r="216" spans="1:40" x14ac:dyDescent="0.25">
      <c r="A216" t="s">
        <v>378</v>
      </c>
      <c r="B216" t="s">
        <v>724</v>
      </c>
      <c r="C216">
        <v>10148</v>
      </c>
      <c r="D216">
        <v>1</v>
      </c>
      <c r="E216">
        <v>1</v>
      </c>
      <c r="F216">
        <v>0</v>
      </c>
      <c r="G216">
        <v>5</v>
      </c>
      <c r="H216">
        <v>5</v>
      </c>
      <c r="I216">
        <v>3</v>
      </c>
      <c r="J216">
        <v>0</v>
      </c>
      <c r="K216">
        <v>63515</v>
      </c>
      <c r="L216">
        <v>1</v>
      </c>
      <c r="M216">
        <v>19</v>
      </c>
      <c r="N216" t="s">
        <v>36</v>
      </c>
      <c r="O216" t="s">
        <v>37</v>
      </c>
      <c r="P216">
        <v>2351</v>
      </c>
      <c r="Q216" s="1">
        <v>28976</v>
      </c>
      <c r="R216" t="s">
        <v>58</v>
      </c>
      <c r="S216" t="s">
        <v>50</v>
      </c>
      <c r="T216" t="s">
        <v>40</v>
      </c>
      <c r="U216" t="s">
        <v>41</v>
      </c>
      <c r="V216" t="s">
        <v>42</v>
      </c>
      <c r="W216" s="1">
        <v>40581</v>
      </c>
      <c r="X216" s="1">
        <v>41651</v>
      </c>
      <c r="Y216" t="s">
        <v>79</v>
      </c>
      <c r="Z216" t="s">
        <v>52</v>
      </c>
      <c r="AA216" t="s">
        <v>45</v>
      </c>
      <c r="AB216" t="s">
        <v>61</v>
      </c>
      <c r="AC216">
        <v>16</v>
      </c>
      <c r="AD216" t="s">
        <v>65</v>
      </c>
      <c r="AE216" t="s">
        <v>56</v>
      </c>
      <c r="AF216">
        <v>3.89</v>
      </c>
      <c r="AG216">
        <v>4</v>
      </c>
      <c r="AH216">
        <v>0</v>
      </c>
      <c r="AI216" s="1">
        <v>41337</v>
      </c>
      <c r="AJ216">
        <v>0</v>
      </c>
      <c r="AK216">
        <v>7</v>
      </c>
      <c r="AL216">
        <v>44</v>
      </c>
      <c r="AM216" s="6" t="s">
        <v>484</v>
      </c>
      <c r="AN216" s="50">
        <f ca="1">IF(HRDataset[[#This Row],[Date of Termination]]="",TODAY()-HRDataset[[#This Row],[Date of Hire]],HRDataset[[#This Row],[Date of Termination]]-HRDataset[[#This Row],[Date of Hire]])/365</f>
        <v>2.9315068493150687</v>
      </c>
    </row>
    <row r="217" spans="1:40" x14ac:dyDescent="0.25">
      <c r="A217" t="s">
        <v>379</v>
      </c>
      <c r="B217" t="s">
        <v>725</v>
      </c>
      <c r="C217">
        <v>10005</v>
      </c>
      <c r="D217">
        <v>0</v>
      </c>
      <c r="E217">
        <v>0</v>
      </c>
      <c r="F217">
        <v>1</v>
      </c>
      <c r="G217">
        <v>5</v>
      </c>
      <c r="H217">
        <v>4</v>
      </c>
      <c r="I217">
        <v>4</v>
      </c>
      <c r="J217">
        <v>1</v>
      </c>
      <c r="K217">
        <v>108987</v>
      </c>
      <c r="L217">
        <v>1</v>
      </c>
      <c r="M217">
        <v>24</v>
      </c>
      <c r="N217" t="s">
        <v>67</v>
      </c>
      <c r="O217" t="s">
        <v>37</v>
      </c>
      <c r="P217">
        <v>1844</v>
      </c>
      <c r="Q217" s="1">
        <v>28906</v>
      </c>
      <c r="R217" t="s">
        <v>38</v>
      </c>
      <c r="S217" t="s">
        <v>39</v>
      </c>
      <c r="T217" t="s">
        <v>40</v>
      </c>
      <c r="U217" t="s">
        <v>41</v>
      </c>
      <c r="V217" t="s">
        <v>73</v>
      </c>
      <c r="W217" s="1">
        <v>40854</v>
      </c>
      <c r="X217" s="1">
        <v>42254</v>
      </c>
      <c r="Y217" t="s">
        <v>79</v>
      </c>
      <c r="Z217" t="s">
        <v>52</v>
      </c>
      <c r="AA217" t="s">
        <v>68</v>
      </c>
      <c r="AB217" t="s">
        <v>69</v>
      </c>
      <c r="AC217">
        <v>10</v>
      </c>
      <c r="AD217" t="s">
        <v>75</v>
      </c>
      <c r="AE217" t="s">
        <v>48</v>
      </c>
      <c r="AF217">
        <v>5</v>
      </c>
      <c r="AG217">
        <v>5</v>
      </c>
      <c r="AH217">
        <v>3</v>
      </c>
      <c r="AI217" s="1">
        <v>42232</v>
      </c>
      <c r="AJ217">
        <v>0</v>
      </c>
      <c r="AK217">
        <v>13</v>
      </c>
      <c r="AL217">
        <v>44</v>
      </c>
      <c r="AM217" s="6" t="s">
        <v>484</v>
      </c>
      <c r="AN217" s="50">
        <f ca="1">IF(HRDataset[[#This Row],[Date of Termination]]="",TODAY()-HRDataset[[#This Row],[Date of Hire]],HRDataset[[#This Row],[Date of Termination]]-HRDataset[[#This Row],[Date of Hire]])/365</f>
        <v>3.8356164383561642</v>
      </c>
    </row>
    <row r="218" spans="1:40" x14ac:dyDescent="0.25">
      <c r="A218" t="s">
        <v>380</v>
      </c>
      <c r="B218" t="s">
        <v>726</v>
      </c>
      <c r="C218">
        <v>10259</v>
      </c>
      <c r="D218">
        <v>1</v>
      </c>
      <c r="E218">
        <v>1</v>
      </c>
      <c r="F218">
        <v>1</v>
      </c>
      <c r="G218">
        <v>5</v>
      </c>
      <c r="H218">
        <v>3</v>
      </c>
      <c r="I218">
        <v>3</v>
      </c>
      <c r="J218">
        <v>0</v>
      </c>
      <c r="K218">
        <v>93093</v>
      </c>
      <c r="L218">
        <v>1</v>
      </c>
      <c r="M218">
        <v>9</v>
      </c>
      <c r="N218" t="s">
        <v>82</v>
      </c>
      <c r="O218" t="s">
        <v>37</v>
      </c>
      <c r="P218">
        <v>2747</v>
      </c>
      <c r="Q218" s="1">
        <v>30930</v>
      </c>
      <c r="R218" t="s">
        <v>38</v>
      </c>
      <c r="S218" t="s">
        <v>50</v>
      </c>
      <c r="T218" t="s">
        <v>40</v>
      </c>
      <c r="U218" t="s">
        <v>41</v>
      </c>
      <c r="V218" t="s">
        <v>42</v>
      </c>
      <c r="W218" s="1">
        <v>41974</v>
      </c>
      <c r="X218" s="1">
        <v>42491</v>
      </c>
      <c r="Y218" t="s">
        <v>91</v>
      </c>
      <c r="Z218" t="s">
        <v>52</v>
      </c>
      <c r="AA218" t="s">
        <v>53</v>
      </c>
      <c r="AB218" t="s">
        <v>54</v>
      </c>
      <c r="AC218">
        <v>4</v>
      </c>
      <c r="AD218" t="s">
        <v>72</v>
      </c>
      <c r="AE218" t="s">
        <v>56</v>
      </c>
      <c r="AF218">
        <v>4.7</v>
      </c>
      <c r="AG218">
        <v>4</v>
      </c>
      <c r="AH218">
        <v>5</v>
      </c>
      <c r="AI218" s="1">
        <v>42385</v>
      </c>
      <c r="AJ218">
        <v>0</v>
      </c>
      <c r="AK218">
        <v>19</v>
      </c>
      <c r="AL218">
        <v>38</v>
      </c>
      <c r="AM218" s="6" t="s">
        <v>483</v>
      </c>
      <c r="AN218" s="50">
        <f ca="1">IF(HRDataset[[#This Row],[Date of Termination]]="",TODAY()-HRDataset[[#This Row],[Date of Hire]],HRDataset[[#This Row],[Date of Termination]]-HRDataset[[#This Row],[Date of Hire]])/365</f>
        <v>1.4164383561643836</v>
      </c>
    </row>
    <row r="219" spans="1:40" x14ac:dyDescent="0.25">
      <c r="A219" t="s">
        <v>381</v>
      </c>
      <c r="B219" t="s">
        <v>727</v>
      </c>
      <c r="C219">
        <v>10286</v>
      </c>
      <c r="D219">
        <v>0</v>
      </c>
      <c r="E219">
        <v>0</v>
      </c>
      <c r="F219">
        <v>1</v>
      </c>
      <c r="G219">
        <v>5</v>
      </c>
      <c r="H219">
        <v>5</v>
      </c>
      <c r="I219">
        <v>2</v>
      </c>
      <c r="J219">
        <v>0</v>
      </c>
      <c r="K219">
        <v>53564</v>
      </c>
      <c r="L219">
        <v>1</v>
      </c>
      <c r="M219">
        <v>19</v>
      </c>
      <c r="N219" t="s">
        <v>36</v>
      </c>
      <c r="O219" t="s">
        <v>37</v>
      </c>
      <c r="P219">
        <v>2458</v>
      </c>
      <c r="Q219" s="1">
        <v>32219</v>
      </c>
      <c r="R219" t="s">
        <v>38</v>
      </c>
      <c r="S219" t="s">
        <v>39</v>
      </c>
      <c r="T219" t="s">
        <v>40</v>
      </c>
      <c r="U219" t="s">
        <v>41</v>
      </c>
      <c r="V219" t="s">
        <v>73</v>
      </c>
      <c r="W219" s="1">
        <v>40553</v>
      </c>
      <c r="X219" s="1">
        <v>43097</v>
      </c>
      <c r="Y219" t="s">
        <v>51</v>
      </c>
      <c r="Z219" t="s">
        <v>52</v>
      </c>
      <c r="AA219" t="s">
        <v>45</v>
      </c>
      <c r="AB219" t="s">
        <v>64</v>
      </c>
      <c r="AC219">
        <v>39</v>
      </c>
      <c r="AD219" t="s">
        <v>65</v>
      </c>
      <c r="AE219" t="s">
        <v>94</v>
      </c>
      <c r="AF219">
        <v>3.54</v>
      </c>
      <c r="AG219">
        <v>5</v>
      </c>
      <c r="AH219">
        <v>0</v>
      </c>
      <c r="AI219" s="1">
        <v>42831</v>
      </c>
      <c r="AJ219">
        <v>4</v>
      </c>
      <c r="AK219">
        <v>15</v>
      </c>
      <c r="AL219">
        <v>35</v>
      </c>
      <c r="AM219" s="6" t="s">
        <v>483</v>
      </c>
      <c r="AN219" s="50">
        <f ca="1">IF(HRDataset[[#This Row],[Date of Termination]]="",TODAY()-HRDataset[[#This Row],[Date of Hire]],HRDataset[[#This Row],[Date of Termination]]-HRDataset[[#This Row],[Date of Hire]])/365</f>
        <v>6.9698630136986299</v>
      </c>
    </row>
    <row r="220" spans="1:40" x14ac:dyDescent="0.25">
      <c r="A220" t="s">
        <v>382</v>
      </c>
      <c r="B220" t="s">
        <v>728</v>
      </c>
      <c r="C220">
        <v>10297</v>
      </c>
      <c r="D220">
        <v>1</v>
      </c>
      <c r="E220">
        <v>1</v>
      </c>
      <c r="F220">
        <v>0</v>
      </c>
      <c r="G220">
        <v>5</v>
      </c>
      <c r="H220">
        <v>5</v>
      </c>
      <c r="I220">
        <v>2</v>
      </c>
      <c r="J220">
        <v>0</v>
      </c>
      <c r="K220">
        <v>60270</v>
      </c>
      <c r="L220">
        <v>1</v>
      </c>
      <c r="M220">
        <v>20</v>
      </c>
      <c r="N220" t="s">
        <v>57</v>
      </c>
      <c r="O220" t="s">
        <v>37</v>
      </c>
      <c r="P220">
        <v>2472</v>
      </c>
      <c r="Q220" s="1">
        <v>32707</v>
      </c>
      <c r="R220" t="s">
        <v>58</v>
      </c>
      <c r="S220" t="s">
        <v>50</v>
      </c>
      <c r="T220" t="s">
        <v>40</v>
      </c>
      <c r="U220" t="s">
        <v>41</v>
      </c>
      <c r="V220" t="s">
        <v>92</v>
      </c>
      <c r="W220" s="1">
        <v>40729</v>
      </c>
      <c r="X220" s="1">
        <v>42262</v>
      </c>
      <c r="Y220" t="s">
        <v>81</v>
      </c>
      <c r="Z220" t="s">
        <v>52</v>
      </c>
      <c r="AA220" t="s">
        <v>45</v>
      </c>
      <c r="AB220" t="s">
        <v>66</v>
      </c>
      <c r="AC220">
        <v>11</v>
      </c>
      <c r="AD220" t="s">
        <v>93</v>
      </c>
      <c r="AE220" t="s">
        <v>94</v>
      </c>
      <c r="AF220">
        <v>2.4</v>
      </c>
      <c r="AG220">
        <v>5</v>
      </c>
      <c r="AH220">
        <v>0</v>
      </c>
      <c r="AI220" s="1">
        <v>42041</v>
      </c>
      <c r="AJ220">
        <v>5</v>
      </c>
      <c r="AK220">
        <v>2</v>
      </c>
      <c r="AL220">
        <v>33</v>
      </c>
      <c r="AM220" s="6" t="s">
        <v>482</v>
      </c>
      <c r="AN220" s="50">
        <f ca="1">IF(HRDataset[[#This Row],[Date of Termination]]="",TODAY()-HRDataset[[#This Row],[Date of Hire]],HRDataset[[#This Row],[Date of Termination]]-HRDataset[[#This Row],[Date of Hire]])/365</f>
        <v>4.2</v>
      </c>
    </row>
    <row r="221" spans="1:40" x14ac:dyDescent="0.25">
      <c r="A221" t="s">
        <v>383</v>
      </c>
      <c r="B221" t="s">
        <v>729</v>
      </c>
      <c r="C221">
        <v>10171</v>
      </c>
      <c r="D221">
        <v>0</v>
      </c>
      <c r="E221">
        <v>0</v>
      </c>
      <c r="F221">
        <v>0</v>
      </c>
      <c r="G221">
        <v>5</v>
      </c>
      <c r="H221">
        <v>5</v>
      </c>
      <c r="I221">
        <v>3</v>
      </c>
      <c r="J221">
        <v>0</v>
      </c>
      <c r="K221">
        <v>45998</v>
      </c>
      <c r="L221">
        <v>1</v>
      </c>
      <c r="M221">
        <v>19</v>
      </c>
      <c r="N221" t="s">
        <v>36</v>
      </c>
      <c r="O221" t="s">
        <v>37</v>
      </c>
      <c r="P221">
        <v>2176</v>
      </c>
      <c r="Q221" s="1">
        <v>31613</v>
      </c>
      <c r="R221" t="s">
        <v>58</v>
      </c>
      <c r="S221" t="s">
        <v>39</v>
      </c>
      <c r="T221" t="s">
        <v>40</v>
      </c>
      <c r="U221" t="s">
        <v>41</v>
      </c>
      <c r="V221" t="s">
        <v>42</v>
      </c>
      <c r="W221" s="1">
        <v>40679</v>
      </c>
      <c r="X221" s="1">
        <v>42302</v>
      </c>
      <c r="Y221" t="s">
        <v>162</v>
      </c>
      <c r="Z221" t="s">
        <v>52</v>
      </c>
      <c r="AA221" t="s">
        <v>45</v>
      </c>
      <c r="AB221" t="s">
        <v>66</v>
      </c>
      <c r="AC221">
        <v>11</v>
      </c>
      <c r="AD221" t="s">
        <v>47</v>
      </c>
      <c r="AE221" t="s">
        <v>56</v>
      </c>
      <c r="AF221">
        <v>3.45</v>
      </c>
      <c r="AG221">
        <v>4</v>
      </c>
      <c r="AH221">
        <v>0</v>
      </c>
      <c r="AI221" s="1">
        <v>41772</v>
      </c>
      <c r="AJ221">
        <v>0</v>
      </c>
      <c r="AK221">
        <v>5</v>
      </c>
      <c r="AL221">
        <v>36</v>
      </c>
      <c r="AM221" s="6" t="s">
        <v>483</v>
      </c>
      <c r="AN221" s="50">
        <f ca="1">IF(HRDataset[[#This Row],[Date of Termination]]="",TODAY()-HRDataset[[#This Row],[Date of Hire]],HRDataset[[#This Row],[Date of Termination]]-HRDataset[[#This Row],[Date of Hire]])/365</f>
        <v>4.4465753424657537</v>
      </c>
    </row>
    <row r="222" spans="1:40" x14ac:dyDescent="0.25">
      <c r="A222" t="s">
        <v>384</v>
      </c>
      <c r="B222" t="s">
        <v>730</v>
      </c>
      <c r="C222">
        <v>10032</v>
      </c>
      <c r="D222">
        <v>1</v>
      </c>
      <c r="E222">
        <v>1</v>
      </c>
      <c r="F222">
        <v>0</v>
      </c>
      <c r="G222">
        <v>5</v>
      </c>
      <c r="H222">
        <v>5</v>
      </c>
      <c r="I222">
        <v>4</v>
      </c>
      <c r="J222">
        <v>0</v>
      </c>
      <c r="K222">
        <v>57954</v>
      </c>
      <c r="L222">
        <v>1</v>
      </c>
      <c r="M222">
        <v>20</v>
      </c>
      <c r="N222" t="s">
        <v>57</v>
      </c>
      <c r="O222" t="s">
        <v>37</v>
      </c>
      <c r="P222">
        <v>1886</v>
      </c>
      <c r="Q222" s="1">
        <v>31641</v>
      </c>
      <c r="R222" t="s">
        <v>58</v>
      </c>
      <c r="S222" t="s">
        <v>50</v>
      </c>
      <c r="T222" t="s">
        <v>40</v>
      </c>
      <c r="U222" t="s">
        <v>41</v>
      </c>
      <c r="V222" t="s">
        <v>42</v>
      </c>
      <c r="W222" s="1">
        <v>40679</v>
      </c>
      <c r="X222" s="1">
        <v>41309</v>
      </c>
      <c r="Y222" t="s">
        <v>124</v>
      </c>
      <c r="Z222" t="s">
        <v>52</v>
      </c>
      <c r="AA222" t="s">
        <v>45</v>
      </c>
      <c r="AB222" t="s">
        <v>71</v>
      </c>
      <c r="AC222">
        <v>19</v>
      </c>
      <c r="AD222" t="s">
        <v>55</v>
      </c>
      <c r="AE222" t="s">
        <v>48</v>
      </c>
      <c r="AF222">
        <v>4.2</v>
      </c>
      <c r="AG222">
        <v>5</v>
      </c>
      <c r="AH222">
        <v>0</v>
      </c>
      <c r="AI222" s="1">
        <v>41284</v>
      </c>
      <c r="AJ222">
        <v>0</v>
      </c>
      <c r="AK222">
        <v>12</v>
      </c>
      <c r="AL222">
        <v>36</v>
      </c>
      <c r="AM222" s="6" t="s">
        <v>483</v>
      </c>
      <c r="AN222" s="50">
        <f ca="1">IF(HRDataset[[#This Row],[Date of Termination]]="",TODAY()-HRDataset[[#This Row],[Date of Hire]],HRDataset[[#This Row],[Date of Termination]]-HRDataset[[#This Row],[Date of Hire]])/365</f>
        <v>1.726027397260274</v>
      </c>
    </row>
    <row r="223" spans="1:40" x14ac:dyDescent="0.25">
      <c r="A223" t="s">
        <v>385</v>
      </c>
      <c r="B223" t="s">
        <v>731</v>
      </c>
      <c r="C223">
        <v>10130</v>
      </c>
      <c r="D223">
        <v>1</v>
      </c>
      <c r="E223">
        <v>1</v>
      </c>
      <c r="F223">
        <v>0</v>
      </c>
      <c r="G223">
        <v>5</v>
      </c>
      <c r="H223">
        <v>5</v>
      </c>
      <c r="I223">
        <v>3</v>
      </c>
      <c r="J223">
        <v>0</v>
      </c>
      <c r="K223">
        <v>74669</v>
      </c>
      <c r="L223">
        <v>1</v>
      </c>
      <c r="M223">
        <v>18</v>
      </c>
      <c r="N223" t="s">
        <v>101</v>
      </c>
      <c r="O223" t="s">
        <v>37</v>
      </c>
      <c r="P223">
        <v>2030</v>
      </c>
      <c r="Q223" s="1">
        <v>28254</v>
      </c>
      <c r="R223" t="s">
        <v>58</v>
      </c>
      <c r="S223" t="s">
        <v>50</v>
      </c>
      <c r="T223" t="s">
        <v>40</v>
      </c>
      <c r="U223" t="s">
        <v>41</v>
      </c>
      <c r="V223" t="s">
        <v>42</v>
      </c>
      <c r="W223" s="1">
        <v>40476</v>
      </c>
      <c r="X223" s="1">
        <v>42508</v>
      </c>
      <c r="Y223" t="s">
        <v>79</v>
      </c>
      <c r="Z223" t="s">
        <v>52</v>
      </c>
      <c r="AA223" t="s">
        <v>45</v>
      </c>
      <c r="AB223" t="s">
        <v>103</v>
      </c>
      <c r="AC223">
        <v>2</v>
      </c>
      <c r="AD223" t="s">
        <v>55</v>
      </c>
      <c r="AE223" t="s">
        <v>56</v>
      </c>
      <c r="AF223">
        <v>4.16</v>
      </c>
      <c r="AG223">
        <v>5</v>
      </c>
      <c r="AH223">
        <v>0</v>
      </c>
      <c r="AI223" s="1">
        <v>42068</v>
      </c>
      <c r="AJ223">
        <v>0</v>
      </c>
      <c r="AK223">
        <v>6</v>
      </c>
      <c r="AL223">
        <v>45</v>
      </c>
      <c r="AM223" s="6" t="s">
        <v>485</v>
      </c>
      <c r="AN223" s="50">
        <f ca="1">IF(HRDataset[[#This Row],[Date of Termination]]="",TODAY()-HRDataset[[#This Row],[Date of Hire]],HRDataset[[#This Row],[Date of Termination]]-HRDataset[[#This Row],[Date of Hire]])/365</f>
        <v>5.5671232876712331</v>
      </c>
    </row>
    <row r="224" spans="1:40" x14ac:dyDescent="0.25">
      <c r="A224" t="s">
        <v>386</v>
      </c>
      <c r="B224" t="s">
        <v>732</v>
      </c>
      <c r="C224">
        <v>10217</v>
      </c>
      <c r="D224">
        <v>1</v>
      </c>
      <c r="E224">
        <v>1</v>
      </c>
      <c r="F224">
        <v>0</v>
      </c>
      <c r="G224">
        <v>1</v>
      </c>
      <c r="H224">
        <v>5</v>
      </c>
      <c r="I224">
        <v>3</v>
      </c>
      <c r="J224">
        <v>0</v>
      </c>
      <c r="K224">
        <v>74226</v>
      </c>
      <c r="L224">
        <v>0</v>
      </c>
      <c r="M224">
        <v>20</v>
      </c>
      <c r="N224" t="s">
        <v>57</v>
      </c>
      <c r="O224" t="s">
        <v>37</v>
      </c>
      <c r="P224">
        <v>2050</v>
      </c>
      <c r="Q224" s="1">
        <v>28924</v>
      </c>
      <c r="R224" t="s">
        <v>58</v>
      </c>
      <c r="S224" t="s">
        <v>50</v>
      </c>
      <c r="T224" t="s">
        <v>89</v>
      </c>
      <c r="U224" t="s">
        <v>41</v>
      </c>
      <c r="V224" t="s">
        <v>92</v>
      </c>
      <c r="W224" s="1">
        <v>41001</v>
      </c>
      <c r="X224" s="1"/>
      <c r="Y224" t="s">
        <v>43</v>
      </c>
      <c r="Z224" t="s">
        <v>44</v>
      </c>
      <c r="AA224" t="s">
        <v>45</v>
      </c>
      <c r="AB224" t="s">
        <v>74</v>
      </c>
      <c r="AC224">
        <v>12</v>
      </c>
      <c r="AD224" t="s">
        <v>47</v>
      </c>
      <c r="AE224" t="s">
        <v>56</v>
      </c>
      <c r="AF224">
        <v>4.3</v>
      </c>
      <c r="AG224">
        <v>3</v>
      </c>
      <c r="AH224">
        <v>0</v>
      </c>
      <c r="AI224" s="1">
        <v>43479</v>
      </c>
      <c r="AJ224">
        <v>0</v>
      </c>
      <c r="AK224">
        <v>14</v>
      </c>
      <c r="AL224">
        <v>44</v>
      </c>
      <c r="AM224" s="6" t="s">
        <v>484</v>
      </c>
      <c r="AN224" s="50">
        <f ca="1">IF(HRDataset[[#This Row],[Date of Termination]]="",TODAY()-HRDataset[[#This Row],[Date of Hire]],HRDataset[[#This Row],[Date of Termination]]-HRDataset[[#This Row],[Date of Hire]])/365</f>
        <v>12.56986301369863</v>
      </c>
    </row>
    <row r="225" spans="1:40" x14ac:dyDescent="0.25">
      <c r="A225" t="s">
        <v>387</v>
      </c>
      <c r="B225" t="s">
        <v>733</v>
      </c>
      <c r="C225">
        <v>10016</v>
      </c>
      <c r="D225">
        <v>1</v>
      </c>
      <c r="E225">
        <v>1</v>
      </c>
      <c r="F225">
        <v>0</v>
      </c>
      <c r="G225">
        <v>1</v>
      </c>
      <c r="H225">
        <v>3</v>
      </c>
      <c r="I225">
        <v>4</v>
      </c>
      <c r="J225">
        <v>0</v>
      </c>
      <c r="K225">
        <v>93554</v>
      </c>
      <c r="L225">
        <v>0</v>
      </c>
      <c r="M225">
        <v>9</v>
      </c>
      <c r="N225" t="s">
        <v>82</v>
      </c>
      <c r="O225" t="s">
        <v>37</v>
      </c>
      <c r="P225">
        <v>1886</v>
      </c>
      <c r="Q225" s="1">
        <v>30941</v>
      </c>
      <c r="R225" t="s">
        <v>58</v>
      </c>
      <c r="S225" t="s">
        <v>50</v>
      </c>
      <c r="T225" t="s">
        <v>40</v>
      </c>
      <c r="U225" t="s">
        <v>41</v>
      </c>
      <c r="V225" t="s">
        <v>73</v>
      </c>
      <c r="W225" s="1">
        <v>41953</v>
      </c>
      <c r="X225" s="1"/>
      <c r="Y225" t="s">
        <v>43</v>
      </c>
      <c r="Z225" t="s">
        <v>44</v>
      </c>
      <c r="AA225" t="s">
        <v>53</v>
      </c>
      <c r="AB225" t="s">
        <v>54</v>
      </c>
      <c r="AC225">
        <v>4</v>
      </c>
      <c r="AD225" t="s">
        <v>72</v>
      </c>
      <c r="AE225" t="s">
        <v>48</v>
      </c>
      <c r="AF225">
        <v>4.5999999999999996</v>
      </c>
      <c r="AG225">
        <v>5</v>
      </c>
      <c r="AH225">
        <v>7</v>
      </c>
      <c r="AI225" s="1">
        <v>43469</v>
      </c>
      <c r="AJ225">
        <v>0</v>
      </c>
      <c r="AK225">
        <v>16</v>
      </c>
      <c r="AL225">
        <v>38</v>
      </c>
      <c r="AM225" s="6" t="s">
        <v>483</v>
      </c>
      <c r="AN225" s="50">
        <f ca="1">IF(HRDataset[[#This Row],[Date of Termination]]="",TODAY()-HRDataset[[#This Row],[Date of Hire]],HRDataset[[#This Row],[Date of Termination]]-HRDataset[[#This Row],[Date of Hire]])/365</f>
        <v>9.9616438356164387</v>
      </c>
    </row>
    <row r="226" spans="1:40" x14ac:dyDescent="0.25">
      <c r="A226" t="s">
        <v>388</v>
      </c>
      <c r="B226" t="s">
        <v>734</v>
      </c>
      <c r="C226">
        <v>10050</v>
      </c>
      <c r="D226">
        <v>1</v>
      </c>
      <c r="E226">
        <v>1</v>
      </c>
      <c r="F226">
        <v>1</v>
      </c>
      <c r="G226">
        <v>5</v>
      </c>
      <c r="H226">
        <v>5</v>
      </c>
      <c r="I226">
        <v>3</v>
      </c>
      <c r="J226">
        <v>0</v>
      </c>
      <c r="K226">
        <v>64724</v>
      </c>
      <c r="L226">
        <v>1</v>
      </c>
      <c r="M226">
        <v>19</v>
      </c>
      <c r="N226" t="s">
        <v>36</v>
      </c>
      <c r="O226" t="s">
        <v>37</v>
      </c>
      <c r="P226">
        <v>2451</v>
      </c>
      <c r="Q226" s="1">
        <v>32208</v>
      </c>
      <c r="R226" t="s">
        <v>38</v>
      </c>
      <c r="S226" t="s">
        <v>50</v>
      </c>
      <c r="T226" t="s">
        <v>40</v>
      </c>
      <c r="U226" t="s">
        <v>41</v>
      </c>
      <c r="V226" t="s">
        <v>92</v>
      </c>
      <c r="W226" s="1">
        <v>40729</v>
      </c>
      <c r="X226" s="1">
        <v>41243</v>
      </c>
      <c r="Y226" t="s">
        <v>124</v>
      </c>
      <c r="Z226" t="s">
        <v>52</v>
      </c>
      <c r="AA226" t="s">
        <v>45</v>
      </c>
      <c r="AB226" t="s">
        <v>74</v>
      </c>
      <c r="AC226">
        <v>12</v>
      </c>
      <c r="AD226" t="s">
        <v>65</v>
      </c>
      <c r="AE226" t="s">
        <v>56</v>
      </c>
      <c r="AF226">
        <v>5</v>
      </c>
      <c r="AG226">
        <v>3</v>
      </c>
      <c r="AH226">
        <v>0</v>
      </c>
      <c r="AI226" s="1">
        <v>40959</v>
      </c>
      <c r="AJ226">
        <v>0</v>
      </c>
      <c r="AK226">
        <v>13</v>
      </c>
      <c r="AL226">
        <v>35</v>
      </c>
      <c r="AM226" s="6" t="s">
        <v>483</v>
      </c>
      <c r="AN226" s="50">
        <f ca="1">IF(HRDataset[[#This Row],[Date of Termination]]="",TODAY()-HRDataset[[#This Row],[Date of Hire]],HRDataset[[#This Row],[Date of Termination]]-HRDataset[[#This Row],[Date of Hire]])/365</f>
        <v>1.4082191780821918</v>
      </c>
    </row>
    <row r="227" spans="1:40" x14ac:dyDescent="0.25">
      <c r="A227" t="s">
        <v>389</v>
      </c>
      <c r="B227" t="s">
        <v>735</v>
      </c>
      <c r="C227">
        <v>10164</v>
      </c>
      <c r="D227">
        <v>0</v>
      </c>
      <c r="E227">
        <v>0</v>
      </c>
      <c r="F227">
        <v>1</v>
      </c>
      <c r="G227">
        <v>1</v>
      </c>
      <c r="H227">
        <v>5</v>
      </c>
      <c r="I227">
        <v>3</v>
      </c>
      <c r="J227">
        <v>0</v>
      </c>
      <c r="K227">
        <v>47001</v>
      </c>
      <c r="L227">
        <v>0</v>
      </c>
      <c r="M227">
        <v>19</v>
      </c>
      <c r="N227" t="s">
        <v>36</v>
      </c>
      <c r="O227" t="s">
        <v>37</v>
      </c>
      <c r="P227">
        <v>2451</v>
      </c>
      <c r="Q227" s="1">
        <v>29913</v>
      </c>
      <c r="R227" t="s">
        <v>38</v>
      </c>
      <c r="S227" t="s">
        <v>39</v>
      </c>
      <c r="T227" t="s">
        <v>40</v>
      </c>
      <c r="U227" t="s">
        <v>41</v>
      </c>
      <c r="V227" t="s">
        <v>42</v>
      </c>
      <c r="W227" s="1">
        <v>39391</v>
      </c>
      <c r="X227" s="1"/>
      <c r="Y227" t="s">
        <v>43</v>
      </c>
      <c r="Z227" t="s">
        <v>44</v>
      </c>
      <c r="AA227" t="s">
        <v>45</v>
      </c>
      <c r="AB227" t="s">
        <v>80</v>
      </c>
      <c r="AC227">
        <v>14</v>
      </c>
      <c r="AD227" t="s">
        <v>65</v>
      </c>
      <c r="AE227" t="s">
        <v>56</v>
      </c>
      <c r="AF227">
        <v>3.66</v>
      </c>
      <c r="AG227">
        <v>3</v>
      </c>
      <c r="AH227">
        <v>0</v>
      </c>
      <c r="AI227" s="1">
        <v>43521</v>
      </c>
      <c r="AJ227">
        <v>0</v>
      </c>
      <c r="AK227">
        <v>15</v>
      </c>
      <c r="AL227">
        <v>41</v>
      </c>
      <c r="AM227" s="6" t="s">
        <v>484</v>
      </c>
      <c r="AN227" s="50">
        <f ca="1">IF(HRDataset[[#This Row],[Date of Termination]]="",TODAY()-HRDataset[[#This Row],[Date of Hire]],HRDataset[[#This Row],[Date of Termination]]-HRDataset[[#This Row],[Date of Hire]])/365</f>
        <v>16.980821917808218</v>
      </c>
    </row>
    <row r="228" spans="1:40" x14ac:dyDescent="0.25">
      <c r="A228" t="s">
        <v>390</v>
      </c>
      <c r="B228" t="s">
        <v>736</v>
      </c>
      <c r="C228">
        <v>10124</v>
      </c>
      <c r="D228">
        <v>1</v>
      </c>
      <c r="E228">
        <v>1</v>
      </c>
      <c r="F228">
        <v>0</v>
      </c>
      <c r="G228">
        <v>1</v>
      </c>
      <c r="H228">
        <v>6</v>
      </c>
      <c r="I228">
        <v>3</v>
      </c>
      <c r="J228">
        <v>0</v>
      </c>
      <c r="K228">
        <v>61844</v>
      </c>
      <c r="L228">
        <v>0</v>
      </c>
      <c r="M228">
        <v>3</v>
      </c>
      <c r="N228" t="s">
        <v>106</v>
      </c>
      <c r="O228" t="s">
        <v>163</v>
      </c>
      <c r="P228">
        <v>40220</v>
      </c>
      <c r="Q228" s="1">
        <v>32384</v>
      </c>
      <c r="R228" t="s">
        <v>58</v>
      </c>
      <c r="S228" t="s">
        <v>50</v>
      </c>
      <c r="T228" t="s">
        <v>40</v>
      </c>
      <c r="U228" t="s">
        <v>41</v>
      </c>
      <c r="V228" t="s">
        <v>73</v>
      </c>
      <c r="W228" s="1">
        <v>40917</v>
      </c>
      <c r="X228" s="1"/>
      <c r="Y228" t="s">
        <v>43</v>
      </c>
      <c r="Z228" t="s">
        <v>44</v>
      </c>
      <c r="AA228" t="s">
        <v>108</v>
      </c>
      <c r="AB228" t="s">
        <v>114</v>
      </c>
      <c r="AC228">
        <v>21</v>
      </c>
      <c r="AD228" t="s">
        <v>128</v>
      </c>
      <c r="AE228" t="s">
        <v>56</v>
      </c>
      <c r="AF228">
        <v>4.2</v>
      </c>
      <c r="AG228">
        <v>5</v>
      </c>
      <c r="AH228">
        <v>0</v>
      </c>
      <c r="AI228" s="1">
        <v>43497</v>
      </c>
      <c r="AJ228">
        <v>0</v>
      </c>
      <c r="AK228">
        <v>9</v>
      </c>
      <c r="AL228">
        <v>34</v>
      </c>
      <c r="AM228" s="6" t="s">
        <v>482</v>
      </c>
      <c r="AN228" s="50">
        <f ca="1">IF(HRDataset[[#This Row],[Date of Termination]]="",TODAY()-HRDataset[[#This Row],[Date of Hire]],HRDataset[[#This Row],[Date of Termination]]-HRDataset[[#This Row],[Date of Hire]])/365</f>
        <v>12.8</v>
      </c>
    </row>
    <row r="229" spans="1:40" x14ac:dyDescent="0.25">
      <c r="A229" t="s">
        <v>391</v>
      </c>
      <c r="B229" t="s">
        <v>737</v>
      </c>
      <c r="C229">
        <v>10187</v>
      </c>
      <c r="D229">
        <v>0</v>
      </c>
      <c r="E229">
        <v>2</v>
      </c>
      <c r="F229">
        <v>0</v>
      </c>
      <c r="G229">
        <v>5</v>
      </c>
      <c r="H229">
        <v>5</v>
      </c>
      <c r="I229">
        <v>3</v>
      </c>
      <c r="J229">
        <v>0</v>
      </c>
      <c r="K229">
        <v>46799</v>
      </c>
      <c r="L229">
        <v>1</v>
      </c>
      <c r="M229">
        <v>19</v>
      </c>
      <c r="N229" t="s">
        <v>36</v>
      </c>
      <c r="O229" t="s">
        <v>37</v>
      </c>
      <c r="P229">
        <v>1742</v>
      </c>
      <c r="Q229" s="1">
        <v>30970</v>
      </c>
      <c r="R229" t="s">
        <v>58</v>
      </c>
      <c r="S229" t="s">
        <v>62</v>
      </c>
      <c r="T229" t="s">
        <v>89</v>
      </c>
      <c r="U229" t="s">
        <v>41</v>
      </c>
      <c r="V229" t="s">
        <v>92</v>
      </c>
      <c r="W229" s="1">
        <v>40679</v>
      </c>
      <c r="X229" s="1">
        <v>43255</v>
      </c>
      <c r="Y229" t="s">
        <v>79</v>
      </c>
      <c r="Z229" t="s">
        <v>52</v>
      </c>
      <c r="AA229" t="s">
        <v>45</v>
      </c>
      <c r="AB229" t="s">
        <v>60</v>
      </c>
      <c r="AC229">
        <v>20</v>
      </c>
      <c r="AD229" t="s">
        <v>65</v>
      </c>
      <c r="AE229" t="s">
        <v>56</v>
      </c>
      <c r="AF229">
        <v>3.17</v>
      </c>
      <c r="AG229">
        <v>4</v>
      </c>
      <c r="AH229">
        <v>0</v>
      </c>
      <c r="AI229" s="1">
        <v>43192</v>
      </c>
      <c r="AJ229">
        <v>0</v>
      </c>
      <c r="AK229">
        <v>14</v>
      </c>
      <c r="AL229">
        <v>38</v>
      </c>
      <c r="AM229" s="6" t="s">
        <v>483</v>
      </c>
      <c r="AN229" s="50">
        <f ca="1">IF(HRDataset[[#This Row],[Date of Termination]]="",TODAY()-HRDataset[[#This Row],[Date of Hire]],HRDataset[[#This Row],[Date of Termination]]-HRDataset[[#This Row],[Date of Hire]])/365</f>
        <v>7.0575342465753428</v>
      </c>
    </row>
    <row r="230" spans="1:40" x14ac:dyDescent="0.25">
      <c r="A230" t="s">
        <v>392</v>
      </c>
      <c r="B230" t="s">
        <v>738</v>
      </c>
      <c r="C230">
        <v>10225</v>
      </c>
      <c r="D230">
        <v>0</v>
      </c>
      <c r="E230">
        <v>0</v>
      </c>
      <c r="F230">
        <v>1</v>
      </c>
      <c r="G230">
        <v>1</v>
      </c>
      <c r="H230">
        <v>5</v>
      </c>
      <c r="I230">
        <v>3</v>
      </c>
      <c r="J230">
        <v>0</v>
      </c>
      <c r="K230">
        <v>59472</v>
      </c>
      <c r="L230">
        <v>0</v>
      </c>
      <c r="M230">
        <v>19</v>
      </c>
      <c r="N230" t="s">
        <v>36</v>
      </c>
      <c r="O230" t="s">
        <v>37</v>
      </c>
      <c r="P230">
        <v>2109</v>
      </c>
      <c r="Q230" s="1">
        <v>22451</v>
      </c>
      <c r="R230" t="s">
        <v>38</v>
      </c>
      <c r="S230" t="s">
        <v>39</v>
      </c>
      <c r="T230" t="s">
        <v>40</v>
      </c>
      <c r="U230" t="s">
        <v>41</v>
      </c>
      <c r="V230" t="s">
        <v>42</v>
      </c>
      <c r="W230" s="1">
        <v>41645</v>
      </c>
      <c r="X230" s="1"/>
      <c r="Y230" t="s">
        <v>43</v>
      </c>
      <c r="Z230" t="s">
        <v>44</v>
      </c>
      <c r="AA230" t="s">
        <v>45</v>
      </c>
      <c r="AB230" t="s">
        <v>85</v>
      </c>
      <c r="AC230">
        <v>18</v>
      </c>
      <c r="AD230" t="s">
        <v>72</v>
      </c>
      <c r="AE230" t="s">
        <v>56</v>
      </c>
      <c r="AF230">
        <v>4.8</v>
      </c>
      <c r="AG230">
        <v>3</v>
      </c>
      <c r="AH230">
        <v>0</v>
      </c>
      <c r="AI230" s="1">
        <v>43472</v>
      </c>
      <c r="AJ230">
        <v>0</v>
      </c>
      <c r="AK230">
        <v>14</v>
      </c>
      <c r="AL230">
        <v>61</v>
      </c>
      <c r="AM230" s="6" t="s">
        <v>825</v>
      </c>
      <c r="AN230" s="50">
        <f ca="1">IF(HRDataset[[#This Row],[Date of Termination]]="",TODAY()-HRDataset[[#This Row],[Date of Hire]],HRDataset[[#This Row],[Date of Termination]]-HRDataset[[#This Row],[Date of Hire]])/365</f>
        <v>10.805479452054794</v>
      </c>
    </row>
    <row r="231" spans="1:40" x14ac:dyDescent="0.25">
      <c r="A231" t="s">
        <v>393</v>
      </c>
      <c r="B231" t="s">
        <v>739</v>
      </c>
      <c r="C231">
        <v>10262</v>
      </c>
      <c r="D231">
        <v>0</v>
      </c>
      <c r="E231">
        <v>2</v>
      </c>
      <c r="F231">
        <v>0</v>
      </c>
      <c r="G231">
        <v>5</v>
      </c>
      <c r="H231">
        <v>5</v>
      </c>
      <c r="I231">
        <v>3</v>
      </c>
      <c r="J231">
        <v>0</v>
      </c>
      <c r="K231">
        <v>46430</v>
      </c>
      <c r="L231">
        <v>1</v>
      </c>
      <c r="M231">
        <v>19</v>
      </c>
      <c r="N231" t="s">
        <v>36</v>
      </c>
      <c r="O231" t="s">
        <v>37</v>
      </c>
      <c r="P231">
        <v>2474</v>
      </c>
      <c r="Q231" s="1">
        <v>25833</v>
      </c>
      <c r="R231" t="s">
        <v>58</v>
      </c>
      <c r="S231" t="s">
        <v>62</v>
      </c>
      <c r="T231" t="s">
        <v>40</v>
      </c>
      <c r="U231" t="s">
        <v>41</v>
      </c>
      <c r="V231" t="s">
        <v>42</v>
      </c>
      <c r="W231" s="1">
        <v>41176</v>
      </c>
      <c r="X231" s="1">
        <v>41443</v>
      </c>
      <c r="Y231" t="s">
        <v>81</v>
      </c>
      <c r="Z231" t="s">
        <v>52</v>
      </c>
      <c r="AA231" t="s">
        <v>45</v>
      </c>
      <c r="AB231" t="s">
        <v>60</v>
      </c>
      <c r="AC231">
        <v>20</v>
      </c>
      <c r="AD231" t="s">
        <v>55</v>
      </c>
      <c r="AE231" t="s">
        <v>56</v>
      </c>
      <c r="AF231">
        <v>4.5</v>
      </c>
      <c r="AG231">
        <v>5</v>
      </c>
      <c r="AH231">
        <v>0</v>
      </c>
      <c r="AI231" s="1">
        <v>41366</v>
      </c>
      <c r="AJ231">
        <v>0</v>
      </c>
      <c r="AK231">
        <v>16</v>
      </c>
      <c r="AL231">
        <v>52</v>
      </c>
      <c r="AM231" s="6" t="s">
        <v>486</v>
      </c>
      <c r="AN231" s="50">
        <f ca="1">IF(HRDataset[[#This Row],[Date of Termination]]="",TODAY()-HRDataset[[#This Row],[Date of Hire]],HRDataset[[#This Row],[Date of Termination]]-HRDataset[[#This Row],[Date of Hire]])/365</f>
        <v>0.73150684931506849</v>
      </c>
    </row>
    <row r="232" spans="1:40" x14ac:dyDescent="0.25">
      <c r="A232" t="s">
        <v>394</v>
      </c>
      <c r="B232" t="s">
        <v>740</v>
      </c>
      <c r="C232">
        <v>10131</v>
      </c>
      <c r="D232">
        <v>1</v>
      </c>
      <c r="E232">
        <v>1</v>
      </c>
      <c r="F232">
        <v>1</v>
      </c>
      <c r="G232">
        <v>5</v>
      </c>
      <c r="H232">
        <v>1</v>
      </c>
      <c r="I232">
        <v>3</v>
      </c>
      <c r="J232">
        <v>1</v>
      </c>
      <c r="K232">
        <v>83363</v>
      </c>
      <c r="L232">
        <v>1</v>
      </c>
      <c r="M232">
        <v>23</v>
      </c>
      <c r="N232" t="s">
        <v>67</v>
      </c>
      <c r="O232" t="s">
        <v>37</v>
      </c>
      <c r="P232">
        <v>2045</v>
      </c>
      <c r="Q232" s="1">
        <v>30992</v>
      </c>
      <c r="R232" t="s">
        <v>38</v>
      </c>
      <c r="S232" t="s">
        <v>50</v>
      </c>
      <c r="T232" t="s">
        <v>89</v>
      </c>
      <c r="U232" t="s">
        <v>41</v>
      </c>
      <c r="V232" t="s">
        <v>73</v>
      </c>
      <c r="W232" s="1">
        <v>40595</v>
      </c>
      <c r="X232" s="1">
        <v>42231</v>
      </c>
      <c r="Y232" t="s">
        <v>51</v>
      </c>
      <c r="Z232" t="s">
        <v>52</v>
      </c>
      <c r="AA232" t="s">
        <v>68</v>
      </c>
      <c r="AB232" t="s">
        <v>103</v>
      </c>
      <c r="AC232">
        <v>2</v>
      </c>
      <c r="AD232" t="s">
        <v>75</v>
      </c>
      <c r="AE232" t="s">
        <v>56</v>
      </c>
      <c r="AF232">
        <v>4.1500000000000004</v>
      </c>
      <c r="AG232">
        <v>4</v>
      </c>
      <c r="AH232">
        <v>0</v>
      </c>
      <c r="AI232" s="1">
        <v>41748</v>
      </c>
      <c r="AJ232">
        <v>0</v>
      </c>
      <c r="AK232">
        <v>4</v>
      </c>
      <c r="AL232">
        <v>38</v>
      </c>
      <c r="AM232" s="6" t="s">
        <v>483</v>
      </c>
      <c r="AN232" s="50">
        <f ca="1">IF(HRDataset[[#This Row],[Date of Termination]]="",TODAY()-HRDataset[[#This Row],[Date of Hire]],HRDataset[[#This Row],[Date of Termination]]-HRDataset[[#This Row],[Date of Hire]])/365</f>
        <v>4.4821917808219176</v>
      </c>
    </row>
    <row r="233" spans="1:40" x14ac:dyDescent="0.25">
      <c r="A233" t="s">
        <v>395</v>
      </c>
      <c r="B233" t="s">
        <v>741</v>
      </c>
      <c r="C233">
        <v>10239</v>
      </c>
      <c r="D233">
        <v>1</v>
      </c>
      <c r="E233">
        <v>1</v>
      </c>
      <c r="F233">
        <v>0</v>
      </c>
      <c r="G233">
        <v>1</v>
      </c>
      <c r="H233">
        <v>3</v>
      </c>
      <c r="I233">
        <v>3</v>
      </c>
      <c r="J233">
        <v>0</v>
      </c>
      <c r="K233">
        <v>95920</v>
      </c>
      <c r="L233">
        <v>0</v>
      </c>
      <c r="M233">
        <v>4</v>
      </c>
      <c r="N233" t="s">
        <v>125</v>
      </c>
      <c r="O233" t="s">
        <v>37</v>
      </c>
      <c r="P233">
        <v>2110</v>
      </c>
      <c r="Q233" s="1">
        <v>29353</v>
      </c>
      <c r="R233" t="s">
        <v>58</v>
      </c>
      <c r="S233" t="s">
        <v>50</v>
      </c>
      <c r="T233" t="s">
        <v>40</v>
      </c>
      <c r="U233" t="s">
        <v>41</v>
      </c>
      <c r="V233" t="s">
        <v>73</v>
      </c>
      <c r="W233" s="1">
        <v>42645</v>
      </c>
      <c r="X233" s="1"/>
      <c r="Y233" t="s">
        <v>43</v>
      </c>
      <c r="Z233" t="s">
        <v>44</v>
      </c>
      <c r="AA233" t="s">
        <v>53</v>
      </c>
      <c r="AB233" t="s">
        <v>126</v>
      </c>
      <c r="AC233">
        <v>13</v>
      </c>
      <c r="AD233" t="s">
        <v>55</v>
      </c>
      <c r="AE233" t="s">
        <v>56</v>
      </c>
      <c r="AF233">
        <v>4.4000000000000004</v>
      </c>
      <c r="AG233">
        <v>4</v>
      </c>
      <c r="AH233">
        <v>6</v>
      </c>
      <c r="AI233" s="1">
        <v>43502</v>
      </c>
      <c r="AJ233">
        <v>0</v>
      </c>
      <c r="AK233">
        <v>10</v>
      </c>
      <c r="AL233">
        <v>42</v>
      </c>
      <c r="AM233" s="6" t="s">
        <v>484</v>
      </c>
      <c r="AN233" s="50">
        <f ca="1">IF(HRDataset[[#This Row],[Date of Termination]]="",TODAY()-HRDataset[[#This Row],[Date of Hire]],HRDataset[[#This Row],[Date of Termination]]-HRDataset[[#This Row],[Date of Hire]])/365</f>
        <v>8.0657534246575349</v>
      </c>
    </row>
    <row r="234" spans="1:40" x14ac:dyDescent="0.25">
      <c r="A234" t="s">
        <v>396</v>
      </c>
      <c r="B234" t="s">
        <v>742</v>
      </c>
      <c r="C234">
        <v>10152</v>
      </c>
      <c r="D234">
        <v>0</v>
      </c>
      <c r="E234">
        <v>2</v>
      </c>
      <c r="F234">
        <v>1</v>
      </c>
      <c r="G234">
        <v>5</v>
      </c>
      <c r="H234">
        <v>5</v>
      </c>
      <c r="I234">
        <v>3</v>
      </c>
      <c r="J234">
        <v>0</v>
      </c>
      <c r="K234">
        <v>61729</v>
      </c>
      <c r="L234">
        <v>1</v>
      </c>
      <c r="M234">
        <v>19</v>
      </c>
      <c r="N234" t="s">
        <v>36</v>
      </c>
      <c r="O234" t="s">
        <v>37</v>
      </c>
      <c r="P234">
        <v>2478</v>
      </c>
      <c r="Q234" s="1">
        <v>31047</v>
      </c>
      <c r="R234" t="s">
        <v>38</v>
      </c>
      <c r="S234" t="s">
        <v>62</v>
      </c>
      <c r="T234" t="s">
        <v>40</v>
      </c>
      <c r="U234" t="s">
        <v>41</v>
      </c>
      <c r="V234" t="s">
        <v>42</v>
      </c>
      <c r="W234" s="1">
        <v>40812</v>
      </c>
      <c r="X234" s="1">
        <v>43197</v>
      </c>
      <c r="Y234" t="s">
        <v>124</v>
      </c>
      <c r="Z234" t="s">
        <v>52</v>
      </c>
      <c r="AA234" t="s">
        <v>45</v>
      </c>
      <c r="AB234" t="s">
        <v>46</v>
      </c>
      <c r="AC234">
        <v>22</v>
      </c>
      <c r="AD234" t="s">
        <v>55</v>
      </c>
      <c r="AE234" t="s">
        <v>56</v>
      </c>
      <c r="AF234">
        <v>3.8</v>
      </c>
      <c r="AG234">
        <v>5</v>
      </c>
      <c r="AH234">
        <v>0</v>
      </c>
      <c r="AI234" s="1">
        <v>43135</v>
      </c>
      <c r="AJ234">
        <v>0</v>
      </c>
      <c r="AK234">
        <v>19</v>
      </c>
      <c r="AL234">
        <v>38</v>
      </c>
      <c r="AM234" s="6" t="s">
        <v>483</v>
      </c>
      <c r="AN234" s="50">
        <f ca="1">IF(HRDataset[[#This Row],[Date of Termination]]="",TODAY()-HRDataset[[#This Row],[Date of Hire]],HRDataset[[#This Row],[Date of Termination]]-HRDataset[[#This Row],[Date of Hire]])/365</f>
        <v>6.5342465753424657</v>
      </c>
    </row>
    <row r="235" spans="1:40" x14ac:dyDescent="0.25">
      <c r="A235" t="s">
        <v>397</v>
      </c>
      <c r="B235" t="s">
        <v>743</v>
      </c>
      <c r="C235">
        <v>10140</v>
      </c>
      <c r="D235">
        <v>1</v>
      </c>
      <c r="E235">
        <v>1</v>
      </c>
      <c r="F235">
        <v>1</v>
      </c>
      <c r="G235">
        <v>1</v>
      </c>
      <c r="H235">
        <v>6</v>
      </c>
      <c r="I235">
        <v>3</v>
      </c>
      <c r="J235">
        <v>0</v>
      </c>
      <c r="K235">
        <v>61809</v>
      </c>
      <c r="L235">
        <v>0</v>
      </c>
      <c r="M235">
        <v>3</v>
      </c>
      <c r="N235" t="s">
        <v>106</v>
      </c>
      <c r="O235" t="s">
        <v>164</v>
      </c>
      <c r="P235">
        <v>83706</v>
      </c>
      <c r="Q235" s="1">
        <v>20009</v>
      </c>
      <c r="R235" t="s">
        <v>38</v>
      </c>
      <c r="S235" t="s">
        <v>50</v>
      </c>
      <c r="T235" t="s">
        <v>40</v>
      </c>
      <c r="U235" t="s">
        <v>41</v>
      </c>
      <c r="V235" t="s">
        <v>42</v>
      </c>
      <c r="W235" s="1">
        <v>41771</v>
      </c>
      <c r="X235" s="1"/>
      <c r="Y235" t="s">
        <v>43</v>
      </c>
      <c r="Z235" t="s">
        <v>44</v>
      </c>
      <c r="AA235" t="s">
        <v>108</v>
      </c>
      <c r="AB235" t="s">
        <v>109</v>
      </c>
      <c r="AC235">
        <v>17</v>
      </c>
      <c r="AD235" t="s">
        <v>93</v>
      </c>
      <c r="AE235" t="s">
        <v>56</v>
      </c>
      <c r="AF235">
        <v>3.98</v>
      </c>
      <c r="AG235">
        <v>3</v>
      </c>
      <c r="AH235">
        <v>0</v>
      </c>
      <c r="AI235" s="1">
        <v>43493</v>
      </c>
      <c r="AJ235">
        <v>0</v>
      </c>
      <c r="AK235">
        <v>4</v>
      </c>
      <c r="AL235">
        <v>68</v>
      </c>
      <c r="AM235" s="6" t="s">
        <v>826</v>
      </c>
      <c r="AN235" s="50">
        <f ca="1">IF(HRDataset[[#This Row],[Date of Termination]]="",TODAY()-HRDataset[[#This Row],[Date of Hire]],HRDataset[[#This Row],[Date of Termination]]-HRDataset[[#This Row],[Date of Hire]])/365</f>
        <v>10.46027397260274</v>
      </c>
    </row>
    <row r="236" spans="1:40" x14ac:dyDescent="0.25">
      <c r="A236" t="s">
        <v>398</v>
      </c>
      <c r="B236" t="s">
        <v>744</v>
      </c>
      <c r="C236">
        <v>10058</v>
      </c>
      <c r="D236">
        <v>0</v>
      </c>
      <c r="E236">
        <v>2</v>
      </c>
      <c r="F236">
        <v>1</v>
      </c>
      <c r="G236">
        <v>5</v>
      </c>
      <c r="H236">
        <v>5</v>
      </c>
      <c r="I236">
        <v>3</v>
      </c>
      <c r="J236">
        <v>0</v>
      </c>
      <c r="K236">
        <v>45115</v>
      </c>
      <c r="L236">
        <v>1</v>
      </c>
      <c r="M236">
        <v>19</v>
      </c>
      <c r="N236" t="s">
        <v>36</v>
      </c>
      <c r="O236" t="s">
        <v>37</v>
      </c>
      <c r="P236">
        <v>2176</v>
      </c>
      <c r="Q236" s="1">
        <v>30154</v>
      </c>
      <c r="R236" t="s">
        <v>38</v>
      </c>
      <c r="S236" t="s">
        <v>62</v>
      </c>
      <c r="T236" t="s">
        <v>40</v>
      </c>
      <c r="U236" t="s">
        <v>78</v>
      </c>
      <c r="V236" t="s">
        <v>42</v>
      </c>
      <c r="W236" s="1">
        <v>40679</v>
      </c>
      <c r="X236" s="1">
        <v>42384</v>
      </c>
      <c r="Y236" t="s">
        <v>102</v>
      </c>
      <c r="Z236" t="s">
        <v>52</v>
      </c>
      <c r="AA236" t="s">
        <v>45</v>
      </c>
      <c r="AB236" t="s">
        <v>61</v>
      </c>
      <c r="AC236">
        <v>16</v>
      </c>
      <c r="AD236" t="s">
        <v>47</v>
      </c>
      <c r="AE236" t="s">
        <v>56</v>
      </c>
      <c r="AF236">
        <v>5</v>
      </c>
      <c r="AG236">
        <v>4</v>
      </c>
      <c r="AH236">
        <v>0</v>
      </c>
      <c r="AI236" s="1">
        <v>42093</v>
      </c>
      <c r="AJ236">
        <v>0</v>
      </c>
      <c r="AK236">
        <v>11</v>
      </c>
      <c r="AL236">
        <v>40</v>
      </c>
      <c r="AM236" s="6" t="s">
        <v>484</v>
      </c>
      <c r="AN236" s="50">
        <f ca="1">IF(HRDataset[[#This Row],[Date of Termination]]="",TODAY()-HRDataset[[#This Row],[Date of Hire]],HRDataset[[#This Row],[Date of Termination]]-HRDataset[[#This Row],[Date of Hire]])/365</f>
        <v>4.6712328767123283</v>
      </c>
    </row>
    <row r="237" spans="1:40" x14ac:dyDescent="0.25">
      <c r="A237" t="s">
        <v>399</v>
      </c>
      <c r="B237" t="s">
        <v>745</v>
      </c>
      <c r="C237">
        <v>10011</v>
      </c>
      <c r="D237">
        <v>1</v>
      </c>
      <c r="E237">
        <v>1</v>
      </c>
      <c r="F237">
        <v>0</v>
      </c>
      <c r="G237">
        <v>1</v>
      </c>
      <c r="H237">
        <v>5</v>
      </c>
      <c r="I237">
        <v>4</v>
      </c>
      <c r="J237">
        <v>0</v>
      </c>
      <c r="K237">
        <v>46738</v>
      </c>
      <c r="L237">
        <v>0</v>
      </c>
      <c r="M237">
        <v>19</v>
      </c>
      <c r="N237" t="s">
        <v>36</v>
      </c>
      <c r="O237" t="s">
        <v>37</v>
      </c>
      <c r="P237">
        <v>2171</v>
      </c>
      <c r="Q237" s="1">
        <v>26676</v>
      </c>
      <c r="R237" t="s">
        <v>58</v>
      </c>
      <c r="S237" t="s">
        <v>50</v>
      </c>
      <c r="T237" t="s">
        <v>40</v>
      </c>
      <c r="U237" t="s">
        <v>41</v>
      </c>
      <c r="V237" t="s">
        <v>92</v>
      </c>
      <c r="W237" s="1">
        <v>40875</v>
      </c>
      <c r="X237" s="1"/>
      <c r="Y237" t="s">
        <v>43</v>
      </c>
      <c r="Z237" t="s">
        <v>44</v>
      </c>
      <c r="AA237" t="s">
        <v>45</v>
      </c>
      <c r="AB237" t="s">
        <v>64</v>
      </c>
      <c r="AD237" t="s">
        <v>65</v>
      </c>
      <c r="AE237" t="s">
        <v>48</v>
      </c>
      <c r="AF237">
        <v>4.3600000000000003</v>
      </c>
      <c r="AG237">
        <v>5</v>
      </c>
      <c r="AH237">
        <v>0</v>
      </c>
      <c r="AI237" s="1">
        <v>43507</v>
      </c>
      <c r="AJ237">
        <v>0</v>
      </c>
      <c r="AK237">
        <v>16</v>
      </c>
      <c r="AL237">
        <v>50</v>
      </c>
      <c r="AM237" s="6" t="s">
        <v>486</v>
      </c>
      <c r="AN237" s="50">
        <f ca="1">IF(HRDataset[[#This Row],[Date of Termination]]="",TODAY()-HRDataset[[#This Row],[Date of Hire]],HRDataset[[#This Row],[Date of Termination]]-HRDataset[[#This Row],[Date of Hire]])/365</f>
        <v>12.915068493150685</v>
      </c>
    </row>
    <row r="238" spans="1:40" x14ac:dyDescent="0.25">
      <c r="A238" t="s">
        <v>400</v>
      </c>
      <c r="B238" t="s">
        <v>746</v>
      </c>
      <c r="C238">
        <v>10230</v>
      </c>
      <c r="D238">
        <v>0</v>
      </c>
      <c r="E238">
        <v>2</v>
      </c>
      <c r="F238">
        <v>0</v>
      </c>
      <c r="G238">
        <v>5</v>
      </c>
      <c r="H238">
        <v>5</v>
      </c>
      <c r="I238">
        <v>3</v>
      </c>
      <c r="J238">
        <v>0</v>
      </c>
      <c r="K238">
        <v>64971</v>
      </c>
      <c r="L238">
        <v>1</v>
      </c>
      <c r="M238">
        <v>20</v>
      </c>
      <c r="N238" t="s">
        <v>57</v>
      </c>
      <c r="O238" t="s">
        <v>37</v>
      </c>
      <c r="P238">
        <v>1902</v>
      </c>
      <c r="Q238" s="1">
        <v>29834</v>
      </c>
      <c r="R238" t="s">
        <v>58</v>
      </c>
      <c r="S238" t="s">
        <v>62</v>
      </c>
      <c r="T238" t="s">
        <v>89</v>
      </c>
      <c r="U238" t="s">
        <v>41</v>
      </c>
      <c r="V238" t="s">
        <v>73</v>
      </c>
      <c r="W238" s="1">
        <v>40812</v>
      </c>
      <c r="X238" s="1">
        <v>40838</v>
      </c>
      <c r="Y238" t="s">
        <v>63</v>
      </c>
      <c r="Z238" t="s">
        <v>52</v>
      </c>
      <c r="AA238" t="s">
        <v>45</v>
      </c>
      <c r="AB238" t="s">
        <v>80</v>
      </c>
      <c r="AC238">
        <v>14</v>
      </c>
      <c r="AD238" t="s">
        <v>65</v>
      </c>
      <c r="AE238" t="s">
        <v>56</v>
      </c>
      <c r="AF238">
        <v>4.5</v>
      </c>
      <c r="AG238">
        <v>4</v>
      </c>
      <c r="AH238">
        <v>0</v>
      </c>
      <c r="AI238" s="1">
        <v>40838</v>
      </c>
      <c r="AJ238">
        <v>0</v>
      </c>
      <c r="AK238">
        <v>10</v>
      </c>
      <c r="AL238">
        <v>41</v>
      </c>
      <c r="AM238" s="6" t="s">
        <v>484</v>
      </c>
      <c r="AN238" s="50">
        <f ca="1">IF(HRDataset[[#This Row],[Date of Termination]]="",TODAY()-HRDataset[[#This Row],[Date of Hire]],HRDataset[[#This Row],[Date of Termination]]-HRDataset[[#This Row],[Date of Hire]])/365</f>
        <v>7.1232876712328766E-2</v>
      </c>
    </row>
    <row r="239" spans="1:40" x14ac:dyDescent="0.25">
      <c r="A239" t="s">
        <v>401</v>
      </c>
      <c r="B239" t="s">
        <v>747</v>
      </c>
      <c r="C239">
        <v>10224</v>
      </c>
      <c r="D239">
        <v>1</v>
      </c>
      <c r="E239">
        <v>1</v>
      </c>
      <c r="F239">
        <v>1</v>
      </c>
      <c r="G239">
        <v>5</v>
      </c>
      <c r="H239">
        <v>5</v>
      </c>
      <c r="I239">
        <v>3</v>
      </c>
      <c r="J239">
        <v>0</v>
      </c>
      <c r="K239">
        <v>55578</v>
      </c>
      <c r="L239">
        <v>1</v>
      </c>
      <c r="M239">
        <v>20</v>
      </c>
      <c r="N239" t="s">
        <v>57</v>
      </c>
      <c r="O239" t="s">
        <v>37</v>
      </c>
      <c r="P239">
        <v>2138</v>
      </c>
      <c r="Q239" s="1">
        <v>26483</v>
      </c>
      <c r="R239" t="s">
        <v>38</v>
      </c>
      <c r="S239" t="s">
        <v>50</v>
      </c>
      <c r="T239" t="s">
        <v>40</v>
      </c>
      <c r="U239" t="s">
        <v>41</v>
      </c>
      <c r="V239" t="s">
        <v>42</v>
      </c>
      <c r="W239" s="1">
        <v>40729</v>
      </c>
      <c r="X239" s="1">
        <v>40947</v>
      </c>
      <c r="Y239" t="s">
        <v>79</v>
      </c>
      <c r="Z239" t="s">
        <v>52</v>
      </c>
      <c r="AA239" t="s">
        <v>45</v>
      </c>
      <c r="AB239" t="s">
        <v>60</v>
      </c>
      <c r="AC239">
        <v>20</v>
      </c>
      <c r="AD239" t="s">
        <v>55</v>
      </c>
      <c r="AE239" t="s">
        <v>56</v>
      </c>
      <c r="AF239">
        <v>4.2</v>
      </c>
      <c r="AG239">
        <v>5</v>
      </c>
      <c r="AH239">
        <v>0</v>
      </c>
      <c r="AI239" s="1">
        <v>40914</v>
      </c>
      <c r="AJ239">
        <v>0</v>
      </c>
      <c r="AK239">
        <v>13</v>
      </c>
      <c r="AL239">
        <v>50</v>
      </c>
      <c r="AM239" s="6" t="s">
        <v>486</v>
      </c>
      <c r="AN239" s="50">
        <f ca="1">IF(HRDataset[[#This Row],[Date of Termination]]="",TODAY()-HRDataset[[#This Row],[Date of Hire]],HRDataset[[#This Row],[Date of Termination]]-HRDataset[[#This Row],[Date of Hire]])/365</f>
        <v>0.59726027397260273</v>
      </c>
    </row>
    <row r="240" spans="1:40" x14ac:dyDescent="0.25">
      <c r="A240" t="s">
        <v>402</v>
      </c>
      <c r="B240" t="s">
        <v>748</v>
      </c>
      <c r="C240">
        <v>10047</v>
      </c>
      <c r="D240">
        <v>1</v>
      </c>
      <c r="E240">
        <v>1</v>
      </c>
      <c r="F240">
        <v>1</v>
      </c>
      <c r="G240">
        <v>5</v>
      </c>
      <c r="H240">
        <v>5</v>
      </c>
      <c r="I240">
        <v>3</v>
      </c>
      <c r="J240">
        <v>0</v>
      </c>
      <c r="K240">
        <v>50428</v>
      </c>
      <c r="L240">
        <v>1</v>
      </c>
      <c r="M240">
        <v>19</v>
      </c>
      <c r="N240" t="s">
        <v>36</v>
      </c>
      <c r="O240" t="s">
        <v>37</v>
      </c>
      <c r="P240">
        <v>1420</v>
      </c>
      <c r="Q240" s="1">
        <v>27036</v>
      </c>
      <c r="R240" t="s">
        <v>38</v>
      </c>
      <c r="S240" t="s">
        <v>50</v>
      </c>
      <c r="T240" t="s">
        <v>40</v>
      </c>
      <c r="U240" t="s">
        <v>41</v>
      </c>
      <c r="V240" t="s">
        <v>73</v>
      </c>
      <c r="W240" s="1">
        <v>40553</v>
      </c>
      <c r="X240" s="1">
        <v>42395</v>
      </c>
      <c r="Y240" t="s">
        <v>87</v>
      </c>
      <c r="Z240" t="s">
        <v>52</v>
      </c>
      <c r="AA240" t="s">
        <v>45</v>
      </c>
      <c r="AB240" t="s">
        <v>66</v>
      </c>
      <c r="AC240">
        <v>11</v>
      </c>
      <c r="AD240" t="s">
        <v>55</v>
      </c>
      <c r="AE240" t="s">
        <v>56</v>
      </c>
      <c r="AF240">
        <v>5</v>
      </c>
      <c r="AG240">
        <v>3</v>
      </c>
      <c r="AH240">
        <v>0</v>
      </c>
      <c r="AI240" s="1">
        <v>42014</v>
      </c>
      <c r="AJ240">
        <v>0</v>
      </c>
      <c r="AK240">
        <v>11</v>
      </c>
      <c r="AL240">
        <v>49</v>
      </c>
      <c r="AM240" s="6" t="s">
        <v>485</v>
      </c>
      <c r="AN240" s="50">
        <f ca="1">IF(HRDataset[[#This Row],[Date of Termination]]="",TODAY()-HRDataset[[#This Row],[Date of Hire]],HRDataset[[#This Row],[Date of Termination]]-HRDataset[[#This Row],[Date of Hire]])/365</f>
        <v>5.0465753424657533</v>
      </c>
    </row>
    <row r="241" spans="1:40" x14ac:dyDescent="0.25">
      <c r="A241" t="s">
        <v>403</v>
      </c>
      <c r="B241" t="s">
        <v>749</v>
      </c>
      <c r="C241">
        <v>10285</v>
      </c>
      <c r="D241">
        <v>1</v>
      </c>
      <c r="E241">
        <v>1</v>
      </c>
      <c r="F241">
        <v>0</v>
      </c>
      <c r="G241">
        <v>4</v>
      </c>
      <c r="H241">
        <v>5</v>
      </c>
      <c r="I241">
        <v>2</v>
      </c>
      <c r="J241">
        <v>0</v>
      </c>
      <c r="K241">
        <v>61422</v>
      </c>
      <c r="L241">
        <v>1</v>
      </c>
      <c r="M241">
        <v>19</v>
      </c>
      <c r="N241" t="s">
        <v>36</v>
      </c>
      <c r="O241" t="s">
        <v>37</v>
      </c>
      <c r="P241">
        <v>1460</v>
      </c>
      <c r="Q241" s="1">
        <v>31054</v>
      </c>
      <c r="R241" t="s">
        <v>58</v>
      </c>
      <c r="S241" t="s">
        <v>50</v>
      </c>
      <c r="T241" t="s">
        <v>40</v>
      </c>
      <c r="U241" t="s">
        <v>41</v>
      </c>
      <c r="V241" t="s">
        <v>42</v>
      </c>
      <c r="W241" s="1">
        <v>40553</v>
      </c>
      <c r="X241" s="1">
        <v>42507</v>
      </c>
      <c r="Y241" t="s">
        <v>87</v>
      </c>
      <c r="Z241" t="s">
        <v>88</v>
      </c>
      <c r="AA241" t="s">
        <v>45</v>
      </c>
      <c r="AB241" t="s">
        <v>71</v>
      </c>
      <c r="AC241">
        <v>19</v>
      </c>
      <c r="AD241" t="s">
        <v>55</v>
      </c>
      <c r="AE241" t="s">
        <v>94</v>
      </c>
      <c r="AF241">
        <v>3.6</v>
      </c>
      <c r="AG241">
        <v>3</v>
      </c>
      <c r="AH241">
        <v>0</v>
      </c>
      <c r="AI241" s="1">
        <v>42465</v>
      </c>
      <c r="AJ241">
        <v>4</v>
      </c>
      <c r="AK241">
        <v>16</v>
      </c>
      <c r="AL241">
        <v>38</v>
      </c>
      <c r="AM241" s="6" t="s">
        <v>483</v>
      </c>
      <c r="AN241" s="50">
        <f ca="1">IF(HRDataset[[#This Row],[Date of Termination]]="",TODAY()-HRDataset[[#This Row],[Date of Hire]],HRDataset[[#This Row],[Date of Termination]]-HRDataset[[#This Row],[Date of Hire]])/365</f>
        <v>5.353424657534247</v>
      </c>
    </row>
    <row r="242" spans="1:40" x14ac:dyDescent="0.25">
      <c r="A242" t="s">
        <v>404</v>
      </c>
      <c r="B242" t="s">
        <v>750</v>
      </c>
      <c r="C242">
        <v>10020</v>
      </c>
      <c r="D242">
        <v>0</v>
      </c>
      <c r="E242">
        <v>4</v>
      </c>
      <c r="F242">
        <v>1</v>
      </c>
      <c r="G242">
        <v>1</v>
      </c>
      <c r="H242">
        <v>5</v>
      </c>
      <c r="I242">
        <v>4</v>
      </c>
      <c r="J242">
        <v>0</v>
      </c>
      <c r="K242">
        <v>63353</v>
      </c>
      <c r="L242">
        <v>0</v>
      </c>
      <c r="M242">
        <v>19</v>
      </c>
      <c r="N242" t="s">
        <v>36</v>
      </c>
      <c r="O242" t="s">
        <v>37</v>
      </c>
      <c r="P242">
        <v>1730</v>
      </c>
      <c r="Q242" s="1">
        <v>31075</v>
      </c>
      <c r="R242" t="s">
        <v>38</v>
      </c>
      <c r="S242" t="s">
        <v>70</v>
      </c>
      <c r="T242" t="s">
        <v>40</v>
      </c>
      <c r="U242" t="s">
        <v>41</v>
      </c>
      <c r="V242" t="s">
        <v>42</v>
      </c>
      <c r="W242" s="1">
        <v>41463</v>
      </c>
      <c r="X242" s="1"/>
      <c r="Y242" t="s">
        <v>43</v>
      </c>
      <c r="Z242" t="s">
        <v>44</v>
      </c>
      <c r="AA242" t="s">
        <v>45</v>
      </c>
      <c r="AB242" t="s">
        <v>74</v>
      </c>
      <c r="AC242">
        <v>12</v>
      </c>
      <c r="AD242" t="s">
        <v>72</v>
      </c>
      <c r="AE242" t="s">
        <v>48</v>
      </c>
      <c r="AF242">
        <v>3.6</v>
      </c>
      <c r="AG242">
        <v>5</v>
      </c>
      <c r="AH242">
        <v>0</v>
      </c>
      <c r="AI242" s="1">
        <v>43507</v>
      </c>
      <c r="AJ242">
        <v>0</v>
      </c>
      <c r="AK242">
        <v>4</v>
      </c>
      <c r="AL242">
        <v>38</v>
      </c>
      <c r="AM242" s="6" t="s">
        <v>483</v>
      </c>
      <c r="AN242" s="50">
        <f ca="1">IF(HRDataset[[#This Row],[Date of Termination]]="",TODAY()-HRDataset[[#This Row],[Date of Hire]],HRDataset[[#This Row],[Date of Termination]]-HRDataset[[#This Row],[Date of Hire]])/365</f>
        <v>11.304109589041095</v>
      </c>
    </row>
    <row r="243" spans="1:40" x14ac:dyDescent="0.25">
      <c r="A243" t="s">
        <v>405</v>
      </c>
      <c r="B243" t="s">
        <v>751</v>
      </c>
      <c r="C243">
        <v>10162</v>
      </c>
      <c r="D243">
        <v>1</v>
      </c>
      <c r="E243">
        <v>1</v>
      </c>
      <c r="F243">
        <v>0</v>
      </c>
      <c r="G243">
        <v>1</v>
      </c>
      <c r="H243">
        <v>3</v>
      </c>
      <c r="I243">
        <v>3</v>
      </c>
      <c r="J243">
        <v>0</v>
      </c>
      <c r="K243">
        <v>89883</v>
      </c>
      <c r="L243">
        <v>0</v>
      </c>
      <c r="M243">
        <v>9</v>
      </c>
      <c r="N243" t="s">
        <v>82</v>
      </c>
      <c r="O243" t="s">
        <v>37</v>
      </c>
      <c r="P243">
        <v>1886</v>
      </c>
      <c r="Q243" s="1">
        <v>29870</v>
      </c>
      <c r="R243" t="s">
        <v>58</v>
      </c>
      <c r="S243" t="s">
        <v>50</v>
      </c>
      <c r="T243" t="s">
        <v>40</v>
      </c>
      <c r="U243" t="s">
        <v>41</v>
      </c>
      <c r="V243" t="s">
        <v>42</v>
      </c>
      <c r="W243" s="1">
        <v>42051</v>
      </c>
      <c r="X243" s="1"/>
      <c r="Y243" t="s">
        <v>43</v>
      </c>
      <c r="Z243" t="s">
        <v>44</v>
      </c>
      <c r="AA243" t="s">
        <v>53</v>
      </c>
      <c r="AB243" t="s">
        <v>54</v>
      </c>
      <c r="AC243">
        <v>4</v>
      </c>
      <c r="AD243" t="s">
        <v>72</v>
      </c>
      <c r="AE243" t="s">
        <v>56</v>
      </c>
      <c r="AF243">
        <v>3.69</v>
      </c>
      <c r="AG243">
        <v>5</v>
      </c>
      <c r="AH243">
        <v>6</v>
      </c>
      <c r="AI243" s="1">
        <v>43510</v>
      </c>
      <c r="AJ243">
        <v>0</v>
      </c>
      <c r="AK243">
        <v>15</v>
      </c>
      <c r="AL243">
        <v>41</v>
      </c>
      <c r="AM243" s="6" t="s">
        <v>484</v>
      </c>
      <c r="AN243" s="50">
        <f ca="1">IF(HRDataset[[#This Row],[Date of Termination]]="",TODAY()-HRDataset[[#This Row],[Date of Hire]],HRDataset[[#This Row],[Date of Termination]]-HRDataset[[#This Row],[Date of Hire]])/365</f>
        <v>9.6931506849315063</v>
      </c>
    </row>
    <row r="244" spans="1:40" x14ac:dyDescent="0.25">
      <c r="A244" t="s">
        <v>406</v>
      </c>
      <c r="B244" t="s">
        <v>752</v>
      </c>
      <c r="C244">
        <v>10149</v>
      </c>
      <c r="D244">
        <v>0</v>
      </c>
      <c r="E244">
        <v>0</v>
      </c>
      <c r="F244">
        <v>0</v>
      </c>
      <c r="G244">
        <v>5</v>
      </c>
      <c r="H244">
        <v>3</v>
      </c>
      <c r="I244">
        <v>3</v>
      </c>
      <c r="J244">
        <v>0</v>
      </c>
      <c r="K244">
        <v>120000</v>
      </c>
      <c r="L244">
        <v>1</v>
      </c>
      <c r="M244">
        <v>29</v>
      </c>
      <c r="N244" t="s">
        <v>165</v>
      </c>
      <c r="O244" t="s">
        <v>37</v>
      </c>
      <c r="P244">
        <v>2703</v>
      </c>
      <c r="Q244" s="1">
        <v>26811</v>
      </c>
      <c r="R244" t="s">
        <v>58</v>
      </c>
      <c r="S244" t="s">
        <v>39</v>
      </c>
      <c r="T244" t="s">
        <v>40</v>
      </c>
      <c r="U244" t="s">
        <v>78</v>
      </c>
      <c r="V244" t="s">
        <v>42</v>
      </c>
      <c r="W244" s="1">
        <v>42009</v>
      </c>
      <c r="X244" s="1">
        <v>43414</v>
      </c>
      <c r="Y244" t="s">
        <v>79</v>
      </c>
      <c r="Z244" t="s">
        <v>52</v>
      </c>
      <c r="AA244" t="s">
        <v>53</v>
      </c>
      <c r="AB244" t="s">
        <v>54</v>
      </c>
      <c r="AC244">
        <v>4</v>
      </c>
      <c r="AD244" t="s">
        <v>47</v>
      </c>
      <c r="AE244" t="s">
        <v>56</v>
      </c>
      <c r="AF244">
        <v>3.88</v>
      </c>
      <c r="AG244">
        <v>3</v>
      </c>
      <c r="AH244">
        <v>7</v>
      </c>
      <c r="AI244" s="1">
        <v>43144</v>
      </c>
      <c r="AJ244">
        <v>0</v>
      </c>
      <c r="AK244">
        <v>12</v>
      </c>
      <c r="AL244">
        <v>49</v>
      </c>
      <c r="AM244" s="6" t="s">
        <v>485</v>
      </c>
      <c r="AN244" s="50">
        <f ca="1">IF(HRDataset[[#This Row],[Date of Termination]]="",TODAY()-HRDataset[[#This Row],[Date of Hire]],HRDataset[[#This Row],[Date of Termination]]-HRDataset[[#This Row],[Date of Hire]])/365</f>
        <v>3.8493150684931505</v>
      </c>
    </row>
    <row r="245" spans="1:40" x14ac:dyDescent="0.25">
      <c r="A245" t="s">
        <v>407</v>
      </c>
      <c r="B245" t="s">
        <v>753</v>
      </c>
      <c r="C245">
        <v>10086</v>
      </c>
      <c r="D245">
        <v>0</v>
      </c>
      <c r="E245">
        <v>0</v>
      </c>
      <c r="F245">
        <v>0</v>
      </c>
      <c r="G245">
        <v>1</v>
      </c>
      <c r="H245">
        <v>3</v>
      </c>
      <c r="I245">
        <v>3</v>
      </c>
      <c r="J245">
        <v>0</v>
      </c>
      <c r="K245">
        <v>150290</v>
      </c>
      <c r="L245">
        <v>0</v>
      </c>
      <c r="M245">
        <v>7</v>
      </c>
      <c r="N245" t="s">
        <v>166</v>
      </c>
      <c r="O245" t="s">
        <v>37</v>
      </c>
      <c r="P245">
        <v>2056</v>
      </c>
      <c r="Q245" s="1">
        <v>26624</v>
      </c>
      <c r="R245" t="s">
        <v>58</v>
      </c>
      <c r="S245" t="s">
        <v>39</v>
      </c>
      <c r="T245" t="s">
        <v>40</v>
      </c>
      <c r="U245" t="s">
        <v>41</v>
      </c>
      <c r="V245" t="s">
        <v>73</v>
      </c>
      <c r="W245" s="1">
        <v>42742</v>
      </c>
      <c r="X245" s="1"/>
      <c r="Y245" t="s">
        <v>43</v>
      </c>
      <c r="Z245" t="s">
        <v>44</v>
      </c>
      <c r="AA245" t="s">
        <v>53</v>
      </c>
      <c r="AB245" t="s">
        <v>126</v>
      </c>
      <c r="AC245">
        <v>13</v>
      </c>
      <c r="AD245" t="s">
        <v>55</v>
      </c>
      <c r="AE245" t="s">
        <v>56</v>
      </c>
      <c r="AF245">
        <v>4.9400000000000004</v>
      </c>
      <c r="AG245">
        <v>3</v>
      </c>
      <c r="AH245">
        <v>5</v>
      </c>
      <c r="AI245" s="1">
        <v>43502</v>
      </c>
      <c r="AJ245">
        <v>0</v>
      </c>
      <c r="AK245">
        <v>17</v>
      </c>
      <c r="AL245">
        <v>50</v>
      </c>
      <c r="AM245" s="6" t="s">
        <v>486</v>
      </c>
      <c r="AN245" s="50">
        <f ca="1">IF(HRDataset[[#This Row],[Date of Termination]]="",TODAY()-HRDataset[[#This Row],[Date of Hire]],HRDataset[[#This Row],[Date of Termination]]-HRDataset[[#This Row],[Date of Hire]])/365</f>
        <v>7.8</v>
      </c>
    </row>
    <row r="246" spans="1:40" x14ac:dyDescent="0.25">
      <c r="A246" t="s">
        <v>408</v>
      </c>
      <c r="B246" t="s">
        <v>754</v>
      </c>
      <c r="C246">
        <v>10054</v>
      </c>
      <c r="D246">
        <v>0</v>
      </c>
      <c r="E246">
        <v>3</v>
      </c>
      <c r="F246">
        <v>0</v>
      </c>
      <c r="G246">
        <v>1</v>
      </c>
      <c r="H246">
        <v>5</v>
      </c>
      <c r="I246">
        <v>3</v>
      </c>
      <c r="J246">
        <v>0</v>
      </c>
      <c r="K246">
        <v>60627</v>
      </c>
      <c r="L246">
        <v>0</v>
      </c>
      <c r="M246">
        <v>19</v>
      </c>
      <c r="N246" t="s">
        <v>36</v>
      </c>
      <c r="O246" t="s">
        <v>37</v>
      </c>
      <c r="P246">
        <v>1886</v>
      </c>
      <c r="Q246" s="1">
        <v>27368</v>
      </c>
      <c r="R246" t="s">
        <v>58</v>
      </c>
      <c r="S246" t="s">
        <v>105</v>
      </c>
      <c r="T246" t="s">
        <v>40</v>
      </c>
      <c r="U246" t="s">
        <v>41</v>
      </c>
      <c r="V246" t="s">
        <v>42</v>
      </c>
      <c r="W246" s="1">
        <v>41645</v>
      </c>
      <c r="X246" s="1"/>
      <c r="Y246" t="s">
        <v>43</v>
      </c>
      <c r="Z246" t="s">
        <v>44</v>
      </c>
      <c r="AA246" t="s">
        <v>45</v>
      </c>
      <c r="AB246" t="s">
        <v>80</v>
      </c>
      <c r="AC246">
        <v>14</v>
      </c>
      <c r="AD246" t="s">
        <v>128</v>
      </c>
      <c r="AE246" t="s">
        <v>56</v>
      </c>
      <c r="AF246">
        <v>5</v>
      </c>
      <c r="AG246">
        <v>4</v>
      </c>
      <c r="AH246">
        <v>0</v>
      </c>
      <c r="AI246" s="1">
        <v>43496</v>
      </c>
      <c r="AJ246">
        <v>0</v>
      </c>
      <c r="AK246">
        <v>8</v>
      </c>
      <c r="AL246">
        <v>48</v>
      </c>
      <c r="AM246" s="6" t="s">
        <v>485</v>
      </c>
      <c r="AN246" s="50">
        <f ca="1">IF(HRDataset[[#This Row],[Date of Termination]]="",TODAY()-HRDataset[[#This Row],[Date of Hire]],HRDataset[[#This Row],[Date of Termination]]-HRDataset[[#This Row],[Date of Hire]])/365</f>
        <v>10.805479452054794</v>
      </c>
    </row>
    <row r="247" spans="1:40" x14ac:dyDescent="0.25">
      <c r="A247" t="s">
        <v>409</v>
      </c>
      <c r="B247" t="s">
        <v>755</v>
      </c>
      <c r="C247">
        <v>10065</v>
      </c>
      <c r="D247">
        <v>0</v>
      </c>
      <c r="E247">
        <v>0</v>
      </c>
      <c r="F247">
        <v>1</v>
      </c>
      <c r="G247">
        <v>5</v>
      </c>
      <c r="H247">
        <v>5</v>
      </c>
      <c r="I247">
        <v>3</v>
      </c>
      <c r="J247">
        <v>0</v>
      </c>
      <c r="K247">
        <v>53180</v>
      </c>
      <c r="L247">
        <v>1</v>
      </c>
      <c r="M247">
        <v>19</v>
      </c>
      <c r="N247" t="s">
        <v>36</v>
      </c>
      <c r="O247" t="s">
        <v>37</v>
      </c>
      <c r="P247">
        <v>2155</v>
      </c>
      <c r="Q247" s="1">
        <v>31854</v>
      </c>
      <c r="R247" t="s">
        <v>38</v>
      </c>
      <c r="S247" t="s">
        <v>39</v>
      </c>
      <c r="T247" t="s">
        <v>40</v>
      </c>
      <c r="U247" t="s">
        <v>41</v>
      </c>
      <c r="V247" t="s">
        <v>42</v>
      </c>
      <c r="W247" s="1">
        <v>40637</v>
      </c>
      <c r="X247" s="1">
        <v>43325</v>
      </c>
      <c r="Y247" t="s">
        <v>79</v>
      </c>
      <c r="Z247" t="s">
        <v>52</v>
      </c>
      <c r="AA247" t="s">
        <v>45</v>
      </c>
      <c r="AB247" t="s">
        <v>60</v>
      </c>
      <c r="AC247">
        <v>20</v>
      </c>
      <c r="AD247" t="s">
        <v>65</v>
      </c>
      <c r="AE247" t="s">
        <v>56</v>
      </c>
      <c r="AF247">
        <v>5</v>
      </c>
      <c r="AG247">
        <v>5</v>
      </c>
      <c r="AH247">
        <v>0</v>
      </c>
      <c r="AI247" s="1">
        <v>43283</v>
      </c>
      <c r="AJ247">
        <v>0</v>
      </c>
      <c r="AK247">
        <v>4</v>
      </c>
      <c r="AL247">
        <v>36</v>
      </c>
      <c r="AM247" s="6" t="s">
        <v>483</v>
      </c>
      <c r="AN247" s="50">
        <f ca="1">IF(HRDataset[[#This Row],[Date of Termination]]="",TODAY()-HRDataset[[#This Row],[Date of Hire]],HRDataset[[#This Row],[Date of Termination]]-HRDataset[[#This Row],[Date of Hire]])/365</f>
        <v>7.3643835616438356</v>
      </c>
    </row>
    <row r="248" spans="1:40" x14ac:dyDescent="0.25">
      <c r="A248" t="s">
        <v>410</v>
      </c>
      <c r="B248" t="s">
        <v>756</v>
      </c>
      <c r="C248">
        <v>10198</v>
      </c>
      <c r="D248">
        <v>0</v>
      </c>
      <c r="E248">
        <v>0</v>
      </c>
      <c r="F248">
        <v>1</v>
      </c>
      <c r="G248">
        <v>1</v>
      </c>
      <c r="H248">
        <v>3</v>
      </c>
      <c r="I248">
        <v>3</v>
      </c>
      <c r="J248">
        <v>0</v>
      </c>
      <c r="K248">
        <v>140920</v>
      </c>
      <c r="L248">
        <v>0</v>
      </c>
      <c r="M248">
        <v>13</v>
      </c>
      <c r="N248" t="s">
        <v>167</v>
      </c>
      <c r="O248" t="s">
        <v>37</v>
      </c>
      <c r="P248">
        <v>2481</v>
      </c>
      <c r="Q248" s="1">
        <v>26759</v>
      </c>
      <c r="R248" t="s">
        <v>38</v>
      </c>
      <c r="S248" t="s">
        <v>39</v>
      </c>
      <c r="T248" t="s">
        <v>40</v>
      </c>
      <c r="U248" t="s">
        <v>41</v>
      </c>
      <c r="V248" t="s">
        <v>42</v>
      </c>
      <c r="W248" s="1">
        <v>41294</v>
      </c>
      <c r="X248" s="1"/>
      <c r="Y248" t="s">
        <v>43</v>
      </c>
      <c r="Z248" t="s">
        <v>44</v>
      </c>
      <c r="AA248" t="s">
        <v>53</v>
      </c>
      <c r="AB248" t="s">
        <v>111</v>
      </c>
      <c r="AC248">
        <v>5</v>
      </c>
      <c r="AD248" t="s">
        <v>55</v>
      </c>
      <c r="AE248" t="s">
        <v>56</v>
      </c>
      <c r="AF248">
        <v>3.6</v>
      </c>
      <c r="AG248">
        <v>5</v>
      </c>
      <c r="AH248">
        <v>7</v>
      </c>
      <c r="AI248" s="1">
        <v>43514</v>
      </c>
      <c r="AJ248">
        <v>0</v>
      </c>
      <c r="AK248">
        <v>13</v>
      </c>
      <c r="AL248">
        <v>50</v>
      </c>
      <c r="AM248" s="6" t="s">
        <v>486</v>
      </c>
      <c r="AN248" s="50">
        <f ca="1">IF(HRDataset[[#This Row],[Date of Termination]]="",TODAY()-HRDataset[[#This Row],[Date of Hire]],HRDataset[[#This Row],[Date of Termination]]-HRDataset[[#This Row],[Date of Hire]])/365</f>
        <v>11.767123287671232</v>
      </c>
    </row>
    <row r="249" spans="1:40" x14ac:dyDescent="0.25">
      <c r="A249" t="s">
        <v>411</v>
      </c>
      <c r="B249" t="s">
        <v>757</v>
      </c>
      <c r="C249">
        <v>10222</v>
      </c>
      <c r="D249">
        <v>0</v>
      </c>
      <c r="E249">
        <v>2</v>
      </c>
      <c r="F249">
        <v>1</v>
      </c>
      <c r="G249">
        <v>5</v>
      </c>
      <c r="H249">
        <v>3</v>
      </c>
      <c r="I249">
        <v>3</v>
      </c>
      <c r="J249">
        <v>1</v>
      </c>
      <c r="K249">
        <v>148999</v>
      </c>
      <c r="L249">
        <v>1</v>
      </c>
      <c r="M249">
        <v>13</v>
      </c>
      <c r="N249" t="s">
        <v>167</v>
      </c>
      <c r="O249" t="s">
        <v>37</v>
      </c>
      <c r="P249">
        <v>1915</v>
      </c>
      <c r="Q249" s="1">
        <v>23380</v>
      </c>
      <c r="R249" t="s">
        <v>38</v>
      </c>
      <c r="S249" t="s">
        <v>62</v>
      </c>
      <c r="T249" t="s">
        <v>40</v>
      </c>
      <c r="U249" t="s">
        <v>41</v>
      </c>
      <c r="V249" t="s">
        <v>73</v>
      </c>
      <c r="W249" s="1">
        <v>40917</v>
      </c>
      <c r="X249" s="1">
        <v>42312</v>
      </c>
      <c r="Y249" t="s">
        <v>59</v>
      </c>
      <c r="Z249" t="s">
        <v>52</v>
      </c>
      <c r="AA249" t="s">
        <v>53</v>
      </c>
      <c r="AB249" t="s">
        <v>111</v>
      </c>
      <c r="AC249">
        <v>5</v>
      </c>
      <c r="AD249" t="s">
        <v>75</v>
      </c>
      <c r="AE249" t="s">
        <v>56</v>
      </c>
      <c r="AF249">
        <v>4.3</v>
      </c>
      <c r="AG249">
        <v>4</v>
      </c>
      <c r="AH249">
        <v>6</v>
      </c>
      <c r="AI249" s="1">
        <v>42008</v>
      </c>
      <c r="AJ249">
        <v>0</v>
      </c>
      <c r="AK249">
        <v>8</v>
      </c>
      <c r="AL249">
        <v>59</v>
      </c>
      <c r="AM249" s="6" t="s">
        <v>487</v>
      </c>
      <c r="AN249" s="50">
        <f ca="1">IF(HRDataset[[#This Row],[Date of Termination]]="",TODAY()-HRDataset[[#This Row],[Date of Hire]],HRDataset[[#This Row],[Date of Termination]]-HRDataset[[#This Row],[Date of Hire]])/365</f>
        <v>3.8219178082191783</v>
      </c>
    </row>
    <row r="250" spans="1:40" x14ac:dyDescent="0.25">
      <c r="A250" t="s">
        <v>412</v>
      </c>
      <c r="B250" t="s">
        <v>758</v>
      </c>
      <c r="C250">
        <v>10126</v>
      </c>
      <c r="D250">
        <v>1</v>
      </c>
      <c r="E250">
        <v>1</v>
      </c>
      <c r="F250">
        <v>0</v>
      </c>
      <c r="G250">
        <v>1</v>
      </c>
      <c r="H250">
        <v>4</v>
      </c>
      <c r="I250">
        <v>3</v>
      </c>
      <c r="J250">
        <v>0</v>
      </c>
      <c r="K250">
        <v>86214</v>
      </c>
      <c r="L250">
        <v>0</v>
      </c>
      <c r="M250">
        <v>24</v>
      </c>
      <c r="N250" t="s">
        <v>67</v>
      </c>
      <c r="O250" t="s">
        <v>37</v>
      </c>
      <c r="P250">
        <v>2132</v>
      </c>
      <c r="Q250" s="1">
        <v>31617</v>
      </c>
      <c r="R250" t="s">
        <v>58</v>
      </c>
      <c r="S250" t="s">
        <v>50</v>
      </c>
      <c r="T250" t="s">
        <v>40</v>
      </c>
      <c r="U250" t="s">
        <v>41</v>
      </c>
      <c r="V250" t="s">
        <v>42</v>
      </c>
      <c r="W250" s="1">
        <v>41218</v>
      </c>
      <c r="X250" s="1"/>
      <c r="Y250" t="s">
        <v>43</v>
      </c>
      <c r="Z250" t="s">
        <v>44</v>
      </c>
      <c r="AA250" t="s">
        <v>68</v>
      </c>
      <c r="AB250" t="s">
        <v>69</v>
      </c>
      <c r="AC250">
        <v>10</v>
      </c>
      <c r="AD250" t="s">
        <v>55</v>
      </c>
      <c r="AE250" t="s">
        <v>56</v>
      </c>
      <c r="AF250">
        <v>4.2</v>
      </c>
      <c r="AG250">
        <v>3</v>
      </c>
      <c r="AH250">
        <v>6</v>
      </c>
      <c r="AI250" s="1">
        <v>43509</v>
      </c>
      <c r="AJ250">
        <v>0</v>
      </c>
      <c r="AK250">
        <v>2</v>
      </c>
      <c r="AL250">
        <v>36</v>
      </c>
      <c r="AM250" s="6" t="s">
        <v>483</v>
      </c>
      <c r="AN250" s="50">
        <f ca="1">IF(HRDataset[[#This Row],[Date of Termination]]="",TODAY()-HRDataset[[#This Row],[Date of Hire]],HRDataset[[#This Row],[Date of Termination]]-HRDataset[[#This Row],[Date of Hire]])/365</f>
        <v>11.975342465753425</v>
      </c>
    </row>
    <row r="251" spans="1:40" x14ac:dyDescent="0.25">
      <c r="A251" t="s">
        <v>413</v>
      </c>
      <c r="B251" t="s">
        <v>759</v>
      </c>
      <c r="C251">
        <v>10295</v>
      </c>
      <c r="D251">
        <v>0</v>
      </c>
      <c r="E251">
        <v>0</v>
      </c>
      <c r="F251">
        <v>0</v>
      </c>
      <c r="G251">
        <v>2</v>
      </c>
      <c r="H251">
        <v>5</v>
      </c>
      <c r="I251">
        <v>2</v>
      </c>
      <c r="J251">
        <v>1</v>
      </c>
      <c r="K251">
        <v>47750</v>
      </c>
      <c r="L251">
        <v>0</v>
      </c>
      <c r="M251">
        <v>19</v>
      </c>
      <c r="N251" t="s">
        <v>36</v>
      </c>
      <c r="O251" t="s">
        <v>37</v>
      </c>
      <c r="P251">
        <v>1801</v>
      </c>
      <c r="Q251" s="1">
        <v>24995</v>
      </c>
      <c r="R251" t="s">
        <v>58</v>
      </c>
      <c r="S251" t="s">
        <v>39</v>
      </c>
      <c r="T251" t="s">
        <v>40</v>
      </c>
      <c r="U251" t="s">
        <v>41</v>
      </c>
      <c r="V251" t="s">
        <v>73</v>
      </c>
      <c r="W251" s="1">
        <v>42555</v>
      </c>
      <c r="X251" s="1"/>
      <c r="Y251" t="s">
        <v>43</v>
      </c>
      <c r="Z251" t="s">
        <v>44</v>
      </c>
      <c r="AA251" t="s">
        <v>45</v>
      </c>
      <c r="AB251" t="s">
        <v>85</v>
      </c>
      <c r="AC251">
        <v>18</v>
      </c>
      <c r="AD251" t="s">
        <v>75</v>
      </c>
      <c r="AE251" t="s">
        <v>94</v>
      </c>
      <c r="AF251">
        <v>2.6</v>
      </c>
      <c r="AG251">
        <v>4</v>
      </c>
      <c r="AH251">
        <v>0</v>
      </c>
      <c r="AI251" s="1">
        <v>43514</v>
      </c>
      <c r="AJ251">
        <v>5</v>
      </c>
      <c r="AK251">
        <v>4</v>
      </c>
      <c r="AL251">
        <v>54</v>
      </c>
      <c r="AM251" s="6" t="s">
        <v>486</v>
      </c>
      <c r="AN251" s="50">
        <f ca="1">IF(HRDataset[[#This Row],[Date of Termination]]="",TODAY()-HRDataset[[#This Row],[Date of Hire]],HRDataset[[#This Row],[Date of Termination]]-HRDataset[[#This Row],[Date of Hire]])/365</f>
        <v>8.3123287671232884</v>
      </c>
    </row>
    <row r="252" spans="1:40" x14ac:dyDescent="0.25">
      <c r="A252" t="s">
        <v>414</v>
      </c>
      <c r="B252" t="s">
        <v>760</v>
      </c>
      <c r="C252">
        <v>10260</v>
      </c>
      <c r="D252">
        <v>0</v>
      </c>
      <c r="E252">
        <v>0</v>
      </c>
      <c r="F252">
        <v>1</v>
      </c>
      <c r="G252">
        <v>5</v>
      </c>
      <c r="H252">
        <v>5</v>
      </c>
      <c r="I252">
        <v>3</v>
      </c>
      <c r="J252">
        <v>0</v>
      </c>
      <c r="K252">
        <v>46428</v>
      </c>
      <c r="L252">
        <v>1</v>
      </c>
      <c r="M252">
        <v>19</v>
      </c>
      <c r="N252" t="s">
        <v>36</v>
      </c>
      <c r="O252" t="s">
        <v>37</v>
      </c>
      <c r="P252">
        <v>2148</v>
      </c>
      <c r="Q252" s="1">
        <v>27384</v>
      </c>
      <c r="R252" t="s">
        <v>38</v>
      </c>
      <c r="S252" t="s">
        <v>39</v>
      </c>
      <c r="T252" t="s">
        <v>40</v>
      </c>
      <c r="U252" t="s">
        <v>41</v>
      </c>
      <c r="V252" t="s">
        <v>42</v>
      </c>
      <c r="W252" s="1">
        <v>39818</v>
      </c>
      <c r="X252" s="1">
        <v>43311</v>
      </c>
      <c r="Y252" t="s">
        <v>115</v>
      </c>
      <c r="Z252" t="s">
        <v>52</v>
      </c>
      <c r="AA252" t="s">
        <v>45</v>
      </c>
      <c r="AB252" t="s">
        <v>46</v>
      </c>
      <c r="AC252">
        <v>22</v>
      </c>
      <c r="AD252" t="s">
        <v>65</v>
      </c>
      <c r="AE252" t="s">
        <v>56</v>
      </c>
      <c r="AF252">
        <v>4.5999999999999996</v>
      </c>
      <c r="AG252">
        <v>5</v>
      </c>
      <c r="AH252">
        <v>0</v>
      </c>
      <c r="AI252" s="1">
        <v>43136</v>
      </c>
      <c r="AJ252">
        <v>0</v>
      </c>
      <c r="AK252">
        <v>7</v>
      </c>
      <c r="AL252">
        <v>48</v>
      </c>
      <c r="AM252" s="6" t="s">
        <v>485</v>
      </c>
      <c r="AN252" s="50">
        <f ca="1">IF(HRDataset[[#This Row],[Date of Termination]]="",TODAY()-HRDataset[[#This Row],[Date of Hire]],HRDataset[[#This Row],[Date of Termination]]-HRDataset[[#This Row],[Date of Hire]])/365</f>
        <v>9.5698630136986296</v>
      </c>
    </row>
    <row r="253" spans="1:40" x14ac:dyDescent="0.25">
      <c r="A253" t="s">
        <v>415</v>
      </c>
      <c r="B253" t="s">
        <v>761</v>
      </c>
      <c r="C253">
        <v>10233</v>
      </c>
      <c r="D253">
        <v>1</v>
      </c>
      <c r="E253">
        <v>1</v>
      </c>
      <c r="F253">
        <v>1</v>
      </c>
      <c r="G253">
        <v>1</v>
      </c>
      <c r="H253">
        <v>5</v>
      </c>
      <c r="I253">
        <v>3</v>
      </c>
      <c r="J253">
        <v>0</v>
      </c>
      <c r="K253">
        <v>57975</v>
      </c>
      <c r="L253">
        <v>0</v>
      </c>
      <c r="M253">
        <v>20</v>
      </c>
      <c r="N253" t="s">
        <v>57</v>
      </c>
      <c r="O253" t="s">
        <v>37</v>
      </c>
      <c r="P253">
        <v>2062</v>
      </c>
      <c r="Q253" s="1">
        <v>31528</v>
      </c>
      <c r="R253" t="s">
        <v>38</v>
      </c>
      <c r="S253" t="s">
        <v>50</v>
      </c>
      <c r="T253" t="s">
        <v>40</v>
      </c>
      <c r="U253" t="s">
        <v>41</v>
      </c>
      <c r="V253" t="s">
        <v>42</v>
      </c>
      <c r="W253" s="1">
        <v>40420</v>
      </c>
      <c r="X253" s="1"/>
      <c r="Y253" t="s">
        <v>43</v>
      </c>
      <c r="Z253" t="s">
        <v>44</v>
      </c>
      <c r="AA253" t="s">
        <v>45</v>
      </c>
      <c r="AB253" t="s">
        <v>85</v>
      </c>
      <c r="AC253">
        <v>18</v>
      </c>
      <c r="AD253" t="s">
        <v>93</v>
      </c>
      <c r="AE253" t="s">
        <v>56</v>
      </c>
      <c r="AF253">
        <v>4.0999999999999996</v>
      </c>
      <c r="AG253">
        <v>3</v>
      </c>
      <c r="AH253">
        <v>0</v>
      </c>
      <c r="AI253" s="1">
        <v>43475</v>
      </c>
      <c r="AJ253">
        <v>0</v>
      </c>
      <c r="AK253">
        <v>13</v>
      </c>
      <c r="AL253">
        <v>37</v>
      </c>
      <c r="AM253" s="6" t="s">
        <v>483</v>
      </c>
      <c r="AN253" s="50">
        <f ca="1">IF(HRDataset[[#This Row],[Date of Termination]]="",TODAY()-HRDataset[[#This Row],[Date of Hire]],HRDataset[[#This Row],[Date of Termination]]-HRDataset[[#This Row],[Date of Hire]])/365</f>
        <v>14.161643835616438</v>
      </c>
    </row>
    <row r="254" spans="1:40" x14ac:dyDescent="0.25">
      <c r="A254" t="s">
        <v>416</v>
      </c>
      <c r="B254" t="s">
        <v>762</v>
      </c>
      <c r="C254">
        <v>10229</v>
      </c>
      <c r="D254">
        <v>0</v>
      </c>
      <c r="E254">
        <v>2</v>
      </c>
      <c r="F254">
        <v>1</v>
      </c>
      <c r="G254">
        <v>5</v>
      </c>
      <c r="H254">
        <v>3</v>
      </c>
      <c r="I254">
        <v>3</v>
      </c>
      <c r="J254">
        <v>0</v>
      </c>
      <c r="K254">
        <v>88527</v>
      </c>
      <c r="L254">
        <v>1</v>
      </c>
      <c r="M254">
        <v>9</v>
      </c>
      <c r="N254" t="s">
        <v>168</v>
      </c>
      <c r="O254" t="s">
        <v>37</v>
      </c>
      <c r="P254">
        <v>2452</v>
      </c>
      <c r="Q254" s="1">
        <v>32128</v>
      </c>
      <c r="R254" t="s">
        <v>38</v>
      </c>
      <c r="S254" t="s">
        <v>62</v>
      </c>
      <c r="T254" t="s">
        <v>40</v>
      </c>
      <c r="U254" t="s">
        <v>41</v>
      </c>
      <c r="V254" t="s">
        <v>73</v>
      </c>
      <c r="W254" s="1">
        <v>42009</v>
      </c>
      <c r="X254" s="1">
        <v>42308</v>
      </c>
      <c r="Y254" t="s">
        <v>59</v>
      </c>
      <c r="Z254" t="s">
        <v>52</v>
      </c>
      <c r="AA254" t="s">
        <v>53</v>
      </c>
      <c r="AB254" t="s">
        <v>54</v>
      </c>
      <c r="AC254">
        <v>4</v>
      </c>
      <c r="AD254" t="s">
        <v>47</v>
      </c>
      <c r="AE254" t="s">
        <v>56</v>
      </c>
      <c r="AF254">
        <v>4.2</v>
      </c>
      <c r="AG254">
        <v>3</v>
      </c>
      <c r="AH254">
        <v>5</v>
      </c>
      <c r="AI254" s="1">
        <v>42114</v>
      </c>
      <c r="AJ254">
        <v>0</v>
      </c>
      <c r="AK254">
        <v>2</v>
      </c>
      <c r="AL254">
        <v>35</v>
      </c>
      <c r="AM254" s="6" t="s">
        <v>483</v>
      </c>
      <c r="AN254" s="50">
        <f ca="1">IF(HRDataset[[#This Row],[Date of Termination]]="",TODAY()-HRDataset[[#This Row],[Date of Hire]],HRDataset[[#This Row],[Date of Termination]]-HRDataset[[#This Row],[Date of Hire]])/365</f>
        <v>0.81917808219178079</v>
      </c>
    </row>
    <row r="255" spans="1:40" x14ac:dyDescent="0.25">
      <c r="A255" t="s">
        <v>417</v>
      </c>
      <c r="B255" t="s">
        <v>763</v>
      </c>
      <c r="C255">
        <v>10169</v>
      </c>
      <c r="D255">
        <v>1</v>
      </c>
      <c r="E255">
        <v>1</v>
      </c>
      <c r="F255">
        <v>0</v>
      </c>
      <c r="G255">
        <v>1</v>
      </c>
      <c r="H255">
        <v>5</v>
      </c>
      <c r="I255">
        <v>3</v>
      </c>
      <c r="J255">
        <v>0</v>
      </c>
      <c r="K255">
        <v>56147</v>
      </c>
      <c r="L255">
        <v>0</v>
      </c>
      <c r="M255">
        <v>19</v>
      </c>
      <c r="N255" t="s">
        <v>36</v>
      </c>
      <c r="O255" t="s">
        <v>37</v>
      </c>
      <c r="P255">
        <v>2154</v>
      </c>
      <c r="Q255" s="1">
        <v>32334</v>
      </c>
      <c r="R255" t="s">
        <v>58</v>
      </c>
      <c r="S255" t="s">
        <v>50</v>
      </c>
      <c r="T255" t="s">
        <v>40</v>
      </c>
      <c r="U255" t="s">
        <v>41</v>
      </c>
      <c r="V255" t="s">
        <v>73</v>
      </c>
      <c r="W255" s="1">
        <v>41911</v>
      </c>
      <c r="X255" s="1"/>
      <c r="Y255" t="s">
        <v>43</v>
      </c>
      <c r="Z255" t="s">
        <v>44</v>
      </c>
      <c r="AA255" t="s">
        <v>45</v>
      </c>
      <c r="AB255" t="s">
        <v>61</v>
      </c>
      <c r="AC255">
        <v>16</v>
      </c>
      <c r="AD255" t="s">
        <v>47</v>
      </c>
      <c r="AE255" t="s">
        <v>56</v>
      </c>
      <c r="AF255">
        <v>3.51</v>
      </c>
      <c r="AG255">
        <v>3</v>
      </c>
      <c r="AH255">
        <v>0</v>
      </c>
      <c r="AI255" s="1">
        <v>43514</v>
      </c>
      <c r="AJ255">
        <v>0</v>
      </c>
      <c r="AK255">
        <v>2</v>
      </c>
      <c r="AL255">
        <v>34</v>
      </c>
      <c r="AM255" s="6" t="s">
        <v>482</v>
      </c>
      <c r="AN255" s="50">
        <f ca="1">IF(HRDataset[[#This Row],[Date of Termination]]="",TODAY()-HRDataset[[#This Row],[Date of Hire]],HRDataset[[#This Row],[Date of Termination]]-HRDataset[[#This Row],[Date of Hire]])/365</f>
        <v>10.076712328767123</v>
      </c>
    </row>
    <row r="256" spans="1:40" x14ac:dyDescent="0.25">
      <c r="A256" t="s">
        <v>418</v>
      </c>
      <c r="B256" t="s">
        <v>764</v>
      </c>
      <c r="C256">
        <v>10071</v>
      </c>
      <c r="D256">
        <v>0</v>
      </c>
      <c r="E256">
        <v>0</v>
      </c>
      <c r="F256">
        <v>0</v>
      </c>
      <c r="G256">
        <v>3</v>
      </c>
      <c r="H256">
        <v>5</v>
      </c>
      <c r="I256">
        <v>3</v>
      </c>
      <c r="J256">
        <v>0</v>
      </c>
      <c r="K256">
        <v>50923</v>
      </c>
      <c r="L256">
        <v>0</v>
      </c>
      <c r="M256">
        <v>19</v>
      </c>
      <c r="N256" t="s">
        <v>36</v>
      </c>
      <c r="O256" t="s">
        <v>37</v>
      </c>
      <c r="P256">
        <v>2191</v>
      </c>
      <c r="Q256" s="1">
        <v>27463</v>
      </c>
      <c r="R256" t="s">
        <v>58</v>
      </c>
      <c r="S256" t="s">
        <v>39</v>
      </c>
      <c r="T256" t="s">
        <v>40</v>
      </c>
      <c r="U256" t="s">
        <v>41</v>
      </c>
      <c r="V256" t="s">
        <v>92</v>
      </c>
      <c r="W256" s="1">
        <v>41547</v>
      </c>
      <c r="X256" s="1"/>
      <c r="Y256" t="s">
        <v>43</v>
      </c>
      <c r="Z256" t="s">
        <v>44</v>
      </c>
      <c r="AA256" t="s">
        <v>45</v>
      </c>
      <c r="AB256" t="s">
        <v>64</v>
      </c>
      <c r="AD256" t="s">
        <v>65</v>
      </c>
      <c r="AE256" t="s">
        <v>56</v>
      </c>
      <c r="AF256">
        <v>5</v>
      </c>
      <c r="AG256">
        <v>5</v>
      </c>
      <c r="AH256">
        <v>0</v>
      </c>
      <c r="AI256" s="1">
        <v>43502</v>
      </c>
      <c r="AJ256">
        <v>0</v>
      </c>
      <c r="AK256">
        <v>14</v>
      </c>
      <c r="AL256">
        <v>48</v>
      </c>
      <c r="AM256" s="6" t="s">
        <v>485</v>
      </c>
      <c r="AN256" s="50">
        <f ca="1">IF(HRDataset[[#This Row],[Date of Termination]]="",TODAY()-HRDataset[[#This Row],[Date of Hire]],HRDataset[[#This Row],[Date of Termination]]-HRDataset[[#This Row],[Date of Hire]])/365</f>
        <v>11.073972602739726</v>
      </c>
    </row>
    <row r="257" spans="1:40" x14ac:dyDescent="0.25">
      <c r="A257" t="s">
        <v>419</v>
      </c>
      <c r="B257" t="s">
        <v>765</v>
      </c>
      <c r="C257">
        <v>10179</v>
      </c>
      <c r="D257">
        <v>1</v>
      </c>
      <c r="E257">
        <v>1</v>
      </c>
      <c r="F257">
        <v>0</v>
      </c>
      <c r="G257">
        <v>1</v>
      </c>
      <c r="H257">
        <v>3</v>
      </c>
      <c r="I257">
        <v>3</v>
      </c>
      <c r="J257">
        <v>0</v>
      </c>
      <c r="K257">
        <v>50750</v>
      </c>
      <c r="L257">
        <v>0</v>
      </c>
      <c r="M257">
        <v>15</v>
      </c>
      <c r="N257" t="s">
        <v>133</v>
      </c>
      <c r="O257" t="s">
        <v>37</v>
      </c>
      <c r="P257">
        <v>1773</v>
      </c>
      <c r="Q257" s="1">
        <v>29690</v>
      </c>
      <c r="R257" t="s">
        <v>58</v>
      </c>
      <c r="S257" t="s">
        <v>50</v>
      </c>
      <c r="T257" t="s">
        <v>40</v>
      </c>
      <c r="U257" t="s">
        <v>41</v>
      </c>
      <c r="V257" t="s">
        <v>42</v>
      </c>
      <c r="W257" s="1">
        <v>41912</v>
      </c>
      <c r="X257" s="1"/>
      <c r="Y257" t="s">
        <v>43</v>
      </c>
      <c r="Z257" t="s">
        <v>44</v>
      </c>
      <c r="AA257" t="s">
        <v>53</v>
      </c>
      <c r="AB257" t="s">
        <v>77</v>
      </c>
      <c r="AC257">
        <v>7</v>
      </c>
      <c r="AD257" t="s">
        <v>47</v>
      </c>
      <c r="AE257" t="s">
        <v>56</v>
      </c>
      <c r="AF257">
        <v>3.31</v>
      </c>
      <c r="AG257">
        <v>3</v>
      </c>
      <c r="AH257">
        <v>6</v>
      </c>
      <c r="AI257" s="1">
        <v>43472</v>
      </c>
      <c r="AJ257">
        <v>0</v>
      </c>
      <c r="AK257">
        <v>7</v>
      </c>
      <c r="AL257">
        <v>42</v>
      </c>
      <c r="AM257" s="6" t="s">
        <v>484</v>
      </c>
      <c r="AN257" s="50">
        <f ca="1">IF(HRDataset[[#This Row],[Date of Termination]]="",TODAY()-HRDataset[[#This Row],[Date of Hire]],HRDataset[[#This Row],[Date of Termination]]-HRDataset[[#This Row],[Date of Hire]])/365</f>
        <v>10.073972602739726</v>
      </c>
    </row>
    <row r="258" spans="1:40" x14ac:dyDescent="0.25">
      <c r="A258" t="s">
        <v>420</v>
      </c>
      <c r="B258" t="s">
        <v>766</v>
      </c>
      <c r="C258">
        <v>10091</v>
      </c>
      <c r="D258">
        <v>1</v>
      </c>
      <c r="E258">
        <v>1</v>
      </c>
      <c r="F258">
        <v>0</v>
      </c>
      <c r="G258">
        <v>1</v>
      </c>
      <c r="H258">
        <v>5</v>
      </c>
      <c r="I258">
        <v>3</v>
      </c>
      <c r="J258">
        <v>0</v>
      </c>
      <c r="K258">
        <v>52087</v>
      </c>
      <c r="L258">
        <v>0</v>
      </c>
      <c r="M258">
        <v>19</v>
      </c>
      <c r="N258" t="s">
        <v>36</v>
      </c>
      <c r="O258" t="s">
        <v>37</v>
      </c>
      <c r="P258">
        <v>2149</v>
      </c>
      <c r="Q258" s="1">
        <v>31283</v>
      </c>
      <c r="R258" t="s">
        <v>58</v>
      </c>
      <c r="S258" t="s">
        <v>50</v>
      </c>
      <c r="T258" t="s">
        <v>40</v>
      </c>
      <c r="U258" t="s">
        <v>41</v>
      </c>
      <c r="V258" t="s">
        <v>42</v>
      </c>
      <c r="W258" s="1">
        <v>41505</v>
      </c>
      <c r="X258" s="1"/>
      <c r="Y258" t="s">
        <v>43</v>
      </c>
      <c r="Z258" t="s">
        <v>44</v>
      </c>
      <c r="AA258" t="s">
        <v>45</v>
      </c>
      <c r="AB258" t="s">
        <v>66</v>
      </c>
      <c r="AC258">
        <v>11</v>
      </c>
      <c r="AD258" t="s">
        <v>47</v>
      </c>
      <c r="AE258" t="s">
        <v>56</v>
      </c>
      <c r="AF258">
        <v>4.8099999999999996</v>
      </c>
      <c r="AG258">
        <v>4</v>
      </c>
      <c r="AH258">
        <v>0</v>
      </c>
      <c r="AI258" s="1">
        <v>43511</v>
      </c>
      <c r="AJ258">
        <v>0</v>
      </c>
      <c r="AK258">
        <v>15</v>
      </c>
      <c r="AL258">
        <v>37</v>
      </c>
      <c r="AM258" s="6" t="s">
        <v>483</v>
      </c>
      <c r="AN258" s="50">
        <f ca="1">IF(HRDataset[[#This Row],[Date of Termination]]="",TODAY()-HRDataset[[#This Row],[Date of Hire]],HRDataset[[#This Row],[Date of Termination]]-HRDataset[[#This Row],[Date of Hire]])/365</f>
        <v>11.189041095890412</v>
      </c>
    </row>
    <row r="259" spans="1:40" x14ac:dyDescent="0.25">
      <c r="A259" t="s">
        <v>421</v>
      </c>
      <c r="B259" t="s">
        <v>767</v>
      </c>
      <c r="C259">
        <v>10178</v>
      </c>
      <c r="D259">
        <v>1</v>
      </c>
      <c r="E259">
        <v>1</v>
      </c>
      <c r="F259">
        <v>1</v>
      </c>
      <c r="G259">
        <v>1</v>
      </c>
      <c r="H259">
        <v>3</v>
      </c>
      <c r="I259">
        <v>3</v>
      </c>
      <c r="J259">
        <v>0</v>
      </c>
      <c r="K259">
        <v>87826</v>
      </c>
      <c r="L259">
        <v>0</v>
      </c>
      <c r="M259">
        <v>9</v>
      </c>
      <c r="N259" t="s">
        <v>82</v>
      </c>
      <c r="O259" t="s">
        <v>37</v>
      </c>
      <c r="P259">
        <v>2110</v>
      </c>
      <c r="Q259" s="1">
        <v>25607</v>
      </c>
      <c r="R259" t="s">
        <v>38</v>
      </c>
      <c r="S259" t="s">
        <v>50</v>
      </c>
      <c r="T259" t="s">
        <v>40</v>
      </c>
      <c r="U259" t="s">
        <v>78</v>
      </c>
      <c r="V259" t="s">
        <v>42</v>
      </c>
      <c r="W259" s="1">
        <v>42009</v>
      </c>
      <c r="X259" s="1"/>
      <c r="Y259" t="s">
        <v>43</v>
      </c>
      <c r="Z259" t="s">
        <v>44</v>
      </c>
      <c r="AA259" t="s">
        <v>53</v>
      </c>
      <c r="AB259" t="s">
        <v>54</v>
      </c>
      <c r="AC259">
        <v>4</v>
      </c>
      <c r="AD259" t="s">
        <v>72</v>
      </c>
      <c r="AE259" t="s">
        <v>56</v>
      </c>
      <c r="AF259">
        <v>3.32</v>
      </c>
      <c r="AG259">
        <v>3</v>
      </c>
      <c r="AH259">
        <v>7</v>
      </c>
      <c r="AI259" s="1">
        <v>43479</v>
      </c>
      <c r="AJ259">
        <v>0</v>
      </c>
      <c r="AK259">
        <v>16</v>
      </c>
      <c r="AL259">
        <v>53</v>
      </c>
      <c r="AM259" s="6" t="s">
        <v>486</v>
      </c>
      <c r="AN259" s="50">
        <f ca="1">IF(HRDataset[[#This Row],[Date of Termination]]="",TODAY()-HRDataset[[#This Row],[Date of Hire]],HRDataset[[#This Row],[Date of Termination]]-HRDataset[[#This Row],[Date of Hire]])/365</f>
        <v>9.8082191780821919</v>
      </c>
    </row>
    <row r="260" spans="1:40" x14ac:dyDescent="0.25">
      <c r="A260" t="s">
        <v>422</v>
      </c>
      <c r="B260" t="s">
        <v>768</v>
      </c>
      <c r="C260">
        <v>10039</v>
      </c>
      <c r="D260">
        <v>0</v>
      </c>
      <c r="E260">
        <v>0</v>
      </c>
      <c r="F260">
        <v>0</v>
      </c>
      <c r="G260">
        <v>1</v>
      </c>
      <c r="H260">
        <v>1</v>
      </c>
      <c r="I260">
        <v>3</v>
      </c>
      <c r="J260">
        <v>0</v>
      </c>
      <c r="K260">
        <v>51920</v>
      </c>
      <c r="L260">
        <v>0</v>
      </c>
      <c r="M260">
        <v>2</v>
      </c>
      <c r="N260" t="s">
        <v>146</v>
      </c>
      <c r="O260" t="s">
        <v>37</v>
      </c>
      <c r="P260">
        <v>2330</v>
      </c>
      <c r="Q260" s="1">
        <v>32282</v>
      </c>
      <c r="R260" t="s">
        <v>58</v>
      </c>
      <c r="S260" t="s">
        <v>39</v>
      </c>
      <c r="T260" t="s">
        <v>40</v>
      </c>
      <c r="U260" t="s">
        <v>41</v>
      </c>
      <c r="V260" t="s">
        <v>42</v>
      </c>
      <c r="W260" s="1">
        <v>42125</v>
      </c>
      <c r="X260" s="1"/>
      <c r="Y260" t="s">
        <v>43</v>
      </c>
      <c r="Z260" t="s">
        <v>44</v>
      </c>
      <c r="AA260" t="s">
        <v>99</v>
      </c>
      <c r="AB260" t="s">
        <v>100</v>
      </c>
      <c r="AC260">
        <v>1</v>
      </c>
      <c r="AD260" t="s">
        <v>128</v>
      </c>
      <c r="AE260" t="s">
        <v>56</v>
      </c>
      <c r="AF260">
        <v>5</v>
      </c>
      <c r="AG260">
        <v>3</v>
      </c>
      <c r="AH260">
        <v>5</v>
      </c>
      <c r="AI260" s="1">
        <v>43480</v>
      </c>
      <c r="AJ260">
        <v>0</v>
      </c>
      <c r="AK260">
        <v>2</v>
      </c>
      <c r="AL260">
        <v>34</v>
      </c>
      <c r="AM260" s="6" t="s">
        <v>482</v>
      </c>
      <c r="AN260" s="50">
        <f ca="1">IF(HRDataset[[#This Row],[Date of Termination]]="",TODAY()-HRDataset[[#This Row],[Date of Hire]],HRDataset[[#This Row],[Date of Termination]]-HRDataset[[#This Row],[Date of Hire]])/365</f>
        <v>9.4904109589041088</v>
      </c>
    </row>
    <row r="261" spans="1:40" x14ac:dyDescent="0.25">
      <c r="A261" t="s">
        <v>423</v>
      </c>
      <c r="B261" t="s">
        <v>769</v>
      </c>
      <c r="C261">
        <v>10095</v>
      </c>
      <c r="D261">
        <v>0</v>
      </c>
      <c r="E261">
        <v>0</v>
      </c>
      <c r="F261">
        <v>0</v>
      </c>
      <c r="G261">
        <v>5</v>
      </c>
      <c r="H261">
        <v>5</v>
      </c>
      <c r="I261">
        <v>3</v>
      </c>
      <c r="J261">
        <v>0</v>
      </c>
      <c r="K261">
        <v>63878</v>
      </c>
      <c r="L261">
        <v>1</v>
      </c>
      <c r="M261">
        <v>20</v>
      </c>
      <c r="N261" t="s">
        <v>57</v>
      </c>
      <c r="O261" t="s">
        <v>37</v>
      </c>
      <c r="P261">
        <v>1851</v>
      </c>
      <c r="Q261" s="1">
        <v>32106</v>
      </c>
      <c r="R261" t="s">
        <v>58</v>
      </c>
      <c r="S261" t="s">
        <v>39</v>
      </c>
      <c r="T261" t="s">
        <v>40</v>
      </c>
      <c r="U261" t="s">
        <v>41</v>
      </c>
      <c r="V261" t="s">
        <v>42</v>
      </c>
      <c r="W261" s="1">
        <v>40112</v>
      </c>
      <c r="X261" s="1">
        <v>42102</v>
      </c>
      <c r="Y261" t="s">
        <v>148</v>
      </c>
      <c r="Z261" t="s">
        <v>52</v>
      </c>
      <c r="AA261" t="s">
        <v>45</v>
      </c>
      <c r="AB261" t="s">
        <v>46</v>
      </c>
      <c r="AC261">
        <v>22</v>
      </c>
      <c r="AD261" t="s">
        <v>93</v>
      </c>
      <c r="AE261" t="s">
        <v>56</v>
      </c>
      <c r="AF261">
        <v>4.68</v>
      </c>
      <c r="AG261">
        <v>4</v>
      </c>
      <c r="AH261">
        <v>0</v>
      </c>
      <c r="AI261" s="1">
        <v>42096</v>
      </c>
      <c r="AJ261">
        <v>0</v>
      </c>
      <c r="AK261">
        <v>20</v>
      </c>
      <c r="AL261">
        <v>35</v>
      </c>
      <c r="AM261" s="6" t="s">
        <v>483</v>
      </c>
      <c r="AN261" s="50">
        <f ca="1">IF(HRDataset[[#This Row],[Date of Termination]]="",TODAY()-HRDataset[[#This Row],[Date of Hire]],HRDataset[[#This Row],[Date of Termination]]-HRDataset[[#This Row],[Date of Hire]])/365</f>
        <v>5.4520547945205475</v>
      </c>
    </row>
    <row r="262" spans="1:40" x14ac:dyDescent="0.25">
      <c r="A262" t="s">
        <v>424</v>
      </c>
      <c r="B262" t="s">
        <v>770</v>
      </c>
      <c r="C262">
        <v>10027</v>
      </c>
      <c r="D262">
        <v>0</v>
      </c>
      <c r="E262">
        <v>0</v>
      </c>
      <c r="F262">
        <v>1</v>
      </c>
      <c r="G262">
        <v>1</v>
      </c>
      <c r="H262">
        <v>5</v>
      </c>
      <c r="I262">
        <v>4</v>
      </c>
      <c r="J262">
        <v>0</v>
      </c>
      <c r="K262">
        <v>60656</v>
      </c>
      <c r="L262">
        <v>0</v>
      </c>
      <c r="M262">
        <v>20</v>
      </c>
      <c r="N262" t="s">
        <v>57</v>
      </c>
      <c r="O262" t="s">
        <v>37</v>
      </c>
      <c r="P262">
        <v>2045</v>
      </c>
      <c r="Q262" s="1">
        <v>23314</v>
      </c>
      <c r="R262" t="s">
        <v>38</v>
      </c>
      <c r="S262" t="s">
        <v>39</v>
      </c>
      <c r="T262" t="s">
        <v>40</v>
      </c>
      <c r="U262" t="s">
        <v>41</v>
      </c>
      <c r="V262" t="s">
        <v>42</v>
      </c>
      <c r="W262" s="1">
        <v>41911</v>
      </c>
      <c r="X262" s="1"/>
      <c r="Y262" t="s">
        <v>43</v>
      </c>
      <c r="Z262" t="s">
        <v>44</v>
      </c>
      <c r="AA262" t="s">
        <v>45</v>
      </c>
      <c r="AB262" t="s">
        <v>61</v>
      </c>
      <c r="AC262">
        <v>16</v>
      </c>
      <c r="AD262" t="s">
        <v>55</v>
      </c>
      <c r="AE262" t="s">
        <v>48</v>
      </c>
      <c r="AF262">
        <v>4.3</v>
      </c>
      <c r="AG262">
        <v>3</v>
      </c>
      <c r="AH262">
        <v>0</v>
      </c>
      <c r="AI262" s="1">
        <v>43493</v>
      </c>
      <c r="AJ262">
        <v>0</v>
      </c>
      <c r="AK262">
        <v>4</v>
      </c>
      <c r="AL262">
        <v>59</v>
      </c>
      <c r="AM262" s="6" t="s">
        <v>487</v>
      </c>
      <c r="AN262" s="50">
        <f ca="1">IF(HRDataset[[#This Row],[Date of Termination]]="",TODAY()-HRDataset[[#This Row],[Date of Hire]],HRDataset[[#This Row],[Date of Termination]]-HRDataset[[#This Row],[Date of Hire]])/365</f>
        <v>10.076712328767123</v>
      </c>
    </row>
    <row r="263" spans="1:40" x14ac:dyDescent="0.25">
      <c r="A263" t="s">
        <v>109</v>
      </c>
      <c r="B263" t="s">
        <v>771</v>
      </c>
      <c r="C263">
        <v>10291</v>
      </c>
      <c r="D263">
        <v>0</v>
      </c>
      <c r="E263">
        <v>2</v>
      </c>
      <c r="F263">
        <v>1</v>
      </c>
      <c r="G263">
        <v>1</v>
      </c>
      <c r="H263">
        <v>6</v>
      </c>
      <c r="I263">
        <v>2</v>
      </c>
      <c r="J263">
        <v>1</v>
      </c>
      <c r="K263">
        <v>72992</v>
      </c>
      <c r="L263">
        <v>0</v>
      </c>
      <c r="M263">
        <v>21</v>
      </c>
      <c r="N263" t="s">
        <v>120</v>
      </c>
      <c r="O263" t="s">
        <v>37</v>
      </c>
      <c r="P263">
        <v>1886</v>
      </c>
      <c r="Q263" s="1">
        <v>30910</v>
      </c>
      <c r="R263" t="s">
        <v>38</v>
      </c>
      <c r="S263" t="s">
        <v>62</v>
      </c>
      <c r="T263" t="s">
        <v>40</v>
      </c>
      <c r="U263" t="s">
        <v>41</v>
      </c>
      <c r="V263" t="s">
        <v>73</v>
      </c>
      <c r="W263" s="1">
        <v>41777</v>
      </c>
      <c r="X263" s="1"/>
      <c r="Y263" t="s">
        <v>43</v>
      </c>
      <c r="Z263" t="s">
        <v>44</v>
      </c>
      <c r="AA263" t="s">
        <v>108</v>
      </c>
      <c r="AB263" t="s">
        <v>121</v>
      </c>
      <c r="AC263">
        <v>15</v>
      </c>
      <c r="AD263" t="s">
        <v>75</v>
      </c>
      <c r="AE263" t="s">
        <v>94</v>
      </c>
      <c r="AF263">
        <v>2.4</v>
      </c>
      <c r="AG263">
        <v>4</v>
      </c>
      <c r="AH263">
        <v>0</v>
      </c>
      <c r="AI263" s="1">
        <v>43481</v>
      </c>
      <c r="AJ263">
        <v>2</v>
      </c>
      <c r="AK263">
        <v>16</v>
      </c>
      <c r="AL263">
        <v>38</v>
      </c>
      <c r="AM263" s="6" t="s">
        <v>483</v>
      </c>
      <c r="AN263" s="50">
        <f ca="1">IF(HRDataset[[#This Row],[Date of Termination]]="",TODAY()-HRDataset[[#This Row],[Date of Hire]],HRDataset[[#This Row],[Date of Termination]]-HRDataset[[#This Row],[Date of Hire]])/365</f>
        <v>10.443835616438356</v>
      </c>
    </row>
    <row r="264" spans="1:40" x14ac:dyDescent="0.25">
      <c r="A264" t="s">
        <v>425</v>
      </c>
      <c r="B264" t="s">
        <v>772</v>
      </c>
      <c r="C264">
        <v>10153</v>
      </c>
      <c r="D264">
        <v>1</v>
      </c>
      <c r="E264">
        <v>1</v>
      </c>
      <c r="F264">
        <v>0</v>
      </c>
      <c r="G264">
        <v>5</v>
      </c>
      <c r="H264">
        <v>1</v>
      </c>
      <c r="I264">
        <v>3</v>
      </c>
      <c r="J264">
        <v>1</v>
      </c>
      <c r="K264">
        <v>55000</v>
      </c>
      <c r="L264">
        <v>1</v>
      </c>
      <c r="M264">
        <v>2</v>
      </c>
      <c r="N264" t="s">
        <v>146</v>
      </c>
      <c r="O264" t="s">
        <v>37</v>
      </c>
      <c r="P264">
        <v>1844</v>
      </c>
      <c r="Q264" s="1">
        <v>31942</v>
      </c>
      <c r="R264" t="s">
        <v>58</v>
      </c>
      <c r="S264" t="s">
        <v>50</v>
      </c>
      <c r="T264" t="s">
        <v>40</v>
      </c>
      <c r="U264" t="s">
        <v>41</v>
      </c>
      <c r="V264" t="s">
        <v>73</v>
      </c>
      <c r="W264" s="1">
        <v>40812</v>
      </c>
      <c r="X264" s="1">
        <v>41542</v>
      </c>
      <c r="Y264" t="s">
        <v>51</v>
      </c>
      <c r="Z264" t="s">
        <v>52</v>
      </c>
      <c r="AA264" t="s">
        <v>99</v>
      </c>
      <c r="AB264" t="s">
        <v>100</v>
      </c>
      <c r="AC264">
        <v>1</v>
      </c>
      <c r="AD264" t="s">
        <v>75</v>
      </c>
      <c r="AE264" t="s">
        <v>56</v>
      </c>
      <c r="AF264">
        <v>3.8</v>
      </c>
      <c r="AG264">
        <v>4</v>
      </c>
      <c r="AH264">
        <v>4</v>
      </c>
      <c r="AI264" s="1">
        <v>41501</v>
      </c>
      <c r="AJ264">
        <v>0</v>
      </c>
      <c r="AK264">
        <v>17</v>
      </c>
      <c r="AL264">
        <v>35</v>
      </c>
      <c r="AM264" s="6" t="s">
        <v>483</v>
      </c>
      <c r="AN264" s="50">
        <f ca="1">IF(HRDataset[[#This Row],[Date of Termination]]="",TODAY()-HRDataset[[#This Row],[Date of Hire]],HRDataset[[#This Row],[Date of Termination]]-HRDataset[[#This Row],[Date of Hire]])/365</f>
        <v>2</v>
      </c>
    </row>
    <row r="265" spans="1:40" x14ac:dyDescent="0.25">
      <c r="A265" t="s">
        <v>426</v>
      </c>
      <c r="B265" t="s">
        <v>773</v>
      </c>
      <c r="C265">
        <v>10157</v>
      </c>
      <c r="D265">
        <v>0</v>
      </c>
      <c r="E265">
        <v>0</v>
      </c>
      <c r="F265">
        <v>0</v>
      </c>
      <c r="G265">
        <v>1</v>
      </c>
      <c r="H265">
        <v>5</v>
      </c>
      <c r="I265">
        <v>3</v>
      </c>
      <c r="J265">
        <v>0</v>
      </c>
      <c r="K265">
        <v>58939</v>
      </c>
      <c r="L265">
        <v>0</v>
      </c>
      <c r="M265">
        <v>19</v>
      </c>
      <c r="N265" t="s">
        <v>36</v>
      </c>
      <c r="O265" t="s">
        <v>37</v>
      </c>
      <c r="P265">
        <v>2130</v>
      </c>
      <c r="Q265" s="1">
        <v>23775</v>
      </c>
      <c r="R265" t="s">
        <v>58</v>
      </c>
      <c r="S265" t="s">
        <v>39</v>
      </c>
      <c r="T265" t="s">
        <v>40</v>
      </c>
      <c r="U265" t="s">
        <v>41</v>
      </c>
      <c r="V265" t="s">
        <v>42</v>
      </c>
      <c r="W265" s="1">
        <v>41589</v>
      </c>
      <c r="X265" s="1"/>
      <c r="Y265" t="s">
        <v>43</v>
      </c>
      <c r="Z265" t="s">
        <v>44</v>
      </c>
      <c r="AA265" t="s">
        <v>45</v>
      </c>
      <c r="AB265" t="s">
        <v>71</v>
      </c>
      <c r="AC265">
        <v>19</v>
      </c>
      <c r="AD265" t="s">
        <v>72</v>
      </c>
      <c r="AE265" t="s">
        <v>56</v>
      </c>
      <c r="AF265">
        <v>3.73</v>
      </c>
      <c r="AG265">
        <v>3</v>
      </c>
      <c r="AH265">
        <v>0</v>
      </c>
      <c r="AI265" s="1">
        <v>43489</v>
      </c>
      <c r="AJ265">
        <v>0</v>
      </c>
      <c r="AK265">
        <v>16</v>
      </c>
      <c r="AL265">
        <v>58</v>
      </c>
      <c r="AM265" s="6" t="s">
        <v>487</v>
      </c>
      <c r="AN265" s="50">
        <f ca="1">IF(HRDataset[[#This Row],[Date of Termination]]="",TODAY()-HRDataset[[#This Row],[Date of Hire]],HRDataset[[#This Row],[Date of Termination]]-HRDataset[[#This Row],[Date of Hire]])/365</f>
        <v>10.95890410958904</v>
      </c>
    </row>
    <row r="266" spans="1:40" x14ac:dyDescent="0.25">
      <c r="A266" t="s">
        <v>427</v>
      </c>
      <c r="B266" t="s">
        <v>774</v>
      </c>
      <c r="C266">
        <v>10119</v>
      </c>
      <c r="D266">
        <v>1</v>
      </c>
      <c r="E266">
        <v>1</v>
      </c>
      <c r="F266">
        <v>0</v>
      </c>
      <c r="G266">
        <v>1</v>
      </c>
      <c r="H266">
        <v>3</v>
      </c>
      <c r="I266">
        <v>3</v>
      </c>
      <c r="J266">
        <v>0</v>
      </c>
      <c r="K266">
        <v>66593</v>
      </c>
      <c r="L266">
        <v>0</v>
      </c>
      <c r="M266">
        <v>14</v>
      </c>
      <c r="N266" t="s">
        <v>76</v>
      </c>
      <c r="O266" t="s">
        <v>37</v>
      </c>
      <c r="P266">
        <v>2360</v>
      </c>
      <c r="Q266" s="1">
        <v>26735</v>
      </c>
      <c r="R266" t="s">
        <v>58</v>
      </c>
      <c r="S266" t="s">
        <v>50</v>
      </c>
      <c r="T266" t="s">
        <v>40</v>
      </c>
      <c r="U266" t="s">
        <v>41</v>
      </c>
      <c r="V266" t="s">
        <v>73</v>
      </c>
      <c r="W266" s="1">
        <v>40704</v>
      </c>
      <c r="X266" s="1"/>
      <c r="Y266" t="s">
        <v>43</v>
      </c>
      <c r="Z266" t="s">
        <v>44</v>
      </c>
      <c r="AA266" t="s">
        <v>53</v>
      </c>
      <c r="AB266" t="s">
        <v>117</v>
      </c>
      <c r="AC266">
        <v>6</v>
      </c>
      <c r="AD266" t="s">
        <v>47</v>
      </c>
      <c r="AE266" t="s">
        <v>56</v>
      </c>
      <c r="AF266">
        <v>4.3</v>
      </c>
      <c r="AG266">
        <v>3</v>
      </c>
      <c r="AH266">
        <v>5</v>
      </c>
      <c r="AI266" s="1">
        <v>43504</v>
      </c>
      <c r="AJ266">
        <v>0</v>
      </c>
      <c r="AK266">
        <v>19</v>
      </c>
      <c r="AL266">
        <v>50</v>
      </c>
      <c r="AM266" s="6" t="s">
        <v>486</v>
      </c>
      <c r="AN266" s="50">
        <f ca="1">IF(HRDataset[[#This Row],[Date of Termination]]="",TODAY()-HRDataset[[#This Row],[Date of Hire]],HRDataset[[#This Row],[Date of Termination]]-HRDataset[[#This Row],[Date of Hire]])/365</f>
        <v>13.383561643835616</v>
      </c>
    </row>
    <row r="267" spans="1:40" x14ac:dyDescent="0.25">
      <c r="A267" t="s">
        <v>428</v>
      </c>
      <c r="B267" t="s">
        <v>775</v>
      </c>
      <c r="C267">
        <v>10180</v>
      </c>
      <c r="D267">
        <v>1</v>
      </c>
      <c r="E267">
        <v>1</v>
      </c>
      <c r="F267">
        <v>1</v>
      </c>
      <c r="G267">
        <v>2</v>
      </c>
      <c r="H267">
        <v>3</v>
      </c>
      <c r="I267">
        <v>3</v>
      </c>
      <c r="J267">
        <v>0</v>
      </c>
      <c r="K267">
        <v>87565</v>
      </c>
      <c r="L267">
        <v>0</v>
      </c>
      <c r="M267">
        <v>28</v>
      </c>
      <c r="N267" t="s">
        <v>119</v>
      </c>
      <c r="O267" t="s">
        <v>37</v>
      </c>
      <c r="P267">
        <v>1545</v>
      </c>
      <c r="Q267" s="1">
        <v>30356</v>
      </c>
      <c r="R267" t="s">
        <v>38</v>
      </c>
      <c r="S267" t="s">
        <v>50</v>
      </c>
      <c r="T267" t="s">
        <v>40</v>
      </c>
      <c r="U267" t="s">
        <v>41</v>
      </c>
      <c r="V267" t="s">
        <v>92</v>
      </c>
      <c r="W267" s="1">
        <v>42551</v>
      </c>
      <c r="X267" s="1"/>
      <c r="Y267" t="s">
        <v>43</v>
      </c>
      <c r="Z267" t="s">
        <v>44</v>
      </c>
      <c r="AA267" t="s">
        <v>53</v>
      </c>
      <c r="AB267" t="s">
        <v>77</v>
      </c>
      <c r="AC267">
        <v>7</v>
      </c>
      <c r="AD267" t="s">
        <v>47</v>
      </c>
      <c r="AE267" t="s">
        <v>56</v>
      </c>
      <c r="AF267">
        <v>3.27</v>
      </c>
      <c r="AG267">
        <v>4</v>
      </c>
      <c r="AH267">
        <v>5</v>
      </c>
      <c r="AI267" s="1">
        <v>43479</v>
      </c>
      <c r="AJ267">
        <v>0</v>
      </c>
      <c r="AK267">
        <v>13</v>
      </c>
      <c r="AL267">
        <v>40</v>
      </c>
      <c r="AM267" s="6" t="s">
        <v>484</v>
      </c>
      <c r="AN267" s="50">
        <f ca="1">IF(HRDataset[[#This Row],[Date of Termination]]="",TODAY()-HRDataset[[#This Row],[Date of Hire]],HRDataset[[#This Row],[Date of Termination]]-HRDataset[[#This Row],[Date of Hire]])/365</f>
        <v>8.3232876712328761</v>
      </c>
    </row>
    <row r="268" spans="1:40" x14ac:dyDescent="0.25">
      <c r="A268" t="s">
        <v>429</v>
      </c>
      <c r="B268" t="s">
        <v>776</v>
      </c>
      <c r="C268">
        <v>10302</v>
      </c>
      <c r="D268">
        <v>1</v>
      </c>
      <c r="E268">
        <v>1</v>
      </c>
      <c r="F268">
        <v>0</v>
      </c>
      <c r="G268">
        <v>1</v>
      </c>
      <c r="H268">
        <v>5</v>
      </c>
      <c r="I268">
        <v>1</v>
      </c>
      <c r="J268">
        <v>0</v>
      </c>
      <c r="K268">
        <v>64021</v>
      </c>
      <c r="L268">
        <v>0</v>
      </c>
      <c r="M268">
        <v>19</v>
      </c>
      <c r="N268" t="s">
        <v>36</v>
      </c>
      <c r="O268" t="s">
        <v>37</v>
      </c>
      <c r="P268">
        <v>2093</v>
      </c>
      <c r="Q268" s="1">
        <v>25039</v>
      </c>
      <c r="R268" t="s">
        <v>58</v>
      </c>
      <c r="S268" t="s">
        <v>50</v>
      </c>
      <c r="T268" t="s">
        <v>40</v>
      </c>
      <c r="U268" t="s">
        <v>41</v>
      </c>
      <c r="V268" t="s">
        <v>42</v>
      </c>
      <c r="W268" s="1">
        <v>40959</v>
      </c>
      <c r="X268" s="1"/>
      <c r="Y268" t="s">
        <v>43</v>
      </c>
      <c r="Z268" t="s">
        <v>44</v>
      </c>
      <c r="AA268" t="s">
        <v>45</v>
      </c>
      <c r="AB268" t="s">
        <v>74</v>
      </c>
      <c r="AC268">
        <v>12</v>
      </c>
      <c r="AD268" t="s">
        <v>55</v>
      </c>
      <c r="AE268" t="s">
        <v>123</v>
      </c>
      <c r="AF268">
        <v>2.4</v>
      </c>
      <c r="AG268">
        <v>2</v>
      </c>
      <c r="AH268">
        <v>1</v>
      </c>
      <c r="AI268" s="1">
        <v>43521</v>
      </c>
      <c r="AJ268">
        <v>6</v>
      </c>
      <c r="AK268">
        <v>20</v>
      </c>
      <c r="AL268">
        <v>54</v>
      </c>
      <c r="AM268" s="6" t="s">
        <v>486</v>
      </c>
      <c r="AN268" s="50">
        <f ca="1">IF(HRDataset[[#This Row],[Date of Termination]]="",TODAY()-HRDataset[[#This Row],[Date of Hire]],HRDataset[[#This Row],[Date of Termination]]-HRDataset[[#This Row],[Date of Hire]])/365</f>
        <v>12.684931506849315</v>
      </c>
    </row>
    <row r="269" spans="1:40" x14ac:dyDescent="0.25">
      <c r="A269" t="s">
        <v>85</v>
      </c>
      <c r="B269" t="s">
        <v>777</v>
      </c>
      <c r="C269">
        <v>10090</v>
      </c>
      <c r="D269">
        <v>1</v>
      </c>
      <c r="E269">
        <v>1</v>
      </c>
      <c r="F269">
        <v>0</v>
      </c>
      <c r="G269">
        <v>1</v>
      </c>
      <c r="H269">
        <v>5</v>
      </c>
      <c r="I269">
        <v>3</v>
      </c>
      <c r="J269">
        <v>0</v>
      </c>
      <c r="K269">
        <v>65714</v>
      </c>
      <c r="L269">
        <v>0</v>
      </c>
      <c r="M269">
        <v>18</v>
      </c>
      <c r="N269" t="s">
        <v>101</v>
      </c>
      <c r="O269" t="s">
        <v>37</v>
      </c>
      <c r="P269">
        <v>2451</v>
      </c>
      <c r="Q269" s="1">
        <v>27667</v>
      </c>
      <c r="R269" t="s">
        <v>58</v>
      </c>
      <c r="S269" t="s">
        <v>50</v>
      </c>
      <c r="T269" t="s">
        <v>40</v>
      </c>
      <c r="U269" t="s">
        <v>41</v>
      </c>
      <c r="V269" t="s">
        <v>42</v>
      </c>
      <c r="W269" s="1">
        <v>41184</v>
      </c>
      <c r="X269" s="1"/>
      <c r="Y269" t="s">
        <v>43</v>
      </c>
      <c r="Z269" t="s">
        <v>44</v>
      </c>
      <c r="AA269" t="s">
        <v>45</v>
      </c>
      <c r="AB269" t="s">
        <v>103</v>
      </c>
      <c r="AC269">
        <v>2</v>
      </c>
      <c r="AD269" t="s">
        <v>47</v>
      </c>
      <c r="AE269" t="s">
        <v>56</v>
      </c>
      <c r="AF269">
        <v>4.83</v>
      </c>
      <c r="AG269">
        <v>5</v>
      </c>
      <c r="AH269">
        <v>0</v>
      </c>
      <c r="AI269" s="1">
        <v>43510</v>
      </c>
      <c r="AJ269">
        <v>0</v>
      </c>
      <c r="AK269">
        <v>15</v>
      </c>
      <c r="AL269">
        <v>47</v>
      </c>
      <c r="AM269" s="6" t="s">
        <v>485</v>
      </c>
      <c r="AN269" s="50">
        <f ca="1">IF(HRDataset[[#This Row],[Date of Termination]]="",TODAY()-HRDataset[[#This Row],[Date of Hire]],HRDataset[[#This Row],[Date of Termination]]-HRDataset[[#This Row],[Date of Hire]])/365</f>
        <v>12.068493150684931</v>
      </c>
    </row>
    <row r="270" spans="1:40" x14ac:dyDescent="0.25">
      <c r="A270" t="s">
        <v>430</v>
      </c>
      <c r="B270" t="s">
        <v>778</v>
      </c>
      <c r="C270">
        <v>10030</v>
      </c>
      <c r="D270">
        <v>0</v>
      </c>
      <c r="E270">
        <v>2</v>
      </c>
      <c r="F270">
        <v>0</v>
      </c>
      <c r="G270">
        <v>5</v>
      </c>
      <c r="H270">
        <v>5</v>
      </c>
      <c r="I270">
        <v>4</v>
      </c>
      <c r="J270">
        <v>0</v>
      </c>
      <c r="K270">
        <v>62425</v>
      </c>
      <c r="L270">
        <v>1</v>
      </c>
      <c r="M270">
        <v>19</v>
      </c>
      <c r="N270" t="s">
        <v>36</v>
      </c>
      <c r="O270" t="s">
        <v>37</v>
      </c>
      <c r="P270">
        <v>2359</v>
      </c>
      <c r="Q270" s="1">
        <v>26749</v>
      </c>
      <c r="R270" t="s">
        <v>58</v>
      </c>
      <c r="S270" t="s">
        <v>62</v>
      </c>
      <c r="T270" t="s">
        <v>40</v>
      </c>
      <c r="U270" t="s">
        <v>41</v>
      </c>
      <c r="V270" t="s">
        <v>42</v>
      </c>
      <c r="W270" s="1">
        <v>41407</v>
      </c>
      <c r="X270" s="1">
        <v>42184</v>
      </c>
      <c r="Y270" t="s">
        <v>81</v>
      </c>
      <c r="Z270" t="s">
        <v>52</v>
      </c>
      <c r="AA270" t="s">
        <v>45</v>
      </c>
      <c r="AB270" t="s">
        <v>80</v>
      </c>
      <c r="AC270">
        <v>14</v>
      </c>
      <c r="AD270" t="s">
        <v>47</v>
      </c>
      <c r="AE270" t="s">
        <v>48</v>
      </c>
      <c r="AF270">
        <v>4.0999999999999996</v>
      </c>
      <c r="AG270">
        <v>4</v>
      </c>
      <c r="AH270">
        <v>0</v>
      </c>
      <c r="AI270" s="1">
        <v>42065</v>
      </c>
      <c r="AJ270">
        <v>0</v>
      </c>
      <c r="AK270">
        <v>16</v>
      </c>
      <c r="AL270">
        <v>50</v>
      </c>
      <c r="AM270" s="6" t="s">
        <v>486</v>
      </c>
      <c r="AN270" s="50">
        <f ca="1">IF(HRDataset[[#This Row],[Date of Termination]]="",TODAY()-HRDataset[[#This Row],[Date of Hire]],HRDataset[[#This Row],[Date of Termination]]-HRDataset[[#This Row],[Date of Hire]])/365</f>
        <v>2.128767123287671</v>
      </c>
    </row>
    <row r="271" spans="1:40" x14ac:dyDescent="0.25">
      <c r="A271" t="s">
        <v>431</v>
      </c>
      <c r="B271" t="s">
        <v>779</v>
      </c>
      <c r="C271">
        <v>10278</v>
      </c>
      <c r="D271">
        <v>0</v>
      </c>
      <c r="E271">
        <v>2</v>
      </c>
      <c r="F271">
        <v>0</v>
      </c>
      <c r="G271">
        <v>1</v>
      </c>
      <c r="H271">
        <v>5</v>
      </c>
      <c r="I271">
        <v>3</v>
      </c>
      <c r="J271">
        <v>0</v>
      </c>
      <c r="K271">
        <v>47961</v>
      </c>
      <c r="L271">
        <v>0</v>
      </c>
      <c r="M271">
        <v>19</v>
      </c>
      <c r="N271" t="s">
        <v>36</v>
      </c>
      <c r="O271" t="s">
        <v>37</v>
      </c>
      <c r="P271">
        <v>2050</v>
      </c>
      <c r="Q271" s="1">
        <v>30188</v>
      </c>
      <c r="R271" t="s">
        <v>58</v>
      </c>
      <c r="S271" t="s">
        <v>62</v>
      </c>
      <c r="T271" t="s">
        <v>40</v>
      </c>
      <c r="U271" t="s">
        <v>41</v>
      </c>
      <c r="V271" t="s">
        <v>84</v>
      </c>
      <c r="W271" s="1">
        <v>40553</v>
      </c>
      <c r="X271" s="1"/>
      <c r="Y271" t="s">
        <v>43</v>
      </c>
      <c r="Z271" t="s">
        <v>44</v>
      </c>
      <c r="AA271" t="s">
        <v>45</v>
      </c>
      <c r="AB271" t="s">
        <v>60</v>
      </c>
      <c r="AC271">
        <v>20</v>
      </c>
      <c r="AD271" t="s">
        <v>65</v>
      </c>
      <c r="AE271" t="s">
        <v>56</v>
      </c>
      <c r="AF271">
        <v>4.0999999999999996</v>
      </c>
      <c r="AG271">
        <v>4</v>
      </c>
      <c r="AH271">
        <v>0</v>
      </c>
      <c r="AI271" s="1">
        <v>43503</v>
      </c>
      <c r="AJ271">
        <v>0</v>
      </c>
      <c r="AK271">
        <v>9</v>
      </c>
      <c r="AL271">
        <v>40</v>
      </c>
      <c r="AM271" s="6" t="s">
        <v>484</v>
      </c>
      <c r="AN271" s="50">
        <f ca="1">IF(HRDataset[[#This Row],[Date of Termination]]="",TODAY()-HRDataset[[#This Row],[Date of Hire]],HRDataset[[#This Row],[Date of Termination]]-HRDataset[[#This Row],[Date of Hire]])/365</f>
        <v>13.797260273972602</v>
      </c>
    </row>
    <row r="272" spans="1:40" x14ac:dyDescent="0.25">
      <c r="A272" t="s">
        <v>432</v>
      </c>
      <c r="B272" t="s">
        <v>780</v>
      </c>
      <c r="C272">
        <v>10307</v>
      </c>
      <c r="D272">
        <v>1</v>
      </c>
      <c r="E272">
        <v>1</v>
      </c>
      <c r="F272">
        <v>1</v>
      </c>
      <c r="G272">
        <v>1</v>
      </c>
      <c r="H272">
        <v>6</v>
      </c>
      <c r="I272">
        <v>1</v>
      </c>
      <c r="J272">
        <v>0</v>
      </c>
      <c r="K272">
        <v>58273</v>
      </c>
      <c r="L272">
        <v>0</v>
      </c>
      <c r="M272">
        <v>3</v>
      </c>
      <c r="N272" t="s">
        <v>106</v>
      </c>
      <c r="O272" t="s">
        <v>169</v>
      </c>
      <c r="P272">
        <v>89139</v>
      </c>
      <c r="Q272" s="1">
        <v>27158</v>
      </c>
      <c r="R272" t="s">
        <v>38</v>
      </c>
      <c r="S272" t="s">
        <v>50</v>
      </c>
      <c r="T272" t="s">
        <v>40</v>
      </c>
      <c r="U272" t="s">
        <v>41</v>
      </c>
      <c r="V272" t="s">
        <v>42</v>
      </c>
      <c r="W272" s="1">
        <v>41771</v>
      </c>
      <c r="X272" s="1"/>
      <c r="Y272" t="s">
        <v>43</v>
      </c>
      <c r="Z272" t="s">
        <v>44</v>
      </c>
      <c r="AA272" t="s">
        <v>108</v>
      </c>
      <c r="AB272" t="s">
        <v>114</v>
      </c>
      <c r="AC272">
        <v>21</v>
      </c>
      <c r="AD272" t="s">
        <v>128</v>
      </c>
      <c r="AE272" t="s">
        <v>123</v>
      </c>
      <c r="AF272">
        <v>1.81</v>
      </c>
      <c r="AG272">
        <v>2</v>
      </c>
      <c r="AH272">
        <v>0</v>
      </c>
      <c r="AI272" s="1">
        <v>43482</v>
      </c>
      <c r="AJ272">
        <v>3</v>
      </c>
      <c r="AK272">
        <v>5</v>
      </c>
      <c r="AL272">
        <v>48</v>
      </c>
      <c r="AM272" s="6" t="s">
        <v>485</v>
      </c>
      <c r="AN272" s="50">
        <f ca="1">IF(HRDataset[[#This Row],[Date of Termination]]="",TODAY()-HRDataset[[#This Row],[Date of Hire]],HRDataset[[#This Row],[Date of Termination]]-HRDataset[[#This Row],[Date of Hire]])/365</f>
        <v>10.46027397260274</v>
      </c>
    </row>
    <row r="273" spans="1:40" x14ac:dyDescent="0.25">
      <c r="A273" t="s">
        <v>433</v>
      </c>
      <c r="B273" t="s">
        <v>781</v>
      </c>
      <c r="C273">
        <v>10147</v>
      </c>
      <c r="D273">
        <v>0</v>
      </c>
      <c r="E273">
        <v>0</v>
      </c>
      <c r="F273">
        <v>1</v>
      </c>
      <c r="G273">
        <v>1</v>
      </c>
      <c r="H273">
        <v>1</v>
      </c>
      <c r="I273">
        <v>3</v>
      </c>
      <c r="J273">
        <v>0</v>
      </c>
      <c r="K273">
        <v>63003</v>
      </c>
      <c r="L273">
        <v>0</v>
      </c>
      <c r="M273">
        <v>1</v>
      </c>
      <c r="N273" t="s">
        <v>104</v>
      </c>
      <c r="O273" t="s">
        <v>37</v>
      </c>
      <c r="P273">
        <v>2703</v>
      </c>
      <c r="Q273" s="1">
        <v>31656</v>
      </c>
      <c r="R273" t="s">
        <v>38</v>
      </c>
      <c r="S273" t="s">
        <v>39</v>
      </c>
      <c r="T273" t="s">
        <v>40</v>
      </c>
      <c r="U273" t="s">
        <v>41</v>
      </c>
      <c r="V273" t="s">
        <v>42</v>
      </c>
      <c r="W273" s="1">
        <v>41911</v>
      </c>
      <c r="X273" s="1"/>
      <c r="Y273" t="s">
        <v>43</v>
      </c>
      <c r="Z273" t="s">
        <v>44</v>
      </c>
      <c r="AA273" t="s">
        <v>99</v>
      </c>
      <c r="AB273" t="s">
        <v>100</v>
      </c>
      <c r="AC273">
        <v>1</v>
      </c>
      <c r="AD273" t="s">
        <v>55</v>
      </c>
      <c r="AE273" t="s">
        <v>56</v>
      </c>
      <c r="AF273">
        <v>3.9</v>
      </c>
      <c r="AG273">
        <v>5</v>
      </c>
      <c r="AH273">
        <v>5</v>
      </c>
      <c r="AI273" s="1">
        <v>43483</v>
      </c>
      <c r="AJ273">
        <v>0</v>
      </c>
      <c r="AK273">
        <v>9</v>
      </c>
      <c r="AL273">
        <v>36</v>
      </c>
      <c r="AM273" s="6" t="s">
        <v>483</v>
      </c>
      <c r="AN273" s="50">
        <f ca="1">IF(HRDataset[[#This Row],[Date of Termination]]="",TODAY()-HRDataset[[#This Row],[Date of Hire]],HRDataset[[#This Row],[Date of Termination]]-HRDataset[[#This Row],[Date of Hire]])/365</f>
        <v>10.076712328767123</v>
      </c>
    </row>
    <row r="274" spans="1:40" x14ac:dyDescent="0.25">
      <c r="A274" t="s">
        <v>434</v>
      </c>
      <c r="B274" t="s">
        <v>782</v>
      </c>
      <c r="C274">
        <v>10266</v>
      </c>
      <c r="D274">
        <v>1</v>
      </c>
      <c r="E274">
        <v>1</v>
      </c>
      <c r="F274">
        <v>1</v>
      </c>
      <c r="G274">
        <v>1</v>
      </c>
      <c r="H274">
        <v>5</v>
      </c>
      <c r="I274">
        <v>3</v>
      </c>
      <c r="J274">
        <v>0</v>
      </c>
      <c r="K274">
        <v>61355</v>
      </c>
      <c r="L274">
        <v>0</v>
      </c>
      <c r="M274">
        <v>19</v>
      </c>
      <c r="N274" t="s">
        <v>36</v>
      </c>
      <c r="O274" t="s">
        <v>37</v>
      </c>
      <c r="P274">
        <v>2301</v>
      </c>
      <c r="Q274" s="1">
        <v>31120</v>
      </c>
      <c r="R274" t="s">
        <v>38</v>
      </c>
      <c r="S274" t="s">
        <v>50</v>
      </c>
      <c r="T274" t="s">
        <v>40</v>
      </c>
      <c r="U274" t="s">
        <v>41</v>
      </c>
      <c r="V274" t="s">
        <v>92</v>
      </c>
      <c r="W274" s="1">
        <v>41687</v>
      </c>
      <c r="X274" s="1"/>
      <c r="Y274" t="s">
        <v>43</v>
      </c>
      <c r="Z274" t="s">
        <v>44</v>
      </c>
      <c r="AA274" t="s">
        <v>45</v>
      </c>
      <c r="AB274" t="s">
        <v>85</v>
      </c>
      <c r="AC274">
        <v>18</v>
      </c>
      <c r="AD274" t="s">
        <v>47</v>
      </c>
      <c r="AE274" t="s">
        <v>56</v>
      </c>
      <c r="AF274">
        <v>4.7</v>
      </c>
      <c r="AG274">
        <v>3</v>
      </c>
      <c r="AH274">
        <v>0</v>
      </c>
      <c r="AI274" s="1">
        <v>43476</v>
      </c>
      <c r="AJ274">
        <v>0</v>
      </c>
      <c r="AK274">
        <v>4</v>
      </c>
      <c r="AL274">
        <v>38</v>
      </c>
      <c r="AM274" s="6" t="s">
        <v>483</v>
      </c>
      <c r="AN274" s="50">
        <f ca="1">IF(HRDataset[[#This Row],[Date of Termination]]="",TODAY()-HRDataset[[#This Row],[Date of Hire]],HRDataset[[#This Row],[Date of Termination]]-HRDataset[[#This Row],[Date of Hire]])/365</f>
        <v>10.69041095890411</v>
      </c>
    </row>
    <row r="275" spans="1:40" x14ac:dyDescent="0.25">
      <c r="A275" t="s">
        <v>435</v>
      </c>
      <c r="B275" t="s">
        <v>783</v>
      </c>
      <c r="C275">
        <v>10241</v>
      </c>
      <c r="D275">
        <v>1</v>
      </c>
      <c r="E275">
        <v>1</v>
      </c>
      <c r="F275">
        <v>0</v>
      </c>
      <c r="G275">
        <v>1</v>
      </c>
      <c r="H275">
        <v>6</v>
      </c>
      <c r="I275">
        <v>3</v>
      </c>
      <c r="J275">
        <v>0</v>
      </c>
      <c r="K275">
        <v>60120</v>
      </c>
      <c r="L275">
        <v>0</v>
      </c>
      <c r="M275">
        <v>3</v>
      </c>
      <c r="N275" t="s">
        <v>106</v>
      </c>
      <c r="O275" t="s">
        <v>170</v>
      </c>
      <c r="P275">
        <v>59102</v>
      </c>
      <c r="Q275" s="1">
        <v>32640</v>
      </c>
      <c r="R275" t="s">
        <v>58</v>
      </c>
      <c r="S275" t="s">
        <v>50</v>
      </c>
      <c r="T275" t="s">
        <v>40</v>
      </c>
      <c r="U275" t="s">
        <v>41</v>
      </c>
      <c r="V275" t="s">
        <v>73</v>
      </c>
      <c r="W275" s="1">
        <v>40448</v>
      </c>
      <c r="X275" s="1"/>
      <c r="Y275" t="s">
        <v>43</v>
      </c>
      <c r="Z275" t="s">
        <v>44</v>
      </c>
      <c r="AA275" t="s">
        <v>108</v>
      </c>
      <c r="AB275" t="s">
        <v>109</v>
      </c>
      <c r="AC275">
        <v>17</v>
      </c>
      <c r="AD275" t="s">
        <v>55</v>
      </c>
      <c r="AE275" t="s">
        <v>56</v>
      </c>
      <c r="AF275">
        <v>4.0999999999999996</v>
      </c>
      <c r="AG275">
        <v>4</v>
      </c>
      <c r="AH275">
        <v>0</v>
      </c>
      <c r="AI275" s="1">
        <v>43496</v>
      </c>
      <c r="AJ275">
        <v>0</v>
      </c>
      <c r="AK275">
        <v>18</v>
      </c>
      <c r="AL275">
        <v>33</v>
      </c>
      <c r="AM275" s="6" t="s">
        <v>482</v>
      </c>
      <c r="AN275" s="50">
        <f ca="1">IF(HRDataset[[#This Row],[Date of Termination]]="",TODAY()-HRDataset[[#This Row],[Date of Hire]],HRDataset[[#This Row],[Date of Termination]]-HRDataset[[#This Row],[Date of Hire]])/365</f>
        <v>14.084931506849315</v>
      </c>
    </row>
    <row r="276" spans="1:40" x14ac:dyDescent="0.25">
      <c r="A276" t="s">
        <v>60</v>
      </c>
      <c r="B276" t="s">
        <v>784</v>
      </c>
      <c r="C276">
        <v>10158</v>
      </c>
      <c r="D276">
        <v>1</v>
      </c>
      <c r="E276">
        <v>1</v>
      </c>
      <c r="F276">
        <v>0</v>
      </c>
      <c r="G276">
        <v>1</v>
      </c>
      <c r="H276">
        <v>5</v>
      </c>
      <c r="I276">
        <v>3</v>
      </c>
      <c r="J276">
        <v>0</v>
      </c>
      <c r="K276">
        <v>63682</v>
      </c>
      <c r="L276">
        <v>0</v>
      </c>
      <c r="M276">
        <v>18</v>
      </c>
      <c r="N276" t="s">
        <v>101</v>
      </c>
      <c r="O276" t="s">
        <v>37</v>
      </c>
      <c r="P276">
        <v>1776</v>
      </c>
      <c r="Q276" s="1">
        <v>28577</v>
      </c>
      <c r="R276" t="s">
        <v>58</v>
      </c>
      <c r="S276" t="s">
        <v>50</v>
      </c>
      <c r="T276" t="s">
        <v>40</v>
      </c>
      <c r="U276" t="s">
        <v>41</v>
      </c>
      <c r="V276" t="s">
        <v>73</v>
      </c>
      <c r="W276" s="1">
        <v>39821</v>
      </c>
      <c r="X276" s="1"/>
      <c r="Y276" t="s">
        <v>43</v>
      </c>
      <c r="Z276" t="s">
        <v>44</v>
      </c>
      <c r="AA276" t="s">
        <v>45</v>
      </c>
      <c r="AB276" t="s">
        <v>103</v>
      </c>
      <c r="AC276">
        <v>2</v>
      </c>
      <c r="AD276" t="s">
        <v>55</v>
      </c>
      <c r="AE276" t="s">
        <v>56</v>
      </c>
      <c r="AF276">
        <v>3.73</v>
      </c>
      <c r="AG276">
        <v>4</v>
      </c>
      <c r="AH276">
        <v>0</v>
      </c>
      <c r="AI276" s="1">
        <v>43489</v>
      </c>
      <c r="AJ276">
        <v>0</v>
      </c>
      <c r="AK276">
        <v>12</v>
      </c>
      <c r="AL276">
        <v>45</v>
      </c>
      <c r="AM276" s="6" t="s">
        <v>485</v>
      </c>
      <c r="AN276" s="50">
        <f ca="1">IF(HRDataset[[#This Row],[Date of Termination]]="",TODAY()-HRDataset[[#This Row],[Date of Hire]],HRDataset[[#This Row],[Date of Termination]]-HRDataset[[#This Row],[Date of Hire]])/365</f>
        <v>15.802739726027397</v>
      </c>
    </row>
    <row r="277" spans="1:40" x14ac:dyDescent="0.25">
      <c r="A277" t="s">
        <v>436</v>
      </c>
      <c r="B277" t="s">
        <v>785</v>
      </c>
      <c r="C277">
        <v>10117</v>
      </c>
      <c r="D277">
        <v>1</v>
      </c>
      <c r="E277">
        <v>1</v>
      </c>
      <c r="F277">
        <v>1</v>
      </c>
      <c r="G277">
        <v>1</v>
      </c>
      <c r="H277">
        <v>5</v>
      </c>
      <c r="I277">
        <v>3</v>
      </c>
      <c r="J277">
        <v>0</v>
      </c>
      <c r="K277">
        <v>63025</v>
      </c>
      <c r="L277">
        <v>0</v>
      </c>
      <c r="M277">
        <v>19</v>
      </c>
      <c r="N277" t="s">
        <v>36</v>
      </c>
      <c r="O277" t="s">
        <v>37</v>
      </c>
      <c r="P277">
        <v>2747</v>
      </c>
      <c r="Q277" s="1">
        <v>30231</v>
      </c>
      <c r="R277" t="s">
        <v>38</v>
      </c>
      <c r="S277" t="s">
        <v>50</v>
      </c>
      <c r="T277" t="s">
        <v>40</v>
      </c>
      <c r="U277" t="s">
        <v>78</v>
      </c>
      <c r="V277" t="s">
        <v>42</v>
      </c>
      <c r="W277" s="1">
        <v>42009</v>
      </c>
      <c r="X277" s="1"/>
      <c r="Y277" t="s">
        <v>43</v>
      </c>
      <c r="Z277" t="s">
        <v>44</v>
      </c>
      <c r="AA277" t="s">
        <v>45</v>
      </c>
      <c r="AB277" t="s">
        <v>46</v>
      </c>
      <c r="AC277">
        <v>22</v>
      </c>
      <c r="AD277" t="s">
        <v>65</v>
      </c>
      <c r="AE277" t="s">
        <v>56</v>
      </c>
      <c r="AF277">
        <v>4.3600000000000003</v>
      </c>
      <c r="AG277">
        <v>5</v>
      </c>
      <c r="AH277">
        <v>0</v>
      </c>
      <c r="AI277" s="1">
        <v>43489</v>
      </c>
      <c r="AJ277">
        <v>0</v>
      </c>
      <c r="AK277">
        <v>10</v>
      </c>
      <c r="AL277">
        <v>40</v>
      </c>
      <c r="AM277" s="6" t="s">
        <v>484</v>
      </c>
      <c r="AN277" s="50">
        <f ca="1">IF(HRDataset[[#This Row],[Date of Termination]]="",TODAY()-HRDataset[[#This Row],[Date of Hire]],HRDataset[[#This Row],[Date of Termination]]-HRDataset[[#This Row],[Date of Hire]])/365</f>
        <v>9.8082191780821919</v>
      </c>
    </row>
    <row r="278" spans="1:40" x14ac:dyDescent="0.25">
      <c r="A278" t="s">
        <v>437</v>
      </c>
      <c r="B278" t="s">
        <v>786</v>
      </c>
      <c r="C278">
        <v>10209</v>
      </c>
      <c r="D278">
        <v>0</v>
      </c>
      <c r="E278">
        <v>0</v>
      </c>
      <c r="F278">
        <v>0</v>
      </c>
      <c r="G278">
        <v>1</v>
      </c>
      <c r="H278">
        <v>5</v>
      </c>
      <c r="I278">
        <v>3</v>
      </c>
      <c r="J278">
        <v>0</v>
      </c>
      <c r="K278">
        <v>59238</v>
      </c>
      <c r="L278">
        <v>0</v>
      </c>
      <c r="M278">
        <v>19</v>
      </c>
      <c r="N278" t="s">
        <v>36</v>
      </c>
      <c r="O278" t="s">
        <v>37</v>
      </c>
      <c r="P278">
        <v>2718</v>
      </c>
      <c r="Q278" s="1">
        <v>25065</v>
      </c>
      <c r="R278" t="s">
        <v>58</v>
      </c>
      <c r="S278" t="s">
        <v>39</v>
      </c>
      <c r="T278" t="s">
        <v>89</v>
      </c>
      <c r="U278" t="s">
        <v>41</v>
      </c>
      <c r="V278" t="s">
        <v>92</v>
      </c>
      <c r="W278" s="1">
        <v>41043</v>
      </c>
      <c r="X278" s="1"/>
      <c r="Y278" t="s">
        <v>43</v>
      </c>
      <c r="Z278" t="s">
        <v>44</v>
      </c>
      <c r="AA278" t="s">
        <v>45</v>
      </c>
      <c r="AB278" t="s">
        <v>61</v>
      </c>
      <c r="AC278">
        <v>16</v>
      </c>
      <c r="AD278" t="s">
        <v>55</v>
      </c>
      <c r="AE278" t="s">
        <v>56</v>
      </c>
      <c r="AF278">
        <v>3.4</v>
      </c>
      <c r="AG278">
        <v>5</v>
      </c>
      <c r="AH278">
        <v>0</v>
      </c>
      <c r="AI278" s="1">
        <v>43496</v>
      </c>
      <c r="AJ278">
        <v>0</v>
      </c>
      <c r="AK278">
        <v>13</v>
      </c>
      <c r="AL278">
        <v>54</v>
      </c>
      <c r="AM278" s="6" t="s">
        <v>486</v>
      </c>
      <c r="AN278" s="50">
        <f ca="1">IF(HRDataset[[#This Row],[Date of Termination]]="",TODAY()-HRDataset[[#This Row],[Date of Hire]],HRDataset[[#This Row],[Date of Termination]]-HRDataset[[#This Row],[Date of Hire]])/365</f>
        <v>12.454794520547946</v>
      </c>
    </row>
    <row r="279" spans="1:40" x14ac:dyDescent="0.25">
      <c r="A279" t="s">
        <v>438</v>
      </c>
      <c r="B279" t="s">
        <v>787</v>
      </c>
      <c r="C279">
        <v>10024</v>
      </c>
      <c r="D279">
        <v>0</v>
      </c>
      <c r="E279">
        <v>0</v>
      </c>
      <c r="F279">
        <v>1</v>
      </c>
      <c r="G279">
        <v>1</v>
      </c>
      <c r="H279">
        <v>4</v>
      </c>
      <c r="I279">
        <v>4</v>
      </c>
      <c r="J279">
        <v>0</v>
      </c>
      <c r="K279">
        <v>92989</v>
      </c>
      <c r="L279">
        <v>0</v>
      </c>
      <c r="M279">
        <v>24</v>
      </c>
      <c r="N279" t="s">
        <v>67</v>
      </c>
      <c r="O279" t="s">
        <v>37</v>
      </c>
      <c r="P279">
        <v>2140</v>
      </c>
      <c r="Q279" s="1">
        <v>30442</v>
      </c>
      <c r="R279" t="s">
        <v>38</v>
      </c>
      <c r="S279" t="s">
        <v>39</v>
      </c>
      <c r="T279" t="s">
        <v>40</v>
      </c>
      <c r="U279" t="s">
        <v>41</v>
      </c>
      <c r="V279" t="s">
        <v>42</v>
      </c>
      <c r="W279" s="1">
        <v>41827</v>
      </c>
      <c r="X279" s="1"/>
      <c r="Y279" t="s">
        <v>43</v>
      </c>
      <c r="Z279" t="s">
        <v>44</v>
      </c>
      <c r="AA279" t="s">
        <v>68</v>
      </c>
      <c r="AB279" t="s">
        <v>69</v>
      </c>
      <c r="AC279">
        <v>10</v>
      </c>
      <c r="AD279" t="s">
        <v>47</v>
      </c>
      <c r="AE279" t="s">
        <v>48</v>
      </c>
      <c r="AF279">
        <v>4.5</v>
      </c>
      <c r="AG279">
        <v>5</v>
      </c>
      <c r="AH279">
        <v>5</v>
      </c>
      <c r="AI279" s="1">
        <v>43514</v>
      </c>
      <c r="AJ279">
        <v>0</v>
      </c>
      <c r="AK279">
        <v>1</v>
      </c>
      <c r="AL279">
        <v>39</v>
      </c>
      <c r="AM279" s="6" t="s">
        <v>483</v>
      </c>
      <c r="AN279" s="50">
        <f ca="1">IF(HRDataset[[#This Row],[Date of Termination]]="",TODAY()-HRDataset[[#This Row],[Date of Hire]],HRDataset[[#This Row],[Date of Termination]]-HRDataset[[#This Row],[Date of Hire]])/365</f>
        <v>10.306849315068494</v>
      </c>
    </row>
    <row r="280" spans="1:40" x14ac:dyDescent="0.25">
      <c r="A280" t="s">
        <v>439</v>
      </c>
      <c r="B280" t="s">
        <v>788</v>
      </c>
      <c r="C280">
        <v>10173</v>
      </c>
      <c r="D280">
        <v>1</v>
      </c>
      <c r="E280">
        <v>1</v>
      </c>
      <c r="F280">
        <v>1</v>
      </c>
      <c r="G280">
        <v>1</v>
      </c>
      <c r="H280">
        <v>3</v>
      </c>
      <c r="I280">
        <v>3</v>
      </c>
      <c r="J280">
        <v>0</v>
      </c>
      <c r="K280">
        <v>90100</v>
      </c>
      <c r="L280">
        <v>0</v>
      </c>
      <c r="M280">
        <v>4</v>
      </c>
      <c r="N280" t="s">
        <v>125</v>
      </c>
      <c r="O280" t="s">
        <v>37</v>
      </c>
      <c r="P280">
        <v>2134</v>
      </c>
      <c r="Q280" s="1">
        <v>32074</v>
      </c>
      <c r="R280" t="s">
        <v>38</v>
      </c>
      <c r="S280" t="s">
        <v>50</v>
      </c>
      <c r="T280" t="s">
        <v>40</v>
      </c>
      <c r="U280" t="s">
        <v>41</v>
      </c>
      <c r="V280" t="s">
        <v>42</v>
      </c>
      <c r="W280" s="1">
        <v>42845</v>
      </c>
      <c r="X280" s="1"/>
      <c r="Y280" t="s">
        <v>43</v>
      </c>
      <c r="Z280" t="s">
        <v>44</v>
      </c>
      <c r="AA280" t="s">
        <v>53</v>
      </c>
      <c r="AB280" t="s">
        <v>126</v>
      </c>
      <c r="AC280">
        <v>13</v>
      </c>
      <c r="AD280" t="s">
        <v>55</v>
      </c>
      <c r="AE280" t="s">
        <v>56</v>
      </c>
      <c r="AF280">
        <v>3.4</v>
      </c>
      <c r="AG280">
        <v>3</v>
      </c>
      <c r="AH280">
        <v>6</v>
      </c>
      <c r="AI280" s="1">
        <v>43467</v>
      </c>
      <c r="AJ280">
        <v>0</v>
      </c>
      <c r="AK280">
        <v>14</v>
      </c>
      <c r="AL280">
        <v>35</v>
      </c>
      <c r="AM280" s="6" t="s">
        <v>483</v>
      </c>
      <c r="AN280" s="50">
        <f ca="1">IF(HRDataset[[#This Row],[Date of Termination]]="",TODAY()-HRDataset[[#This Row],[Date of Hire]],HRDataset[[#This Row],[Date of Termination]]-HRDataset[[#This Row],[Date of Hire]])/365</f>
        <v>7.5178082191780824</v>
      </c>
    </row>
    <row r="281" spans="1:40" x14ac:dyDescent="0.25">
      <c r="A281" t="s">
        <v>440</v>
      </c>
      <c r="B281" t="s">
        <v>789</v>
      </c>
      <c r="C281">
        <v>10221</v>
      </c>
      <c r="D281">
        <v>1</v>
      </c>
      <c r="E281">
        <v>1</v>
      </c>
      <c r="F281">
        <v>0</v>
      </c>
      <c r="G281">
        <v>5</v>
      </c>
      <c r="H281">
        <v>5</v>
      </c>
      <c r="I281">
        <v>3</v>
      </c>
      <c r="J281">
        <v>1</v>
      </c>
      <c r="K281">
        <v>60754</v>
      </c>
      <c r="L281">
        <v>1</v>
      </c>
      <c r="M281">
        <v>19</v>
      </c>
      <c r="N281" t="s">
        <v>36</v>
      </c>
      <c r="O281" t="s">
        <v>37</v>
      </c>
      <c r="P281">
        <v>1801</v>
      </c>
      <c r="Q281" s="1">
        <v>27487</v>
      </c>
      <c r="R281" t="s">
        <v>58</v>
      </c>
      <c r="S281" t="s">
        <v>50</v>
      </c>
      <c r="T281" t="s">
        <v>116</v>
      </c>
      <c r="U281" t="s">
        <v>41</v>
      </c>
      <c r="V281" t="s">
        <v>73</v>
      </c>
      <c r="W281" s="1">
        <v>39930</v>
      </c>
      <c r="X281" s="1">
        <v>41365</v>
      </c>
      <c r="Y281" t="s">
        <v>79</v>
      </c>
      <c r="Z281" t="s">
        <v>52</v>
      </c>
      <c r="AA281" t="s">
        <v>45</v>
      </c>
      <c r="AB281" t="s">
        <v>64</v>
      </c>
      <c r="AC281">
        <v>39</v>
      </c>
      <c r="AD281" t="s">
        <v>75</v>
      </c>
      <c r="AE281" t="s">
        <v>56</v>
      </c>
      <c r="AF281">
        <v>4.5</v>
      </c>
      <c r="AG281">
        <v>5</v>
      </c>
      <c r="AH281">
        <v>0</v>
      </c>
      <c r="AI281" s="1">
        <v>40954</v>
      </c>
      <c r="AJ281">
        <v>0</v>
      </c>
      <c r="AK281">
        <v>11</v>
      </c>
      <c r="AL281">
        <v>48</v>
      </c>
      <c r="AM281" s="6" t="s">
        <v>485</v>
      </c>
      <c r="AN281" s="50">
        <f ca="1">IF(HRDataset[[#This Row],[Date of Termination]]="",TODAY()-HRDataset[[#This Row],[Date of Hire]],HRDataset[[#This Row],[Date of Termination]]-HRDataset[[#This Row],[Date of Hire]])/365</f>
        <v>3.9315068493150687</v>
      </c>
    </row>
    <row r="282" spans="1:40" x14ac:dyDescent="0.25">
      <c r="A282" t="s">
        <v>441</v>
      </c>
      <c r="B282" t="s">
        <v>790</v>
      </c>
      <c r="C282">
        <v>10146</v>
      </c>
      <c r="D282">
        <v>1</v>
      </c>
      <c r="E282">
        <v>1</v>
      </c>
      <c r="F282">
        <v>0</v>
      </c>
      <c r="G282">
        <v>5</v>
      </c>
      <c r="H282">
        <v>5</v>
      </c>
      <c r="I282">
        <v>3</v>
      </c>
      <c r="J282">
        <v>0</v>
      </c>
      <c r="K282">
        <v>72202</v>
      </c>
      <c r="L282">
        <v>1</v>
      </c>
      <c r="M282">
        <v>20</v>
      </c>
      <c r="N282" t="s">
        <v>57</v>
      </c>
      <c r="O282" t="s">
        <v>37</v>
      </c>
      <c r="P282">
        <v>2129</v>
      </c>
      <c r="Q282" s="1">
        <v>19503</v>
      </c>
      <c r="R282" t="s">
        <v>58</v>
      </c>
      <c r="S282" t="s">
        <v>50</v>
      </c>
      <c r="T282" t="s">
        <v>40</v>
      </c>
      <c r="U282" t="s">
        <v>41</v>
      </c>
      <c r="V282" t="s">
        <v>42</v>
      </c>
      <c r="W282" s="1">
        <v>40679</v>
      </c>
      <c r="X282" s="1">
        <v>42924</v>
      </c>
      <c r="Y282" t="s">
        <v>79</v>
      </c>
      <c r="Z282" t="s">
        <v>52</v>
      </c>
      <c r="AA282" t="s">
        <v>45</v>
      </c>
      <c r="AB282" t="s">
        <v>61</v>
      </c>
      <c r="AC282">
        <v>16</v>
      </c>
      <c r="AD282" t="s">
        <v>65</v>
      </c>
      <c r="AE282" t="s">
        <v>56</v>
      </c>
      <c r="AF282">
        <v>3.93</v>
      </c>
      <c r="AG282">
        <v>3</v>
      </c>
      <c r="AH282">
        <v>0</v>
      </c>
      <c r="AI282" s="1">
        <v>42843</v>
      </c>
      <c r="AJ282">
        <v>0</v>
      </c>
      <c r="AK282">
        <v>3</v>
      </c>
      <c r="AL282">
        <v>69</v>
      </c>
      <c r="AM282" s="6" t="s">
        <v>826</v>
      </c>
      <c r="AN282" s="50">
        <f ca="1">IF(HRDataset[[#This Row],[Date of Termination]]="",TODAY()-HRDataset[[#This Row],[Date of Hire]],HRDataset[[#This Row],[Date of Termination]]-HRDataset[[#This Row],[Date of Hire]])/365</f>
        <v>6.1506849315068495</v>
      </c>
    </row>
    <row r="283" spans="1:40" x14ac:dyDescent="0.25">
      <c r="A283" t="s">
        <v>442</v>
      </c>
      <c r="B283" t="s">
        <v>791</v>
      </c>
      <c r="C283">
        <v>10161</v>
      </c>
      <c r="D283">
        <v>0</v>
      </c>
      <c r="E283">
        <v>0</v>
      </c>
      <c r="F283">
        <v>0</v>
      </c>
      <c r="G283">
        <v>1</v>
      </c>
      <c r="H283">
        <v>6</v>
      </c>
      <c r="I283">
        <v>3</v>
      </c>
      <c r="J283">
        <v>0</v>
      </c>
      <c r="K283">
        <v>58370</v>
      </c>
      <c r="L283">
        <v>0</v>
      </c>
      <c r="M283">
        <v>3</v>
      </c>
      <c r="N283" t="s">
        <v>106</v>
      </c>
      <c r="O283" t="s">
        <v>171</v>
      </c>
      <c r="P283">
        <v>97756</v>
      </c>
      <c r="Q283" s="1">
        <v>23869</v>
      </c>
      <c r="R283" t="s">
        <v>58</v>
      </c>
      <c r="S283" t="s">
        <v>39</v>
      </c>
      <c r="T283" t="s">
        <v>40</v>
      </c>
      <c r="U283" t="s">
        <v>41</v>
      </c>
      <c r="V283" t="s">
        <v>73</v>
      </c>
      <c r="W283" s="1">
        <v>41911</v>
      </c>
      <c r="X283" s="1"/>
      <c r="Y283" t="s">
        <v>43</v>
      </c>
      <c r="Z283" t="s">
        <v>44</v>
      </c>
      <c r="AA283" t="s">
        <v>108</v>
      </c>
      <c r="AB283" t="s">
        <v>114</v>
      </c>
      <c r="AC283">
        <v>21</v>
      </c>
      <c r="AD283" t="s">
        <v>55</v>
      </c>
      <c r="AE283" t="s">
        <v>56</v>
      </c>
      <c r="AF283">
        <v>3.69</v>
      </c>
      <c r="AG283">
        <v>3</v>
      </c>
      <c r="AH283">
        <v>0</v>
      </c>
      <c r="AI283" s="1">
        <v>43493</v>
      </c>
      <c r="AJ283">
        <v>0</v>
      </c>
      <c r="AK283">
        <v>18</v>
      </c>
      <c r="AL283">
        <v>58</v>
      </c>
      <c r="AM283" s="6" t="s">
        <v>487</v>
      </c>
      <c r="AN283" s="50">
        <f ca="1">IF(HRDataset[[#This Row],[Date of Termination]]="",TODAY()-HRDataset[[#This Row],[Date of Hire]],HRDataset[[#This Row],[Date of Termination]]-HRDataset[[#This Row],[Date of Hire]])/365</f>
        <v>10.076712328767123</v>
      </c>
    </row>
    <row r="284" spans="1:40" x14ac:dyDescent="0.25">
      <c r="A284" t="s">
        <v>443</v>
      </c>
      <c r="B284" t="s">
        <v>792</v>
      </c>
      <c r="C284">
        <v>10141</v>
      </c>
      <c r="D284">
        <v>0</v>
      </c>
      <c r="E284">
        <v>0</v>
      </c>
      <c r="F284">
        <v>0</v>
      </c>
      <c r="G284">
        <v>5</v>
      </c>
      <c r="H284">
        <v>5</v>
      </c>
      <c r="I284">
        <v>3</v>
      </c>
      <c r="J284">
        <v>0</v>
      </c>
      <c r="K284">
        <v>48413</v>
      </c>
      <c r="L284">
        <v>1</v>
      </c>
      <c r="M284">
        <v>19</v>
      </c>
      <c r="N284" t="s">
        <v>36</v>
      </c>
      <c r="O284" t="s">
        <v>37</v>
      </c>
      <c r="P284">
        <v>2066</v>
      </c>
      <c r="Q284" s="1">
        <v>23871</v>
      </c>
      <c r="R284" t="s">
        <v>58</v>
      </c>
      <c r="S284" t="s">
        <v>39</v>
      </c>
      <c r="T284" t="s">
        <v>40</v>
      </c>
      <c r="U284" t="s">
        <v>41</v>
      </c>
      <c r="V284" t="s">
        <v>42</v>
      </c>
      <c r="W284" s="1">
        <v>40729</v>
      </c>
      <c r="X284" s="1">
        <v>42618</v>
      </c>
      <c r="Y284" t="s">
        <v>63</v>
      </c>
      <c r="Z284" t="s">
        <v>52</v>
      </c>
      <c r="AA284" t="s">
        <v>45</v>
      </c>
      <c r="AB284" t="s">
        <v>66</v>
      </c>
      <c r="AC284">
        <v>11</v>
      </c>
      <c r="AD284" t="s">
        <v>55</v>
      </c>
      <c r="AE284" t="s">
        <v>56</v>
      </c>
      <c r="AF284">
        <v>3.98</v>
      </c>
      <c r="AG284">
        <v>4</v>
      </c>
      <c r="AH284">
        <v>0</v>
      </c>
      <c r="AI284" s="1">
        <v>42431</v>
      </c>
      <c r="AJ284">
        <v>0</v>
      </c>
      <c r="AK284">
        <v>1</v>
      </c>
      <c r="AL284">
        <v>57</v>
      </c>
      <c r="AM284" s="6" t="s">
        <v>487</v>
      </c>
      <c r="AN284" s="50">
        <f ca="1">IF(HRDataset[[#This Row],[Date of Termination]]="",TODAY()-HRDataset[[#This Row],[Date of Hire]],HRDataset[[#This Row],[Date of Termination]]-HRDataset[[#This Row],[Date of Hire]])/365</f>
        <v>5.1753424657534248</v>
      </c>
    </row>
    <row r="285" spans="1:40" x14ac:dyDescent="0.25">
      <c r="A285" t="s">
        <v>444</v>
      </c>
      <c r="B285" t="s">
        <v>793</v>
      </c>
      <c r="C285">
        <v>10268</v>
      </c>
      <c r="D285">
        <v>0</v>
      </c>
      <c r="E285">
        <v>4</v>
      </c>
      <c r="F285">
        <v>1</v>
      </c>
      <c r="G285">
        <v>5</v>
      </c>
      <c r="H285">
        <v>5</v>
      </c>
      <c r="I285">
        <v>3</v>
      </c>
      <c r="J285">
        <v>0</v>
      </c>
      <c r="K285">
        <v>67176</v>
      </c>
      <c r="L285">
        <v>1</v>
      </c>
      <c r="M285">
        <v>20</v>
      </c>
      <c r="N285" t="s">
        <v>57</v>
      </c>
      <c r="O285" t="s">
        <v>37</v>
      </c>
      <c r="P285">
        <v>2472</v>
      </c>
      <c r="Q285" s="1">
        <v>27653</v>
      </c>
      <c r="R285" t="s">
        <v>38</v>
      </c>
      <c r="S285" t="s">
        <v>70</v>
      </c>
      <c r="T285" t="s">
        <v>40</v>
      </c>
      <c r="U285" t="s">
        <v>41</v>
      </c>
      <c r="V285" t="s">
        <v>42</v>
      </c>
      <c r="W285" s="1">
        <v>39258</v>
      </c>
      <c r="X285" s="1">
        <v>40420</v>
      </c>
      <c r="Y285" t="s">
        <v>131</v>
      </c>
      <c r="Z285" t="s">
        <v>52</v>
      </c>
      <c r="AA285" t="s">
        <v>45</v>
      </c>
      <c r="AB285" t="s">
        <v>64</v>
      </c>
      <c r="AC285">
        <v>39</v>
      </c>
      <c r="AD285" t="s">
        <v>138</v>
      </c>
      <c r="AE285" t="s">
        <v>56</v>
      </c>
      <c r="AF285">
        <v>4.0999999999999996</v>
      </c>
      <c r="AG285">
        <v>4</v>
      </c>
      <c r="AH285">
        <v>0</v>
      </c>
      <c r="AI285" s="1">
        <v>40373</v>
      </c>
      <c r="AJ285">
        <v>0</v>
      </c>
      <c r="AK285">
        <v>15</v>
      </c>
      <c r="AL285">
        <v>47</v>
      </c>
      <c r="AM285" s="6" t="s">
        <v>485</v>
      </c>
      <c r="AN285" s="50">
        <f ca="1">IF(HRDataset[[#This Row],[Date of Termination]]="",TODAY()-HRDataset[[#This Row],[Date of Hire]],HRDataset[[#This Row],[Date of Termination]]-HRDataset[[#This Row],[Date of Hire]])/365</f>
        <v>3.1835616438356165</v>
      </c>
    </row>
    <row r="286" spans="1:40" x14ac:dyDescent="0.25">
      <c r="A286" t="s">
        <v>445</v>
      </c>
      <c r="B286" t="s">
        <v>794</v>
      </c>
      <c r="C286">
        <v>10123</v>
      </c>
      <c r="D286">
        <v>0</v>
      </c>
      <c r="E286">
        <v>2</v>
      </c>
      <c r="F286">
        <v>0</v>
      </c>
      <c r="G286">
        <v>1</v>
      </c>
      <c r="H286">
        <v>5</v>
      </c>
      <c r="I286">
        <v>3</v>
      </c>
      <c r="J286">
        <v>0</v>
      </c>
      <c r="K286">
        <v>56339</v>
      </c>
      <c r="L286">
        <v>0</v>
      </c>
      <c r="M286">
        <v>19</v>
      </c>
      <c r="N286" t="s">
        <v>36</v>
      </c>
      <c r="O286" t="s">
        <v>37</v>
      </c>
      <c r="P286">
        <v>2093</v>
      </c>
      <c r="Q286" s="1">
        <v>24628</v>
      </c>
      <c r="R286" t="s">
        <v>58</v>
      </c>
      <c r="S286" t="s">
        <v>62</v>
      </c>
      <c r="T286" t="s">
        <v>40</v>
      </c>
      <c r="U286" t="s">
        <v>41</v>
      </c>
      <c r="V286" t="s">
        <v>73</v>
      </c>
      <c r="W286" s="1">
        <v>41323</v>
      </c>
      <c r="X286" s="1"/>
      <c r="Y286" t="s">
        <v>43</v>
      </c>
      <c r="Z286" t="s">
        <v>44</v>
      </c>
      <c r="AA286" t="s">
        <v>45</v>
      </c>
      <c r="AB286" t="s">
        <v>74</v>
      </c>
      <c r="AC286">
        <v>12</v>
      </c>
      <c r="AD286" t="s">
        <v>55</v>
      </c>
      <c r="AE286" t="s">
        <v>56</v>
      </c>
      <c r="AF286">
        <v>4.21</v>
      </c>
      <c r="AG286">
        <v>5</v>
      </c>
      <c r="AH286">
        <v>0</v>
      </c>
      <c r="AI286" s="1">
        <v>43479</v>
      </c>
      <c r="AJ286">
        <v>0</v>
      </c>
      <c r="AK286">
        <v>4</v>
      </c>
      <c r="AL286">
        <v>55</v>
      </c>
      <c r="AM286" s="6" t="s">
        <v>487</v>
      </c>
      <c r="AN286" s="50">
        <f ca="1">IF(HRDataset[[#This Row],[Date of Termination]]="",TODAY()-HRDataset[[#This Row],[Date of Hire]],HRDataset[[#This Row],[Date of Termination]]-HRDataset[[#This Row],[Date of Hire]])/365</f>
        <v>11.687671232876712</v>
      </c>
    </row>
    <row r="287" spans="1:40" x14ac:dyDescent="0.25">
      <c r="A287" t="s">
        <v>446</v>
      </c>
      <c r="B287" t="s">
        <v>795</v>
      </c>
      <c r="C287">
        <v>10013</v>
      </c>
      <c r="D287">
        <v>0</v>
      </c>
      <c r="E287">
        <v>3</v>
      </c>
      <c r="F287">
        <v>1</v>
      </c>
      <c r="G287">
        <v>1</v>
      </c>
      <c r="H287">
        <v>6</v>
      </c>
      <c r="I287">
        <v>4</v>
      </c>
      <c r="J287">
        <v>0</v>
      </c>
      <c r="K287">
        <v>64397</v>
      </c>
      <c r="L287">
        <v>0</v>
      </c>
      <c r="M287">
        <v>3</v>
      </c>
      <c r="N287" t="s">
        <v>106</v>
      </c>
      <c r="O287" t="s">
        <v>172</v>
      </c>
      <c r="P287">
        <v>58782</v>
      </c>
      <c r="Q287" s="1">
        <v>24852</v>
      </c>
      <c r="R287" t="s">
        <v>38</v>
      </c>
      <c r="S287" t="s">
        <v>105</v>
      </c>
      <c r="T287" t="s">
        <v>40</v>
      </c>
      <c r="U287" t="s">
        <v>41</v>
      </c>
      <c r="V287" t="s">
        <v>42</v>
      </c>
      <c r="W287" s="1">
        <v>38726</v>
      </c>
      <c r="X287" s="1"/>
      <c r="Y287" t="s">
        <v>43</v>
      </c>
      <c r="Z287" t="s">
        <v>44</v>
      </c>
      <c r="AA287" t="s">
        <v>108</v>
      </c>
      <c r="AB287" t="s">
        <v>114</v>
      </c>
      <c r="AC287">
        <v>21</v>
      </c>
      <c r="AD287" t="s">
        <v>55</v>
      </c>
      <c r="AE287" t="s">
        <v>48</v>
      </c>
      <c r="AF287">
        <v>4.0999999999999996</v>
      </c>
      <c r="AG287">
        <v>3</v>
      </c>
      <c r="AH287">
        <v>0</v>
      </c>
      <c r="AI287" s="1">
        <v>43469</v>
      </c>
      <c r="AJ287">
        <v>0</v>
      </c>
      <c r="AK287">
        <v>6</v>
      </c>
      <c r="AL287">
        <v>55</v>
      </c>
      <c r="AM287" s="6" t="s">
        <v>487</v>
      </c>
      <c r="AN287" s="50">
        <f ca="1">IF(HRDataset[[#This Row],[Date of Termination]]="",TODAY()-HRDataset[[#This Row],[Date of Hire]],HRDataset[[#This Row],[Date of Termination]]-HRDataset[[#This Row],[Date of Hire]])/365</f>
        <v>18.802739726027397</v>
      </c>
    </row>
    <row r="288" spans="1:40" x14ac:dyDescent="0.25">
      <c r="A288" t="s">
        <v>447</v>
      </c>
      <c r="B288" t="s">
        <v>796</v>
      </c>
      <c r="C288">
        <v>10287</v>
      </c>
      <c r="D288">
        <v>0</v>
      </c>
      <c r="E288">
        <v>0</v>
      </c>
      <c r="F288">
        <v>0</v>
      </c>
      <c r="G288">
        <v>1</v>
      </c>
      <c r="H288">
        <v>5</v>
      </c>
      <c r="I288">
        <v>2</v>
      </c>
      <c r="J288">
        <v>0</v>
      </c>
      <c r="K288">
        <v>63025</v>
      </c>
      <c r="L288">
        <v>0</v>
      </c>
      <c r="M288">
        <v>19</v>
      </c>
      <c r="N288" t="s">
        <v>36</v>
      </c>
      <c r="O288" t="s">
        <v>37</v>
      </c>
      <c r="P288">
        <v>2021</v>
      </c>
      <c r="Q288" s="1">
        <v>30452</v>
      </c>
      <c r="R288" t="s">
        <v>58</v>
      </c>
      <c r="S288" t="s">
        <v>39</v>
      </c>
      <c r="T288" t="s">
        <v>40</v>
      </c>
      <c r="U288" t="s">
        <v>41</v>
      </c>
      <c r="V288" t="s">
        <v>42</v>
      </c>
      <c r="W288" s="1">
        <v>41687</v>
      </c>
      <c r="X288" s="1"/>
      <c r="Y288" t="s">
        <v>43</v>
      </c>
      <c r="Z288" t="s">
        <v>44</v>
      </c>
      <c r="AA288" t="s">
        <v>45</v>
      </c>
      <c r="AB288" t="s">
        <v>80</v>
      </c>
      <c r="AC288">
        <v>14</v>
      </c>
      <c r="AD288" t="s">
        <v>47</v>
      </c>
      <c r="AE288" t="s">
        <v>94</v>
      </c>
      <c r="AF288">
        <v>2.44</v>
      </c>
      <c r="AG288">
        <v>5</v>
      </c>
      <c r="AH288">
        <v>0</v>
      </c>
      <c r="AI288" s="1">
        <v>43507</v>
      </c>
      <c r="AJ288">
        <v>4</v>
      </c>
      <c r="AK288">
        <v>18</v>
      </c>
      <c r="AL288">
        <v>39</v>
      </c>
      <c r="AM288" s="6" t="s">
        <v>483</v>
      </c>
      <c r="AN288" s="50">
        <f ca="1">IF(HRDataset[[#This Row],[Date of Termination]]="",TODAY()-HRDataset[[#This Row],[Date of Hire]],HRDataset[[#This Row],[Date of Termination]]-HRDataset[[#This Row],[Date of Hire]])/365</f>
        <v>10.69041095890411</v>
      </c>
    </row>
    <row r="289" spans="1:40" x14ac:dyDescent="0.25">
      <c r="A289" t="s">
        <v>448</v>
      </c>
      <c r="B289" t="s">
        <v>797</v>
      </c>
      <c r="C289">
        <v>10044</v>
      </c>
      <c r="D289">
        <v>1</v>
      </c>
      <c r="E289">
        <v>1</v>
      </c>
      <c r="F289">
        <v>1</v>
      </c>
      <c r="G289">
        <v>5</v>
      </c>
      <c r="H289">
        <v>3</v>
      </c>
      <c r="I289">
        <v>3</v>
      </c>
      <c r="J289">
        <v>0</v>
      </c>
      <c r="K289">
        <v>75281</v>
      </c>
      <c r="L289">
        <v>1</v>
      </c>
      <c r="M289">
        <v>15</v>
      </c>
      <c r="N289" t="s">
        <v>133</v>
      </c>
      <c r="O289" t="s">
        <v>37</v>
      </c>
      <c r="P289">
        <v>1420</v>
      </c>
      <c r="Q289" s="1">
        <v>32268</v>
      </c>
      <c r="R289" t="s">
        <v>38</v>
      </c>
      <c r="S289" t="s">
        <v>50</v>
      </c>
      <c r="T289" t="s">
        <v>40</v>
      </c>
      <c r="U289" t="s">
        <v>41</v>
      </c>
      <c r="V289" t="s">
        <v>42</v>
      </c>
      <c r="W289" s="1">
        <v>42009</v>
      </c>
      <c r="X289" s="1">
        <v>42412</v>
      </c>
      <c r="Y289" t="s">
        <v>162</v>
      </c>
      <c r="Z289" t="s">
        <v>52</v>
      </c>
      <c r="AA289" t="s">
        <v>53</v>
      </c>
      <c r="AB289" t="s">
        <v>77</v>
      </c>
      <c r="AC289">
        <v>7</v>
      </c>
      <c r="AD289" t="s">
        <v>93</v>
      </c>
      <c r="AE289" t="s">
        <v>56</v>
      </c>
      <c r="AF289">
        <v>5</v>
      </c>
      <c r="AG289">
        <v>3</v>
      </c>
      <c r="AH289">
        <v>5</v>
      </c>
      <c r="AI289" s="1">
        <v>42109</v>
      </c>
      <c r="AJ289">
        <v>0</v>
      </c>
      <c r="AK289">
        <v>11</v>
      </c>
      <c r="AL289">
        <v>34</v>
      </c>
      <c r="AM289" s="6" t="s">
        <v>482</v>
      </c>
      <c r="AN289" s="50">
        <f ca="1">IF(HRDataset[[#This Row],[Date of Termination]]="",TODAY()-HRDataset[[#This Row],[Date of Hire]],HRDataset[[#This Row],[Date of Termination]]-HRDataset[[#This Row],[Date of Hire]])/365</f>
        <v>1.1041095890410959</v>
      </c>
    </row>
    <row r="290" spans="1:40" x14ac:dyDescent="0.25">
      <c r="A290" t="s">
        <v>449</v>
      </c>
      <c r="B290" t="s">
        <v>798</v>
      </c>
      <c r="C290">
        <v>10102</v>
      </c>
      <c r="D290">
        <v>0</v>
      </c>
      <c r="E290">
        <v>0</v>
      </c>
      <c r="F290">
        <v>1</v>
      </c>
      <c r="G290">
        <v>5</v>
      </c>
      <c r="H290">
        <v>4</v>
      </c>
      <c r="I290">
        <v>3</v>
      </c>
      <c r="J290">
        <v>1</v>
      </c>
      <c r="K290">
        <v>100416</v>
      </c>
      <c r="L290">
        <v>1</v>
      </c>
      <c r="M290">
        <v>24</v>
      </c>
      <c r="N290" t="s">
        <v>67</v>
      </c>
      <c r="O290" t="s">
        <v>37</v>
      </c>
      <c r="P290">
        <v>2451</v>
      </c>
      <c r="Q290" s="1">
        <v>30481</v>
      </c>
      <c r="R290" t="s">
        <v>38</v>
      </c>
      <c r="S290" t="s">
        <v>39</v>
      </c>
      <c r="T290" t="s">
        <v>116</v>
      </c>
      <c r="U290" t="s">
        <v>41</v>
      </c>
      <c r="V290" t="s">
        <v>73</v>
      </c>
      <c r="W290" s="1">
        <v>41323</v>
      </c>
      <c r="X290" s="1">
        <v>43205</v>
      </c>
      <c r="Y290" t="s">
        <v>162</v>
      </c>
      <c r="Z290" t="s">
        <v>52</v>
      </c>
      <c r="AA290" t="s">
        <v>68</v>
      </c>
      <c r="AB290" t="s">
        <v>69</v>
      </c>
      <c r="AC290">
        <v>10</v>
      </c>
      <c r="AD290" t="s">
        <v>75</v>
      </c>
      <c r="AE290" t="s">
        <v>56</v>
      </c>
      <c r="AF290">
        <v>4.5999999999999996</v>
      </c>
      <c r="AG290">
        <v>3</v>
      </c>
      <c r="AH290">
        <v>4</v>
      </c>
      <c r="AI290" s="1">
        <v>42778</v>
      </c>
      <c r="AJ290">
        <v>0</v>
      </c>
      <c r="AK290">
        <v>9</v>
      </c>
      <c r="AL290">
        <v>39</v>
      </c>
      <c r="AM290" s="6" t="s">
        <v>483</v>
      </c>
      <c r="AN290" s="50">
        <f ca="1">IF(HRDataset[[#This Row],[Date of Termination]]="",TODAY()-HRDataset[[#This Row],[Date of Hire]],HRDataset[[#This Row],[Date of Termination]]-HRDataset[[#This Row],[Date of Hire]])/365</f>
        <v>5.1561643835616442</v>
      </c>
    </row>
    <row r="291" spans="1:40" x14ac:dyDescent="0.25">
      <c r="A291" t="s">
        <v>450</v>
      </c>
      <c r="B291" t="s">
        <v>799</v>
      </c>
      <c r="C291">
        <v>10270</v>
      </c>
      <c r="D291">
        <v>0</v>
      </c>
      <c r="E291">
        <v>0</v>
      </c>
      <c r="F291">
        <v>0</v>
      </c>
      <c r="G291">
        <v>5</v>
      </c>
      <c r="H291">
        <v>5</v>
      </c>
      <c r="I291">
        <v>3</v>
      </c>
      <c r="J291">
        <v>0</v>
      </c>
      <c r="K291">
        <v>74813</v>
      </c>
      <c r="L291">
        <v>1</v>
      </c>
      <c r="M291">
        <v>20</v>
      </c>
      <c r="N291" t="s">
        <v>57</v>
      </c>
      <c r="O291" t="s">
        <v>37</v>
      </c>
      <c r="P291">
        <v>1778</v>
      </c>
      <c r="Q291" s="1">
        <v>31121</v>
      </c>
      <c r="R291" t="s">
        <v>58</v>
      </c>
      <c r="S291" t="s">
        <v>39</v>
      </c>
      <c r="T291" t="s">
        <v>40</v>
      </c>
      <c r="U291" t="s">
        <v>41</v>
      </c>
      <c r="V291" t="s">
        <v>42</v>
      </c>
      <c r="W291" s="1">
        <v>40553</v>
      </c>
      <c r="X291" s="1">
        <v>41822</v>
      </c>
      <c r="Y291" t="s">
        <v>81</v>
      </c>
      <c r="Z291" t="s">
        <v>52</v>
      </c>
      <c r="AA291" t="s">
        <v>45</v>
      </c>
      <c r="AB291" t="s">
        <v>66</v>
      </c>
      <c r="AC291">
        <v>11</v>
      </c>
      <c r="AD291" t="s">
        <v>47</v>
      </c>
      <c r="AE291" t="s">
        <v>56</v>
      </c>
      <c r="AF291">
        <v>4.4000000000000004</v>
      </c>
      <c r="AG291">
        <v>3</v>
      </c>
      <c r="AH291">
        <v>0</v>
      </c>
      <c r="AI291" s="1">
        <v>41644</v>
      </c>
      <c r="AJ291">
        <v>0</v>
      </c>
      <c r="AK291">
        <v>5</v>
      </c>
      <c r="AL291">
        <v>38</v>
      </c>
      <c r="AM291" s="6" t="s">
        <v>483</v>
      </c>
      <c r="AN291" s="50">
        <f ca="1">IF(HRDataset[[#This Row],[Date of Termination]]="",TODAY()-HRDataset[[#This Row],[Date of Hire]],HRDataset[[#This Row],[Date of Termination]]-HRDataset[[#This Row],[Date of Hire]])/365</f>
        <v>3.4767123287671233</v>
      </c>
    </row>
    <row r="292" spans="1:40" x14ac:dyDescent="0.25">
      <c r="A292" t="s">
        <v>451</v>
      </c>
      <c r="B292" t="s">
        <v>800</v>
      </c>
      <c r="C292">
        <v>10045</v>
      </c>
      <c r="D292">
        <v>1</v>
      </c>
      <c r="E292">
        <v>1</v>
      </c>
      <c r="F292">
        <v>1</v>
      </c>
      <c r="G292">
        <v>1</v>
      </c>
      <c r="H292">
        <v>3</v>
      </c>
      <c r="I292">
        <v>3</v>
      </c>
      <c r="J292">
        <v>0</v>
      </c>
      <c r="K292">
        <v>76029</v>
      </c>
      <c r="L292">
        <v>0</v>
      </c>
      <c r="M292">
        <v>15</v>
      </c>
      <c r="N292" t="s">
        <v>133</v>
      </c>
      <c r="O292" t="s">
        <v>37</v>
      </c>
      <c r="P292">
        <v>2343</v>
      </c>
      <c r="Q292" s="1">
        <v>25293</v>
      </c>
      <c r="R292" t="s">
        <v>38</v>
      </c>
      <c r="S292" t="s">
        <v>50</v>
      </c>
      <c r="T292" t="s">
        <v>89</v>
      </c>
      <c r="U292" t="s">
        <v>41</v>
      </c>
      <c r="V292" t="s">
        <v>42</v>
      </c>
      <c r="W292" s="1">
        <v>42093</v>
      </c>
      <c r="X292" s="1"/>
      <c r="Y292" t="s">
        <v>43</v>
      </c>
      <c r="Z292" t="s">
        <v>44</v>
      </c>
      <c r="AA292" t="s">
        <v>53</v>
      </c>
      <c r="AB292" t="s">
        <v>77</v>
      </c>
      <c r="AC292">
        <v>7</v>
      </c>
      <c r="AD292" t="s">
        <v>72</v>
      </c>
      <c r="AE292" t="s">
        <v>56</v>
      </c>
      <c r="AF292">
        <v>5</v>
      </c>
      <c r="AG292">
        <v>4</v>
      </c>
      <c r="AH292">
        <v>7</v>
      </c>
      <c r="AI292" s="1">
        <v>43479</v>
      </c>
      <c r="AJ292">
        <v>0</v>
      </c>
      <c r="AK292">
        <v>8</v>
      </c>
      <c r="AL292">
        <v>54</v>
      </c>
      <c r="AM292" s="6" t="s">
        <v>486</v>
      </c>
      <c r="AN292" s="50">
        <f ca="1">IF(HRDataset[[#This Row],[Date of Termination]]="",TODAY()-HRDataset[[#This Row],[Date of Hire]],HRDataset[[#This Row],[Date of Termination]]-HRDataset[[#This Row],[Date of Hire]])/365</f>
        <v>9.5780821917808225</v>
      </c>
    </row>
    <row r="293" spans="1:40" x14ac:dyDescent="0.25">
      <c r="A293" t="s">
        <v>452</v>
      </c>
      <c r="B293" t="s">
        <v>801</v>
      </c>
      <c r="C293">
        <v>10205</v>
      </c>
      <c r="D293">
        <v>1</v>
      </c>
      <c r="E293">
        <v>1</v>
      </c>
      <c r="F293">
        <v>0</v>
      </c>
      <c r="G293">
        <v>1</v>
      </c>
      <c r="H293">
        <v>6</v>
      </c>
      <c r="I293">
        <v>3</v>
      </c>
      <c r="J293">
        <v>0</v>
      </c>
      <c r="K293">
        <v>57859</v>
      </c>
      <c r="L293">
        <v>0</v>
      </c>
      <c r="M293">
        <v>3</v>
      </c>
      <c r="N293" t="s">
        <v>106</v>
      </c>
      <c r="O293" t="s">
        <v>173</v>
      </c>
      <c r="P293">
        <v>85006</v>
      </c>
      <c r="Q293" s="1">
        <v>33381</v>
      </c>
      <c r="R293" t="s">
        <v>58</v>
      </c>
      <c r="S293" t="s">
        <v>50</v>
      </c>
      <c r="T293" t="s">
        <v>40</v>
      </c>
      <c r="U293" t="s">
        <v>41</v>
      </c>
      <c r="V293" t="s">
        <v>84</v>
      </c>
      <c r="W293" s="1">
        <v>40729</v>
      </c>
      <c r="X293" s="1"/>
      <c r="Y293" t="s">
        <v>43</v>
      </c>
      <c r="Z293" t="s">
        <v>44</v>
      </c>
      <c r="AA293" t="s">
        <v>108</v>
      </c>
      <c r="AB293" t="s">
        <v>109</v>
      </c>
      <c r="AC293">
        <v>17</v>
      </c>
      <c r="AD293" t="s">
        <v>55</v>
      </c>
      <c r="AE293" t="s">
        <v>56</v>
      </c>
      <c r="AF293">
        <v>2.81</v>
      </c>
      <c r="AG293">
        <v>3</v>
      </c>
      <c r="AH293">
        <v>0</v>
      </c>
      <c r="AI293" s="1">
        <v>43482</v>
      </c>
      <c r="AJ293">
        <v>0</v>
      </c>
      <c r="AK293">
        <v>16</v>
      </c>
      <c r="AL293">
        <v>31</v>
      </c>
      <c r="AM293" s="6" t="s">
        <v>482</v>
      </c>
      <c r="AN293" s="50">
        <f ca="1">IF(HRDataset[[#This Row],[Date of Termination]]="",TODAY()-HRDataset[[#This Row],[Date of Hire]],HRDataset[[#This Row],[Date of Termination]]-HRDataset[[#This Row],[Date of Hire]])/365</f>
        <v>13.315068493150685</v>
      </c>
    </row>
    <row r="294" spans="1:40" x14ac:dyDescent="0.25">
      <c r="A294" t="s">
        <v>453</v>
      </c>
      <c r="B294" t="s">
        <v>802</v>
      </c>
      <c r="C294">
        <v>10014</v>
      </c>
      <c r="D294">
        <v>0</v>
      </c>
      <c r="E294">
        <v>2</v>
      </c>
      <c r="F294">
        <v>1</v>
      </c>
      <c r="G294">
        <v>5</v>
      </c>
      <c r="H294">
        <v>5</v>
      </c>
      <c r="I294">
        <v>4</v>
      </c>
      <c r="J294">
        <v>0</v>
      </c>
      <c r="K294">
        <v>58523</v>
      </c>
      <c r="L294">
        <v>1</v>
      </c>
      <c r="M294">
        <v>19</v>
      </c>
      <c r="N294" t="s">
        <v>36</v>
      </c>
      <c r="O294" t="s">
        <v>37</v>
      </c>
      <c r="P294">
        <v>2171</v>
      </c>
      <c r="Q294" s="1">
        <v>31808</v>
      </c>
      <c r="R294" t="s">
        <v>38</v>
      </c>
      <c r="S294" t="s">
        <v>62</v>
      </c>
      <c r="T294" t="s">
        <v>40</v>
      </c>
      <c r="U294" t="s">
        <v>41</v>
      </c>
      <c r="V294" t="s">
        <v>42</v>
      </c>
      <c r="W294" s="1">
        <v>41134</v>
      </c>
      <c r="X294" s="1">
        <v>42405</v>
      </c>
      <c r="Y294" t="s">
        <v>148</v>
      </c>
      <c r="Z294" t="s">
        <v>52</v>
      </c>
      <c r="AA294" t="s">
        <v>45</v>
      </c>
      <c r="AB294" t="s">
        <v>60</v>
      </c>
      <c r="AC294">
        <v>20</v>
      </c>
      <c r="AD294" t="s">
        <v>47</v>
      </c>
      <c r="AE294" t="s">
        <v>48</v>
      </c>
      <c r="AF294">
        <v>4.5</v>
      </c>
      <c r="AG294">
        <v>5</v>
      </c>
      <c r="AH294">
        <v>0</v>
      </c>
      <c r="AI294" s="1">
        <v>42401</v>
      </c>
      <c r="AJ294">
        <v>0</v>
      </c>
      <c r="AK294">
        <v>15</v>
      </c>
      <c r="AL294">
        <v>36</v>
      </c>
      <c r="AM294" s="6" t="s">
        <v>483</v>
      </c>
      <c r="AN294" s="50">
        <f ca="1">IF(HRDataset[[#This Row],[Date of Termination]]="",TODAY()-HRDataset[[#This Row],[Date of Hire]],HRDataset[[#This Row],[Date of Termination]]-HRDataset[[#This Row],[Date of Hire]])/365</f>
        <v>3.4821917808219176</v>
      </c>
    </row>
    <row r="295" spans="1:40" x14ac:dyDescent="0.25">
      <c r="A295" t="s">
        <v>454</v>
      </c>
      <c r="B295" t="s">
        <v>803</v>
      </c>
      <c r="C295">
        <v>10144</v>
      </c>
      <c r="D295">
        <v>0</v>
      </c>
      <c r="E295">
        <v>2</v>
      </c>
      <c r="F295">
        <v>1</v>
      </c>
      <c r="G295">
        <v>1</v>
      </c>
      <c r="H295">
        <v>5</v>
      </c>
      <c r="I295">
        <v>3</v>
      </c>
      <c r="J295">
        <v>0</v>
      </c>
      <c r="K295">
        <v>88976</v>
      </c>
      <c r="L295">
        <v>0</v>
      </c>
      <c r="M295">
        <v>17</v>
      </c>
      <c r="N295" t="s">
        <v>101</v>
      </c>
      <c r="O295" t="s">
        <v>37</v>
      </c>
      <c r="P295">
        <v>2169</v>
      </c>
      <c r="Q295" s="1">
        <v>25121</v>
      </c>
      <c r="R295" t="s">
        <v>38</v>
      </c>
      <c r="S295" t="s">
        <v>62</v>
      </c>
      <c r="T295" t="s">
        <v>40</v>
      </c>
      <c r="U295" t="s">
        <v>41</v>
      </c>
      <c r="V295" t="s">
        <v>42</v>
      </c>
      <c r="W295" s="1">
        <v>40756</v>
      </c>
      <c r="X295" s="1"/>
      <c r="Y295" t="s">
        <v>43</v>
      </c>
      <c r="Z295" t="s">
        <v>44</v>
      </c>
      <c r="AA295" t="s">
        <v>45</v>
      </c>
      <c r="AB295" t="s">
        <v>103</v>
      </c>
      <c r="AC295">
        <v>2</v>
      </c>
      <c r="AD295" t="s">
        <v>72</v>
      </c>
      <c r="AE295" t="s">
        <v>56</v>
      </c>
      <c r="AF295">
        <v>3.93</v>
      </c>
      <c r="AG295">
        <v>3</v>
      </c>
      <c r="AH295">
        <v>0</v>
      </c>
      <c r="AI295" s="1">
        <v>43523</v>
      </c>
      <c r="AJ295">
        <v>0</v>
      </c>
      <c r="AK295">
        <v>19</v>
      </c>
      <c r="AL295">
        <v>54</v>
      </c>
      <c r="AM295" s="6" t="s">
        <v>486</v>
      </c>
      <c r="AN295" s="50">
        <f ca="1">IF(HRDataset[[#This Row],[Date of Termination]]="",TODAY()-HRDataset[[#This Row],[Date of Hire]],HRDataset[[#This Row],[Date of Termination]]-HRDataset[[#This Row],[Date of Hire]])/365</f>
        <v>13.241095890410959</v>
      </c>
    </row>
    <row r="296" spans="1:40" x14ac:dyDescent="0.25">
      <c r="A296" t="s">
        <v>455</v>
      </c>
      <c r="B296" t="s">
        <v>804</v>
      </c>
      <c r="C296">
        <v>10253</v>
      </c>
      <c r="D296">
        <v>0</v>
      </c>
      <c r="E296">
        <v>0</v>
      </c>
      <c r="F296">
        <v>1</v>
      </c>
      <c r="G296">
        <v>1</v>
      </c>
      <c r="H296">
        <v>6</v>
      </c>
      <c r="I296">
        <v>3</v>
      </c>
      <c r="J296">
        <v>0</v>
      </c>
      <c r="K296">
        <v>55875</v>
      </c>
      <c r="L296">
        <v>0</v>
      </c>
      <c r="M296">
        <v>3</v>
      </c>
      <c r="N296" t="s">
        <v>106</v>
      </c>
      <c r="O296" t="s">
        <v>174</v>
      </c>
      <c r="P296">
        <v>4063</v>
      </c>
      <c r="Q296" s="1">
        <v>32700</v>
      </c>
      <c r="R296" t="s">
        <v>38</v>
      </c>
      <c r="S296" t="s">
        <v>39</v>
      </c>
      <c r="T296" t="s">
        <v>40</v>
      </c>
      <c r="U296" t="s">
        <v>41</v>
      </c>
      <c r="V296" t="s">
        <v>92</v>
      </c>
      <c r="W296" s="1">
        <v>40973</v>
      </c>
      <c r="X296" s="1"/>
      <c r="Y296" t="s">
        <v>43</v>
      </c>
      <c r="Z296" t="s">
        <v>44</v>
      </c>
      <c r="AA296" t="s">
        <v>108</v>
      </c>
      <c r="AB296" t="s">
        <v>109</v>
      </c>
      <c r="AC296">
        <v>17</v>
      </c>
      <c r="AD296" t="s">
        <v>128</v>
      </c>
      <c r="AE296" t="s">
        <v>56</v>
      </c>
      <c r="AF296">
        <v>4.5</v>
      </c>
      <c r="AG296">
        <v>4</v>
      </c>
      <c r="AH296">
        <v>0</v>
      </c>
      <c r="AI296" s="1">
        <v>43483</v>
      </c>
      <c r="AJ296">
        <v>0</v>
      </c>
      <c r="AK296">
        <v>11</v>
      </c>
      <c r="AL296">
        <v>33</v>
      </c>
      <c r="AM296" s="6" t="s">
        <v>482</v>
      </c>
      <c r="AN296" s="50">
        <f ca="1">IF(HRDataset[[#This Row],[Date of Termination]]="",TODAY()-HRDataset[[#This Row],[Date of Hire]],HRDataset[[#This Row],[Date of Termination]]-HRDataset[[#This Row],[Date of Hire]])/365</f>
        <v>12.646575342465754</v>
      </c>
    </row>
    <row r="297" spans="1:40" x14ac:dyDescent="0.25">
      <c r="A297" t="s">
        <v>456</v>
      </c>
      <c r="B297" t="s">
        <v>805</v>
      </c>
      <c r="C297">
        <v>10118</v>
      </c>
      <c r="D297">
        <v>1</v>
      </c>
      <c r="E297">
        <v>1</v>
      </c>
      <c r="F297">
        <v>1</v>
      </c>
      <c r="G297">
        <v>4</v>
      </c>
      <c r="H297">
        <v>3</v>
      </c>
      <c r="I297">
        <v>3</v>
      </c>
      <c r="J297">
        <v>0</v>
      </c>
      <c r="K297">
        <v>113999</v>
      </c>
      <c r="L297">
        <v>1</v>
      </c>
      <c r="M297">
        <v>8</v>
      </c>
      <c r="N297" t="s">
        <v>90</v>
      </c>
      <c r="O297" t="s">
        <v>37</v>
      </c>
      <c r="P297">
        <v>1960</v>
      </c>
      <c r="Q297" s="1">
        <v>31631</v>
      </c>
      <c r="R297" t="s">
        <v>38</v>
      </c>
      <c r="S297" t="s">
        <v>50</v>
      </c>
      <c r="T297" t="s">
        <v>40</v>
      </c>
      <c r="U297" t="s">
        <v>41</v>
      </c>
      <c r="V297" t="s">
        <v>73</v>
      </c>
      <c r="W297" s="1">
        <v>42051</v>
      </c>
      <c r="X297" s="1">
        <v>42788</v>
      </c>
      <c r="Y297" t="s">
        <v>132</v>
      </c>
      <c r="Z297" t="s">
        <v>88</v>
      </c>
      <c r="AA297" t="s">
        <v>53</v>
      </c>
      <c r="AB297" t="s">
        <v>54</v>
      </c>
      <c r="AC297">
        <v>4</v>
      </c>
      <c r="AD297" t="s">
        <v>72</v>
      </c>
      <c r="AE297" t="s">
        <v>56</v>
      </c>
      <c r="AF297">
        <v>4.33</v>
      </c>
      <c r="AG297">
        <v>3</v>
      </c>
      <c r="AH297">
        <v>7</v>
      </c>
      <c r="AI297" s="1">
        <v>42781</v>
      </c>
      <c r="AJ297">
        <v>0</v>
      </c>
      <c r="AK297">
        <v>9</v>
      </c>
      <c r="AL297">
        <v>36</v>
      </c>
      <c r="AM297" s="6" t="s">
        <v>483</v>
      </c>
      <c r="AN297" s="50">
        <f ca="1">IF(HRDataset[[#This Row],[Date of Termination]]="",TODAY()-HRDataset[[#This Row],[Date of Hire]],HRDataset[[#This Row],[Date of Termination]]-HRDataset[[#This Row],[Date of Hire]])/365</f>
        <v>2.0191780821917806</v>
      </c>
    </row>
    <row r="298" spans="1:40" x14ac:dyDescent="0.25">
      <c r="A298" t="s">
        <v>457</v>
      </c>
      <c r="B298" t="s">
        <v>806</v>
      </c>
      <c r="C298">
        <v>10022</v>
      </c>
      <c r="D298">
        <v>1</v>
      </c>
      <c r="E298">
        <v>1</v>
      </c>
      <c r="F298">
        <v>0</v>
      </c>
      <c r="G298">
        <v>4</v>
      </c>
      <c r="H298">
        <v>5</v>
      </c>
      <c r="I298">
        <v>4</v>
      </c>
      <c r="J298">
        <v>0</v>
      </c>
      <c r="K298">
        <v>49773</v>
      </c>
      <c r="L298">
        <v>1</v>
      </c>
      <c r="M298">
        <v>19</v>
      </c>
      <c r="N298" t="s">
        <v>36</v>
      </c>
      <c r="O298" t="s">
        <v>37</v>
      </c>
      <c r="P298">
        <v>2747</v>
      </c>
      <c r="Q298" s="1">
        <v>31566</v>
      </c>
      <c r="R298" t="s">
        <v>58</v>
      </c>
      <c r="S298" t="s">
        <v>50</v>
      </c>
      <c r="T298" t="s">
        <v>40</v>
      </c>
      <c r="U298" t="s">
        <v>41</v>
      </c>
      <c r="V298" t="s">
        <v>42</v>
      </c>
      <c r="W298" s="1">
        <v>40812</v>
      </c>
      <c r="X298" s="1">
        <v>42408</v>
      </c>
      <c r="Y298" t="s">
        <v>175</v>
      </c>
      <c r="Z298" t="s">
        <v>88</v>
      </c>
      <c r="AA298" t="s">
        <v>45</v>
      </c>
      <c r="AB298" t="s">
        <v>85</v>
      </c>
      <c r="AC298">
        <v>18</v>
      </c>
      <c r="AD298" t="s">
        <v>65</v>
      </c>
      <c r="AE298" t="s">
        <v>48</v>
      </c>
      <c r="AF298">
        <v>4.3</v>
      </c>
      <c r="AG298">
        <v>5</v>
      </c>
      <c r="AH298">
        <v>0</v>
      </c>
      <c r="AI298" s="1">
        <v>42036</v>
      </c>
      <c r="AJ298">
        <v>0</v>
      </c>
      <c r="AK298">
        <v>18</v>
      </c>
      <c r="AL298">
        <v>36</v>
      </c>
      <c r="AM298" s="6" t="s">
        <v>483</v>
      </c>
      <c r="AN298" s="50">
        <f ca="1">IF(HRDataset[[#This Row],[Date of Termination]]="",TODAY()-HRDataset[[#This Row],[Date of Hire]],HRDataset[[#This Row],[Date of Termination]]-HRDataset[[#This Row],[Date of Hire]])/365</f>
        <v>4.3726027397260276</v>
      </c>
    </row>
    <row r="299" spans="1:40" x14ac:dyDescent="0.25">
      <c r="A299" t="s">
        <v>458</v>
      </c>
      <c r="B299" t="s">
        <v>807</v>
      </c>
      <c r="C299">
        <v>10183</v>
      </c>
      <c r="D299">
        <v>0</v>
      </c>
      <c r="E299">
        <v>0</v>
      </c>
      <c r="F299">
        <v>0</v>
      </c>
      <c r="G299">
        <v>2</v>
      </c>
      <c r="H299">
        <v>5</v>
      </c>
      <c r="I299">
        <v>3</v>
      </c>
      <c r="J299">
        <v>0</v>
      </c>
      <c r="K299">
        <v>62068</v>
      </c>
      <c r="L299">
        <v>0</v>
      </c>
      <c r="M299">
        <v>19</v>
      </c>
      <c r="N299" t="s">
        <v>36</v>
      </c>
      <c r="O299" t="s">
        <v>37</v>
      </c>
      <c r="P299">
        <v>2124</v>
      </c>
      <c r="Q299" s="1">
        <v>31143</v>
      </c>
      <c r="R299" t="s">
        <v>58</v>
      </c>
      <c r="S299" t="s">
        <v>39</v>
      </c>
      <c r="T299" t="s">
        <v>40</v>
      </c>
      <c r="U299" t="s">
        <v>41</v>
      </c>
      <c r="V299" t="s">
        <v>42</v>
      </c>
      <c r="W299" s="1">
        <v>42190</v>
      </c>
      <c r="X299" s="1"/>
      <c r="Y299" t="s">
        <v>43</v>
      </c>
      <c r="Z299" t="s">
        <v>44</v>
      </c>
      <c r="AA299" t="s">
        <v>45</v>
      </c>
      <c r="AB299" t="s">
        <v>46</v>
      </c>
      <c r="AC299">
        <v>22</v>
      </c>
      <c r="AD299" t="s">
        <v>47</v>
      </c>
      <c r="AE299" t="s">
        <v>56</v>
      </c>
      <c r="AF299">
        <v>3.21</v>
      </c>
      <c r="AG299">
        <v>3</v>
      </c>
      <c r="AH299">
        <v>0</v>
      </c>
      <c r="AI299" s="1">
        <v>43494</v>
      </c>
      <c r="AJ299">
        <v>0</v>
      </c>
      <c r="AK299">
        <v>7</v>
      </c>
      <c r="AL299">
        <v>38</v>
      </c>
      <c r="AM299" s="6" t="s">
        <v>483</v>
      </c>
      <c r="AN299" s="50">
        <f ca="1">IF(HRDataset[[#This Row],[Date of Termination]]="",TODAY()-HRDataset[[#This Row],[Date of Hire]],HRDataset[[#This Row],[Date of Termination]]-HRDataset[[#This Row],[Date of Hire]])/365</f>
        <v>9.3123287671232884</v>
      </c>
    </row>
    <row r="300" spans="1:40" x14ac:dyDescent="0.25">
      <c r="A300" t="s">
        <v>459</v>
      </c>
      <c r="B300" t="s">
        <v>808</v>
      </c>
      <c r="C300">
        <v>10190</v>
      </c>
      <c r="D300">
        <v>0</v>
      </c>
      <c r="E300">
        <v>0</v>
      </c>
      <c r="F300">
        <v>1</v>
      </c>
      <c r="G300">
        <v>1</v>
      </c>
      <c r="H300">
        <v>5</v>
      </c>
      <c r="I300">
        <v>3</v>
      </c>
      <c r="J300">
        <v>0</v>
      </c>
      <c r="K300">
        <v>66541</v>
      </c>
      <c r="L300">
        <v>0</v>
      </c>
      <c r="M300">
        <v>20</v>
      </c>
      <c r="N300" t="s">
        <v>57</v>
      </c>
      <c r="O300" t="s">
        <v>37</v>
      </c>
      <c r="P300">
        <v>2459</v>
      </c>
      <c r="Q300" s="1">
        <v>27800</v>
      </c>
      <c r="R300" t="s">
        <v>38</v>
      </c>
      <c r="S300" t="s">
        <v>39</v>
      </c>
      <c r="T300" t="s">
        <v>40</v>
      </c>
      <c r="U300" t="s">
        <v>41</v>
      </c>
      <c r="V300" t="s">
        <v>73</v>
      </c>
      <c r="W300" s="1">
        <v>41869</v>
      </c>
      <c r="X300" s="1"/>
      <c r="Y300" t="s">
        <v>43</v>
      </c>
      <c r="Z300" t="s">
        <v>44</v>
      </c>
      <c r="AA300" t="s">
        <v>45</v>
      </c>
      <c r="AB300" t="s">
        <v>71</v>
      </c>
      <c r="AC300">
        <v>19</v>
      </c>
      <c r="AD300" t="s">
        <v>72</v>
      </c>
      <c r="AE300" t="s">
        <v>56</v>
      </c>
      <c r="AF300">
        <v>3.11</v>
      </c>
      <c r="AG300">
        <v>5</v>
      </c>
      <c r="AH300">
        <v>0</v>
      </c>
      <c r="AI300" s="1">
        <v>43508</v>
      </c>
      <c r="AJ300">
        <v>0</v>
      </c>
      <c r="AK300">
        <v>4</v>
      </c>
      <c r="AL300">
        <v>47</v>
      </c>
      <c r="AM300" s="6" t="s">
        <v>485</v>
      </c>
      <c r="AN300" s="50">
        <f ca="1">IF(HRDataset[[#This Row],[Date of Termination]]="",TODAY()-HRDataset[[#This Row],[Date of Hire]],HRDataset[[#This Row],[Date of Termination]]-HRDataset[[#This Row],[Date of Hire]])/365</f>
        <v>10.191780821917808</v>
      </c>
    </row>
    <row r="301" spans="1:40" x14ac:dyDescent="0.25">
      <c r="A301" t="s">
        <v>460</v>
      </c>
      <c r="B301" t="s">
        <v>809</v>
      </c>
      <c r="C301">
        <v>10274</v>
      </c>
      <c r="D301">
        <v>1</v>
      </c>
      <c r="E301">
        <v>1</v>
      </c>
      <c r="F301">
        <v>0</v>
      </c>
      <c r="G301">
        <v>5</v>
      </c>
      <c r="H301">
        <v>5</v>
      </c>
      <c r="I301">
        <v>3</v>
      </c>
      <c r="J301">
        <v>1</v>
      </c>
      <c r="K301">
        <v>80512</v>
      </c>
      <c r="L301">
        <v>1</v>
      </c>
      <c r="M301">
        <v>18</v>
      </c>
      <c r="N301" t="s">
        <v>101</v>
      </c>
      <c r="O301" t="s">
        <v>37</v>
      </c>
      <c r="P301">
        <v>2478</v>
      </c>
      <c r="Q301" s="1">
        <v>20407</v>
      </c>
      <c r="R301" t="s">
        <v>58</v>
      </c>
      <c r="S301" t="s">
        <v>50</v>
      </c>
      <c r="T301" t="s">
        <v>40</v>
      </c>
      <c r="U301" t="s">
        <v>41</v>
      </c>
      <c r="V301" t="s">
        <v>73</v>
      </c>
      <c r="W301" s="1">
        <v>40812</v>
      </c>
      <c r="X301" s="1">
        <v>40910</v>
      </c>
      <c r="Y301" t="s">
        <v>79</v>
      </c>
      <c r="Z301" t="s">
        <v>52</v>
      </c>
      <c r="AA301" t="s">
        <v>45</v>
      </c>
      <c r="AB301" t="s">
        <v>103</v>
      </c>
      <c r="AC301">
        <v>2</v>
      </c>
      <c r="AD301" t="s">
        <v>75</v>
      </c>
      <c r="AE301" t="s">
        <v>56</v>
      </c>
      <c r="AF301">
        <v>4.5</v>
      </c>
      <c r="AG301">
        <v>3</v>
      </c>
      <c r="AH301">
        <v>0</v>
      </c>
      <c r="AI301" s="1">
        <v>40910</v>
      </c>
      <c r="AJ301">
        <v>0</v>
      </c>
      <c r="AK301">
        <v>5</v>
      </c>
      <c r="AL301">
        <v>67</v>
      </c>
      <c r="AM301" s="6" t="s">
        <v>826</v>
      </c>
      <c r="AN301" s="50">
        <f ca="1">IF(HRDataset[[#This Row],[Date of Termination]]="",TODAY()-HRDataset[[#This Row],[Date of Hire]],HRDataset[[#This Row],[Date of Termination]]-HRDataset[[#This Row],[Date of Hire]])/365</f>
        <v>0.26849315068493151</v>
      </c>
    </row>
    <row r="302" spans="1:40" x14ac:dyDescent="0.25">
      <c r="A302" t="s">
        <v>461</v>
      </c>
      <c r="B302" t="s">
        <v>810</v>
      </c>
      <c r="C302">
        <v>10293</v>
      </c>
      <c r="D302">
        <v>0</v>
      </c>
      <c r="E302">
        <v>0</v>
      </c>
      <c r="F302">
        <v>0</v>
      </c>
      <c r="G302">
        <v>5</v>
      </c>
      <c r="H302">
        <v>5</v>
      </c>
      <c r="I302">
        <v>2</v>
      </c>
      <c r="J302">
        <v>0</v>
      </c>
      <c r="K302">
        <v>50274</v>
      </c>
      <c r="L302">
        <v>1</v>
      </c>
      <c r="M302">
        <v>19</v>
      </c>
      <c r="N302" t="s">
        <v>36</v>
      </c>
      <c r="O302" t="s">
        <v>37</v>
      </c>
      <c r="P302">
        <v>1887</v>
      </c>
      <c r="Q302" s="1">
        <v>29435</v>
      </c>
      <c r="R302" t="s">
        <v>58</v>
      </c>
      <c r="S302" t="s">
        <v>39</v>
      </c>
      <c r="T302" t="s">
        <v>40</v>
      </c>
      <c r="U302" t="s">
        <v>41</v>
      </c>
      <c r="V302" t="s">
        <v>42</v>
      </c>
      <c r="W302" s="1">
        <v>41134</v>
      </c>
      <c r="X302" s="1">
        <v>42248</v>
      </c>
      <c r="Y302" t="s">
        <v>51</v>
      </c>
      <c r="Z302" t="s">
        <v>52</v>
      </c>
      <c r="AA302" t="s">
        <v>45</v>
      </c>
      <c r="AB302" t="s">
        <v>61</v>
      </c>
      <c r="AC302">
        <v>16</v>
      </c>
      <c r="AD302" t="s">
        <v>93</v>
      </c>
      <c r="AE302" t="s">
        <v>94</v>
      </c>
      <c r="AF302">
        <v>2.5</v>
      </c>
      <c r="AG302">
        <v>3</v>
      </c>
      <c r="AH302">
        <v>0</v>
      </c>
      <c r="AI302" s="1">
        <v>41887</v>
      </c>
      <c r="AJ302">
        <v>6</v>
      </c>
      <c r="AK302">
        <v>13</v>
      </c>
      <c r="AL302">
        <v>42</v>
      </c>
      <c r="AM302" s="6" t="s">
        <v>484</v>
      </c>
      <c r="AN302" s="50">
        <f ca="1">IF(HRDataset[[#This Row],[Date of Termination]]="",TODAY()-HRDataset[[#This Row],[Date of Hire]],HRDataset[[#This Row],[Date of Termination]]-HRDataset[[#This Row],[Date of Hire]])/365</f>
        <v>3.0520547945205481</v>
      </c>
    </row>
    <row r="303" spans="1:40" x14ac:dyDescent="0.25">
      <c r="A303" t="s">
        <v>462</v>
      </c>
      <c r="B303" t="s">
        <v>811</v>
      </c>
      <c r="C303">
        <v>10172</v>
      </c>
      <c r="D303">
        <v>0</v>
      </c>
      <c r="E303">
        <v>0</v>
      </c>
      <c r="F303">
        <v>1</v>
      </c>
      <c r="G303">
        <v>1</v>
      </c>
      <c r="H303">
        <v>3</v>
      </c>
      <c r="I303">
        <v>3</v>
      </c>
      <c r="J303">
        <v>0</v>
      </c>
      <c r="K303">
        <v>84903</v>
      </c>
      <c r="L303">
        <v>0</v>
      </c>
      <c r="M303">
        <v>22</v>
      </c>
      <c r="N303" t="s">
        <v>153</v>
      </c>
      <c r="O303" t="s">
        <v>37</v>
      </c>
      <c r="P303">
        <v>1887</v>
      </c>
      <c r="Q303" s="1">
        <v>29775</v>
      </c>
      <c r="R303" t="s">
        <v>38</v>
      </c>
      <c r="S303" t="s">
        <v>39</v>
      </c>
      <c r="T303" t="s">
        <v>40</v>
      </c>
      <c r="U303" t="s">
        <v>41</v>
      </c>
      <c r="V303" t="s">
        <v>92</v>
      </c>
      <c r="W303" s="1">
        <v>42781</v>
      </c>
      <c r="X303" s="1"/>
      <c r="Y303" t="s">
        <v>43</v>
      </c>
      <c r="Z303" t="s">
        <v>44</v>
      </c>
      <c r="AA303" t="s">
        <v>53</v>
      </c>
      <c r="AB303" t="s">
        <v>126</v>
      </c>
      <c r="AC303">
        <v>13</v>
      </c>
      <c r="AD303" t="s">
        <v>55</v>
      </c>
      <c r="AE303" t="s">
        <v>56</v>
      </c>
      <c r="AF303">
        <v>3.42</v>
      </c>
      <c r="AG303">
        <v>4</v>
      </c>
      <c r="AH303">
        <v>7</v>
      </c>
      <c r="AI303" s="1">
        <v>43469</v>
      </c>
      <c r="AJ303">
        <v>0</v>
      </c>
      <c r="AK303">
        <v>17</v>
      </c>
      <c r="AL303">
        <v>41</v>
      </c>
      <c r="AM303" s="6" t="s">
        <v>484</v>
      </c>
      <c r="AN303" s="50">
        <f ca="1">IF(HRDataset[[#This Row],[Date of Termination]]="",TODAY()-HRDataset[[#This Row],[Date of Hire]],HRDataset[[#This Row],[Date of Termination]]-HRDataset[[#This Row],[Date of Hire]])/365</f>
        <v>7.6931506849315072</v>
      </c>
    </row>
    <row r="304" spans="1:40" x14ac:dyDescent="0.25">
      <c r="A304" t="s">
        <v>463</v>
      </c>
      <c r="B304" t="s">
        <v>812</v>
      </c>
      <c r="C304">
        <v>10127</v>
      </c>
      <c r="D304">
        <v>0</v>
      </c>
      <c r="E304">
        <v>4</v>
      </c>
      <c r="F304">
        <v>0</v>
      </c>
      <c r="G304">
        <v>1</v>
      </c>
      <c r="H304">
        <v>3</v>
      </c>
      <c r="I304">
        <v>3</v>
      </c>
      <c r="J304">
        <v>0</v>
      </c>
      <c r="K304">
        <v>107226</v>
      </c>
      <c r="L304">
        <v>0</v>
      </c>
      <c r="M304">
        <v>28</v>
      </c>
      <c r="N304" t="s">
        <v>119</v>
      </c>
      <c r="O304" t="s">
        <v>37</v>
      </c>
      <c r="P304">
        <v>2453</v>
      </c>
      <c r="Q304" s="1">
        <v>28612</v>
      </c>
      <c r="R304" t="s">
        <v>58</v>
      </c>
      <c r="S304" t="s">
        <v>70</v>
      </c>
      <c r="T304" t="s">
        <v>40</v>
      </c>
      <c r="U304" t="s">
        <v>41</v>
      </c>
      <c r="V304" t="s">
        <v>92</v>
      </c>
      <c r="W304" s="1">
        <v>42093</v>
      </c>
      <c r="X304" s="1"/>
      <c r="Y304" t="s">
        <v>43</v>
      </c>
      <c r="Z304" t="s">
        <v>44</v>
      </c>
      <c r="AA304" t="s">
        <v>53</v>
      </c>
      <c r="AB304" t="s">
        <v>77</v>
      </c>
      <c r="AC304">
        <v>7</v>
      </c>
      <c r="AD304" t="s">
        <v>72</v>
      </c>
      <c r="AE304" t="s">
        <v>56</v>
      </c>
      <c r="AF304">
        <v>4.2</v>
      </c>
      <c r="AG304">
        <v>4</v>
      </c>
      <c r="AH304">
        <v>8</v>
      </c>
      <c r="AI304" s="1">
        <v>43501</v>
      </c>
      <c r="AJ304">
        <v>0</v>
      </c>
      <c r="AK304">
        <v>7</v>
      </c>
      <c r="AL304">
        <v>45</v>
      </c>
      <c r="AM304" s="6" t="s">
        <v>485</v>
      </c>
      <c r="AN304" s="50">
        <f ca="1">IF(HRDataset[[#This Row],[Date of Termination]]="",TODAY()-HRDataset[[#This Row],[Date of Hire]],HRDataset[[#This Row],[Date of Termination]]-HRDataset[[#This Row],[Date of Hire]])/365</f>
        <v>9.5780821917808225</v>
      </c>
    </row>
    <row r="305" spans="1:40" x14ac:dyDescent="0.25">
      <c r="A305" t="s">
        <v>464</v>
      </c>
      <c r="B305" t="s">
        <v>813</v>
      </c>
      <c r="C305">
        <v>10072</v>
      </c>
      <c r="D305">
        <v>0</v>
      </c>
      <c r="E305">
        <v>0</v>
      </c>
      <c r="F305">
        <v>1</v>
      </c>
      <c r="G305">
        <v>5</v>
      </c>
      <c r="H305">
        <v>5</v>
      </c>
      <c r="I305">
        <v>3</v>
      </c>
      <c r="J305">
        <v>0</v>
      </c>
      <c r="K305">
        <v>58371</v>
      </c>
      <c r="L305">
        <v>1</v>
      </c>
      <c r="M305">
        <v>19</v>
      </c>
      <c r="N305" t="s">
        <v>36</v>
      </c>
      <c r="O305" t="s">
        <v>37</v>
      </c>
      <c r="P305">
        <v>2030</v>
      </c>
      <c r="Q305" s="1">
        <v>31921</v>
      </c>
      <c r="R305" t="s">
        <v>38</v>
      </c>
      <c r="S305" t="s">
        <v>39</v>
      </c>
      <c r="T305" t="s">
        <v>40</v>
      </c>
      <c r="U305" t="s">
        <v>78</v>
      </c>
      <c r="V305" t="s">
        <v>42</v>
      </c>
      <c r="W305" s="1">
        <v>40553</v>
      </c>
      <c r="X305" s="1">
        <v>41774</v>
      </c>
      <c r="Y305" t="s">
        <v>59</v>
      </c>
      <c r="Z305" t="s">
        <v>52</v>
      </c>
      <c r="AA305" t="s">
        <v>45</v>
      </c>
      <c r="AB305" t="s">
        <v>64</v>
      </c>
      <c r="AC305">
        <v>39</v>
      </c>
      <c r="AD305" t="s">
        <v>47</v>
      </c>
      <c r="AE305" t="s">
        <v>56</v>
      </c>
      <c r="AF305">
        <v>5</v>
      </c>
      <c r="AG305">
        <v>5</v>
      </c>
      <c r="AH305">
        <v>0</v>
      </c>
      <c r="AI305" s="1">
        <v>41774</v>
      </c>
      <c r="AJ305">
        <v>0</v>
      </c>
      <c r="AK305">
        <v>11</v>
      </c>
      <c r="AL305">
        <v>35</v>
      </c>
      <c r="AM305" s="6" t="s">
        <v>483</v>
      </c>
      <c r="AN305" s="50">
        <f ca="1">IF(HRDataset[[#This Row],[Date of Termination]]="",TODAY()-HRDataset[[#This Row],[Date of Hire]],HRDataset[[#This Row],[Date of Termination]]-HRDataset[[#This Row],[Date of Hire]])/365</f>
        <v>3.3452054794520549</v>
      </c>
    </row>
    <row r="306" spans="1:40" x14ac:dyDescent="0.25">
      <c r="A306" t="s">
        <v>465</v>
      </c>
      <c r="B306" t="s">
        <v>814</v>
      </c>
      <c r="C306">
        <v>10048</v>
      </c>
      <c r="D306">
        <v>1</v>
      </c>
      <c r="E306">
        <v>1</v>
      </c>
      <c r="F306">
        <v>1</v>
      </c>
      <c r="G306">
        <v>5</v>
      </c>
      <c r="H306">
        <v>5</v>
      </c>
      <c r="I306">
        <v>3</v>
      </c>
      <c r="J306">
        <v>0</v>
      </c>
      <c r="K306">
        <v>55140</v>
      </c>
      <c r="L306">
        <v>1</v>
      </c>
      <c r="M306">
        <v>19</v>
      </c>
      <c r="N306" t="s">
        <v>36</v>
      </c>
      <c r="O306" t="s">
        <v>37</v>
      </c>
      <c r="P306">
        <v>2324</v>
      </c>
      <c r="Q306" s="1">
        <v>23994</v>
      </c>
      <c r="R306" t="s">
        <v>38</v>
      </c>
      <c r="S306" t="s">
        <v>50</v>
      </c>
      <c r="T306" t="s">
        <v>89</v>
      </c>
      <c r="U306" t="s">
        <v>41</v>
      </c>
      <c r="V306" t="s">
        <v>42</v>
      </c>
      <c r="W306" s="1">
        <v>40679</v>
      </c>
      <c r="X306" s="1">
        <v>42254</v>
      </c>
      <c r="Y306" t="s">
        <v>81</v>
      </c>
      <c r="Z306" t="s">
        <v>52</v>
      </c>
      <c r="AA306" t="s">
        <v>45</v>
      </c>
      <c r="AB306" t="s">
        <v>66</v>
      </c>
      <c r="AC306">
        <v>11</v>
      </c>
      <c r="AD306" t="s">
        <v>128</v>
      </c>
      <c r="AE306" t="s">
        <v>56</v>
      </c>
      <c r="AF306">
        <v>5</v>
      </c>
      <c r="AG306">
        <v>3</v>
      </c>
      <c r="AH306">
        <v>0</v>
      </c>
      <c r="AI306" s="1">
        <v>42050</v>
      </c>
      <c r="AJ306">
        <v>0</v>
      </c>
      <c r="AK306">
        <v>7</v>
      </c>
      <c r="AL306">
        <v>57</v>
      </c>
      <c r="AM306" s="6" t="s">
        <v>487</v>
      </c>
      <c r="AN306" s="50">
        <f ca="1">IF(HRDataset[[#This Row],[Date of Termination]]="",TODAY()-HRDataset[[#This Row],[Date of Hire]],HRDataset[[#This Row],[Date of Termination]]-HRDataset[[#This Row],[Date of Hire]])/365</f>
        <v>4.3150684931506849</v>
      </c>
    </row>
    <row r="307" spans="1:40" x14ac:dyDescent="0.25">
      <c r="A307" t="s">
        <v>466</v>
      </c>
      <c r="B307" t="s">
        <v>815</v>
      </c>
      <c r="C307">
        <v>10204</v>
      </c>
      <c r="D307">
        <v>0</v>
      </c>
      <c r="E307">
        <v>2</v>
      </c>
      <c r="F307">
        <v>0</v>
      </c>
      <c r="G307">
        <v>5</v>
      </c>
      <c r="H307">
        <v>5</v>
      </c>
      <c r="I307">
        <v>3</v>
      </c>
      <c r="J307">
        <v>0</v>
      </c>
      <c r="K307">
        <v>58062</v>
      </c>
      <c r="L307">
        <v>1</v>
      </c>
      <c r="M307">
        <v>19</v>
      </c>
      <c r="N307" t="s">
        <v>36</v>
      </c>
      <c r="O307" t="s">
        <v>37</v>
      </c>
      <c r="P307">
        <v>1876</v>
      </c>
      <c r="Q307" s="1">
        <v>30527</v>
      </c>
      <c r="R307" t="s">
        <v>58</v>
      </c>
      <c r="S307" t="s">
        <v>62</v>
      </c>
      <c r="T307" t="s">
        <v>40</v>
      </c>
      <c r="U307" t="s">
        <v>41</v>
      </c>
      <c r="V307" t="s">
        <v>42</v>
      </c>
      <c r="W307" s="1">
        <v>40553</v>
      </c>
      <c r="X307" s="1">
        <v>41043</v>
      </c>
      <c r="Y307" t="s">
        <v>79</v>
      </c>
      <c r="Z307" t="s">
        <v>52</v>
      </c>
      <c r="AA307" t="s">
        <v>45</v>
      </c>
      <c r="AB307" t="s">
        <v>71</v>
      </c>
      <c r="AC307">
        <v>19</v>
      </c>
      <c r="AD307" t="s">
        <v>65</v>
      </c>
      <c r="AE307" t="s">
        <v>56</v>
      </c>
      <c r="AF307">
        <v>3.6</v>
      </c>
      <c r="AG307">
        <v>5</v>
      </c>
      <c r="AH307">
        <v>0</v>
      </c>
      <c r="AI307" s="1">
        <v>40580</v>
      </c>
      <c r="AJ307">
        <v>0</v>
      </c>
      <c r="AK307">
        <v>9</v>
      </c>
      <c r="AL307">
        <v>39</v>
      </c>
      <c r="AM307" s="6" t="s">
        <v>483</v>
      </c>
      <c r="AN307" s="50">
        <f ca="1">IF(HRDataset[[#This Row],[Date of Termination]]="",TODAY()-HRDataset[[#This Row],[Date of Hire]],HRDataset[[#This Row],[Date of Termination]]-HRDataset[[#This Row],[Date of Hire]])/365</f>
        <v>1.3424657534246576</v>
      </c>
    </row>
    <row r="308" spans="1:40" x14ac:dyDescent="0.25">
      <c r="A308" t="s">
        <v>467</v>
      </c>
      <c r="B308" t="s">
        <v>816</v>
      </c>
      <c r="C308">
        <v>10264</v>
      </c>
      <c r="D308">
        <v>0</v>
      </c>
      <c r="E308">
        <v>0</v>
      </c>
      <c r="F308">
        <v>0</v>
      </c>
      <c r="G308">
        <v>5</v>
      </c>
      <c r="H308">
        <v>5</v>
      </c>
      <c r="I308">
        <v>3</v>
      </c>
      <c r="J308">
        <v>1</v>
      </c>
      <c r="K308">
        <v>59728</v>
      </c>
      <c r="L308">
        <v>1</v>
      </c>
      <c r="M308">
        <v>19</v>
      </c>
      <c r="N308" t="s">
        <v>36</v>
      </c>
      <c r="O308" t="s">
        <v>37</v>
      </c>
      <c r="P308">
        <v>2109</v>
      </c>
      <c r="Q308" s="1">
        <v>25478</v>
      </c>
      <c r="R308" t="s">
        <v>58</v>
      </c>
      <c r="S308" t="s">
        <v>39</v>
      </c>
      <c r="T308" t="s">
        <v>40</v>
      </c>
      <c r="U308" t="s">
        <v>78</v>
      </c>
      <c r="V308" t="s">
        <v>73</v>
      </c>
      <c r="W308" s="1">
        <v>40917</v>
      </c>
      <c r="X308" s="1">
        <v>42182</v>
      </c>
      <c r="Y308" t="s">
        <v>115</v>
      </c>
      <c r="Z308" t="s">
        <v>52</v>
      </c>
      <c r="AA308" t="s">
        <v>45</v>
      </c>
      <c r="AB308" t="s">
        <v>71</v>
      </c>
      <c r="AC308">
        <v>19</v>
      </c>
      <c r="AD308" t="s">
        <v>75</v>
      </c>
      <c r="AE308" t="s">
        <v>56</v>
      </c>
      <c r="AF308">
        <v>4.3</v>
      </c>
      <c r="AG308">
        <v>4</v>
      </c>
      <c r="AH308">
        <v>0</v>
      </c>
      <c r="AI308" s="1">
        <v>41792</v>
      </c>
      <c r="AJ308">
        <v>0</v>
      </c>
      <c r="AK308">
        <v>16</v>
      </c>
      <c r="AL308">
        <v>53</v>
      </c>
      <c r="AM308" s="6" t="s">
        <v>486</v>
      </c>
      <c r="AN308" s="50">
        <f ca="1">IF(HRDataset[[#This Row],[Date of Termination]]="",TODAY()-HRDataset[[#This Row],[Date of Hire]],HRDataset[[#This Row],[Date of Termination]]-HRDataset[[#This Row],[Date of Hire]])/365</f>
        <v>3.4657534246575343</v>
      </c>
    </row>
    <row r="309" spans="1:40" x14ac:dyDescent="0.25">
      <c r="A309" t="s">
        <v>468</v>
      </c>
      <c r="B309" t="s">
        <v>817</v>
      </c>
      <c r="C309">
        <v>10033</v>
      </c>
      <c r="D309">
        <v>0</v>
      </c>
      <c r="E309">
        <v>0</v>
      </c>
      <c r="F309">
        <v>1</v>
      </c>
      <c r="G309">
        <v>5</v>
      </c>
      <c r="H309">
        <v>5</v>
      </c>
      <c r="I309">
        <v>4</v>
      </c>
      <c r="J309">
        <v>0</v>
      </c>
      <c r="K309">
        <v>70507</v>
      </c>
      <c r="L309">
        <v>1</v>
      </c>
      <c r="M309">
        <v>20</v>
      </c>
      <c r="N309" t="s">
        <v>57</v>
      </c>
      <c r="O309" t="s">
        <v>37</v>
      </c>
      <c r="P309">
        <v>2045</v>
      </c>
      <c r="Q309" s="1">
        <v>21496</v>
      </c>
      <c r="R309" t="s">
        <v>38</v>
      </c>
      <c r="S309" t="s">
        <v>39</v>
      </c>
      <c r="T309" t="s">
        <v>40</v>
      </c>
      <c r="U309" t="s">
        <v>41</v>
      </c>
      <c r="V309" t="s">
        <v>42</v>
      </c>
      <c r="W309" s="1">
        <v>41281</v>
      </c>
      <c r="X309" s="1">
        <v>42421</v>
      </c>
      <c r="Y309" t="s">
        <v>102</v>
      </c>
      <c r="Z309" t="s">
        <v>52</v>
      </c>
      <c r="AA309" t="s">
        <v>45</v>
      </c>
      <c r="AB309" t="s">
        <v>74</v>
      </c>
      <c r="AC309">
        <v>12</v>
      </c>
      <c r="AD309" t="s">
        <v>47</v>
      </c>
      <c r="AE309" t="s">
        <v>48</v>
      </c>
      <c r="AF309">
        <v>5</v>
      </c>
      <c r="AG309">
        <v>3</v>
      </c>
      <c r="AH309">
        <v>0</v>
      </c>
      <c r="AI309" s="1">
        <v>42388</v>
      </c>
      <c r="AJ309">
        <v>0</v>
      </c>
      <c r="AK309">
        <v>7</v>
      </c>
      <c r="AL309">
        <v>64</v>
      </c>
      <c r="AM309" s="6" t="s">
        <v>825</v>
      </c>
      <c r="AN309" s="50">
        <f ca="1">IF(HRDataset[[#This Row],[Date of Termination]]="",TODAY()-HRDataset[[#This Row],[Date of Hire]],HRDataset[[#This Row],[Date of Termination]]-HRDataset[[#This Row],[Date of Hire]])/365</f>
        <v>3.1232876712328768</v>
      </c>
    </row>
    <row r="310" spans="1:40" x14ac:dyDescent="0.25">
      <c r="A310" t="s">
        <v>469</v>
      </c>
      <c r="B310" t="s">
        <v>818</v>
      </c>
      <c r="C310">
        <v>10174</v>
      </c>
      <c r="D310">
        <v>0</v>
      </c>
      <c r="E310">
        <v>0</v>
      </c>
      <c r="F310">
        <v>0</v>
      </c>
      <c r="G310">
        <v>1</v>
      </c>
      <c r="H310">
        <v>5</v>
      </c>
      <c r="I310">
        <v>3</v>
      </c>
      <c r="J310">
        <v>0</v>
      </c>
      <c r="K310">
        <v>60446</v>
      </c>
      <c r="L310">
        <v>0</v>
      </c>
      <c r="M310">
        <v>20</v>
      </c>
      <c r="N310" t="s">
        <v>57</v>
      </c>
      <c r="O310" t="s">
        <v>37</v>
      </c>
      <c r="P310">
        <v>2302</v>
      </c>
      <c r="Q310" s="1">
        <v>31157</v>
      </c>
      <c r="R310" t="s">
        <v>58</v>
      </c>
      <c r="S310" t="s">
        <v>39</v>
      </c>
      <c r="T310" t="s">
        <v>40</v>
      </c>
      <c r="U310" t="s">
        <v>41</v>
      </c>
      <c r="V310" t="s">
        <v>42</v>
      </c>
      <c r="W310" s="1">
        <v>41911</v>
      </c>
      <c r="X310" s="1"/>
      <c r="Y310" t="s">
        <v>43</v>
      </c>
      <c r="Z310" t="s">
        <v>44</v>
      </c>
      <c r="AA310" t="s">
        <v>45</v>
      </c>
      <c r="AB310" t="s">
        <v>80</v>
      </c>
      <c r="AC310">
        <v>14</v>
      </c>
      <c r="AD310" t="s">
        <v>47</v>
      </c>
      <c r="AE310" t="s">
        <v>56</v>
      </c>
      <c r="AF310">
        <v>3.4</v>
      </c>
      <c r="AG310">
        <v>4</v>
      </c>
      <c r="AH310">
        <v>0</v>
      </c>
      <c r="AI310" s="1">
        <v>43517</v>
      </c>
      <c r="AJ310">
        <v>0</v>
      </c>
      <c r="AK310">
        <v>14</v>
      </c>
      <c r="AL310">
        <v>38</v>
      </c>
      <c r="AM310" s="6" t="s">
        <v>483</v>
      </c>
      <c r="AN310" s="50">
        <f ca="1">IF(HRDataset[[#This Row],[Date of Termination]]="",TODAY()-HRDataset[[#This Row],[Date of Hire]],HRDataset[[#This Row],[Date of Termination]]-HRDataset[[#This Row],[Date of Hire]])/365</f>
        <v>10.076712328767123</v>
      </c>
    </row>
    <row r="311" spans="1:40" x14ac:dyDescent="0.25">
      <c r="A311" t="s">
        <v>470</v>
      </c>
      <c r="B311" t="s">
        <v>819</v>
      </c>
      <c r="C311">
        <v>10135</v>
      </c>
      <c r="D311">
        <v>0</v>
      </c>
      <c r="E311">
        <v>0</v>
      </c>
      <c r="F311">
        <v>1</v>
      </c>
      <c r="G311">
        <v>1</v>
      </c>
      <c r="H311">
        <v>5</v>
      </c>
      <c r="I311">
        <v>3</v>
      </c>
      <c r="J311">
        <v>0</v>
      </c>
      <c r="K311">
        <v>65893</v>
      </c>
      <c r="L311">
        <v>0</v>
      </c>
      <c r="M311">
        <v>20</v>
      </c>
      <c r="N311" t="s">
        <v>57</v>
      </c>
      <c r="O311" t="s">
        <v>37</v>
      </c>
      <c r="P311">
        <v>1810</v>
      </c>
      <c r="Q311" s="1">
        <v>31178</v>
      </c>
      <c r="R311" t="s">
        <v>38</v>
      </c>
      <c r="S311" t="s">
        <v>39</v>
      </c>
      <c r="T311" t="s">
        <v>40</v>
      </c>
      <c r="U311" t="s">
        <v>41</v>
      </c>
      <c r="V311" t="s">
        <v>42</v>
      </c>
      <c r="W311" s="1">
        <v>41827</v>
      </c>
      <c r="X311" s="1"/>
      <c r="Y311" t="s">
        <v>43</v>
      </c>
      <c r="Z311" t="s">
        <v>44</v>
      </c>
      <c r="AA311" t="s">
        <v>45</v>
      </c>
      <c r="AB311" t="s">
        <v>60</v>
      </c>
      <c r="AC311">
        <v>20</v>
      </c>
      <c r="AD311" t="s">
        <v>47</v>
      </c>
      <c r="AE311" t="s">
        <v>56</v>
      </c>
      <c r="AF311">
        <v>4.07</v>
      </c>
      <c r="AG311">
        <v>4</v>
      </c>
      <c r="AH311">
        <v>0</v>
      </c>
      <c r="AI311" s="1">
        <v>43524</v>
      </c>
      <c r="AJ311">
        <v>0</v>
      </c>
      <c r="AK311">
        <v>13</v>
      </c>
      <c r="AL311">
        <v>37</v>
      </c>
      <c r="AM311" s="6" t="s">
        <v>483</v>
      </c>
      <c r="AN311" s="50">
        <f ca="1">IF(HRDataset[[#This Row],[Date of Termination]]="",TODAY()-HRDataset[[#This Row],[Date of Hire]],HRDataset[[#This Row],[Date of Termination]]-HRDataset[[#This Row],[Date of Hire]])/365</f>
        <v>10.306849315068494</v>
      </c>
    </row>
    <row r="312" spans="1:40" x14ac:dyDescent="0.25">
      <c r="A312" t="s">
        <v>471</v>
      </c>
      <c r="B312" t="s">
        <v>820</v>
      </c>
      <c r="C312">
        <v>10301</v>
      </c>
      <c r="D312">
        <v>0</v>
      </c>
      <c r="E312">
        <v>0</v>
      </c>
      <c r="F312">
        <v>0</v>
      </c>
      <c r="G312">
        <v>5</v>
      </c>
      <c r="H312">
        <v>5</v>
      </c>
      <c r="I312">
        <v>1</v>
      </c>
      <c r="J312">
        <v>0</v>
      </c>
      <c r="K312">
        <v>48513</v>
      </c>
      <c r="L312">
        <v>1</v>
      </c>
      <c r="M312">
        <v>19</v>
      </c>
      <c r="N312" t="s">
        <v>36</v>
      </c>
      <c r="O312" t="s">
        <v>37</v>
      </c>
      <c r="P312">
        <v>2458</v>
      </c>
      <c r="Q312" s="1">
        <v>30075</v>
      </c>
      <c r="R312" t="s">
        <v>58</v>
      </c>
      <c r="S312" t="s">
        <v>39</v>
      </c>
      <c r="T312" t="s">
        <v>40</v>
      </c>
      <c r="U312" t="s">
        <v>41</v>
      </c>
      <c r="V312" t="s">
        <v>92</v>
      </c>
      <c r="W312" s="1">
        <v>39693</v>
      </c>
      <c r="X312" s="1">
        <v>42276</v>
      </c>
      <c r="Y312" t="s">
        <v>79</v>
      </c>
      <c r="Z312" t="s">
        <v>52</v>
      </c>
      <c r="AA312" t="s">
        <v>45</v>
      </c>
      <c r="AB312" t="s">
        <v>74</v>
      </c>
      <c r="AC312">
        <v>12</v>
      </c>
      <c r="AD312" t="s">
        <v>65</v>
      </c>
      <c r="AE312" t="s">
        <v>123</v>
      </c>
      <c r="AF312">
        <v>3.2</v>
      </c>
      <c r="AG312">
        <v>2</v>
      </c>
      <c r="AH312">
        <v>0</v>
      </c>
      <c r="AI312" s="1">
        <v>42249</v>
      </c>
      <c r="AJ312">
        <v>5</v>
      </c>
      <c r="AK312">
        <v>4</v>
      </c>
      <c r="AL312">
        <v>40</v>
      </c>
      <c r="AM312" s="6" t="s">
        <v>484</v>
      </c>
      <c r="AN312" s="50">
        <f ca="1">IF(HRDataset[[#This Row],[Date of Termination]]="",TODAY()-HRDataset[[#This Row],[Date of Hire]],HRDataset[[#This Row],[Date of Termination]]-HRDataset[[#This Row],[Date of Hire]])/365</f>
        <v>7.0767123287671234</v>
      </c>
    </row>
    <row r="313" spans="1:40" x14ac:dyDescent="0.25">
      <c r="A313" t="s">
        <v>111</v>
      </c>
      <c r="B313" t="s">
        <v>821</v>
      </c>
      <c r="C313">
        <v>10010</v>
      </c>
      <c r="D313">
        <v>0</v>
      </c>
      <c r="E313">
        <v>0</v>
      </c>
      <c r="F313">
        <v>0</v>
      </c>
      <c r="G313">
        <v>1</v>
      </c>
      <c r="H313">
        <v>3</v>
      </c>
      <c r="I313">
        <v>4</v>
      </c>
      <c r="J313">
        <v>0</v>
      </c>
      <c r="K313">
        <v>220450</v>
      </c>
      <c r="L313">
        <v>0</v>
      </c>
      <c r="M313">
        <v>6</v>
      </c>
      <c r="N313" t="s">
        <v>176</v>
      </c>
      <c r="O313" t="s">
        <v>37</v>
      </c>
      <c r="P313">
        <v>2067</v>
      </c>
      <c r="Q313" s="1">
        <v>29097</v>
      </c>
      <c r="R313" t="s">
        <v>58</v>
      </c>
      <c r="S313" t="s">
        <v>39</v>
      </c>
      <c r="T313" t="s">
        <v>40</v>
      </c>
      <c r="U313" t="s">
        <v>41</v>
      </c>
      <c r="V313" t="s">
        <v>42</v>
      </c>
      <c r="W313" s="1">
        <v>40278</v>
      </c>
      <c r="X313" s="1"/>
      <c r="Y313" t="s">
        <v>43</v>
      </c>
      <c r="Z313" t="s">
        <v>44</v>
      </c>
      <c r="AA313" t="s">
        <v>53</v>
      </c>
      <c r="AB313" t="s">
        <v>103</v>
      </c>
      <c r="AC313">
        <v>2</v>
      </c>
      <c r="AD313" t="s">
        <v>72</v>
      </c>
      <c r="AE313" t="s">
        <v>48</v>
      </c>
      <c r="AF313">
        <v>4.5999999999999996</v>
      </c>
      <c r="AG313">
        <v>5</v>
      </c>
      <c r="AH313">
        <v>6</v>
      </c>
      <c r="AI313" s="1">
        <v>43517</v>
      </c>
      <c r="AJ313">
        <v>0</v>
      </c>
      <c r="AK313">
        <v>16</v>
      </c>
      <c r="AL313">
        <v>43</v>
      </c>
      <c r="AM313" s="6" t="s">
        <v>484</v>
      </c>
      <c r="AN313" s="50">
        <f ca="1">IF(HRDataset[[#This Row],[Date of Termination]]="",TODAY()-HRDataset[[#This Row],[Date of Hire]],HRDataset[[#This Row],[Date of Termination]]-HRDataset[[#This Row],[Date of Hire]])/365</f>
        <v>14.550684931506849</v>
      </c>
    </row>
    <row r="314" spans="1:40" x14ac:dyDescent="0.25">
      <c r="A314" t="s">
        <v>472</v>
      </c>
      <c r="B314" t="s">
        <v>822</v>
      </c>
      <c r="C314">
        <v>10043</v>
      </c>
      <c r="D314">
        <v>0</v>
      </c>
      <c r="E314">
        <v>0</v>
      </c>
      <c r="F314">
        <v>0</v>
      </c>
      <c r="G314">
        <v>1</v>
      </c>
      <c r="H314">
        <v>3</v>
      </c>
      <c r="I314">
        <v>3</v>
      </c>
      <c r="J314">
        <v>0</v>
      </c>
      <c r="K314">
        <v>89292</v>
      </c>
      <c r="L314">
        <v>0</v>
      </c>
      <c r="M314">
        <v>9</v>
      </c>
      <c r="N314" t="s">
        <v>82</v>
      </c>
      <c r="O314" t="s">
        <v>37</v>
      </c>
      <c r="P314">
        <v>2148</v>
      </c>
      <c r="Q314" s="1">
        <v>28910</v>
      </c>
      <c r="R314" t="s">
        <v>58</v>
      </c>
      <c r="S314" t="s">
        <v>39</v>
      </c>
      <c r="T314" t="s">
        <v>40</v>
      </c>
      <c r="U314" t="s">
        <v>41</v>
      </c>
      <c r="V314" t="s">
        <v>42</v>
      </c>
      <c r="W314" s="1">
        <v>42093</v>
      </c>
      <c r="X314" s="1"/>
      <c r="Y314" t="s">
        <v>43</v>
      </c>
      <c r="Z314" t="s">
        <v>44</v>
      </c>
      <c r="AA314" t="s">
        <v>53</v>
      </c>
      <c r="AB314" t="s">
        <v>54</v>
      </c>
      <c r="AC314">
        <v>4</v>
      </c>
      <c r="AD314" t="s">
        <v>72</v>
      </c>
      <c r="AE314" t="s">
        <v>56</v>
      </c>
      <c r="AF314">
        <v>5</v>
      </c>
      <c r="AG314">
        <v>3</v>
      </c>
      <c r="AH314">
        <v>5</v>
      </c>
      <c r="AI314" s="1">
        <v>43497</v>
      </c>
      <c r="AJ314">
        <v>0</v>
      </c>
      <c r="AK314">
        <v>11</v>
      </c>
      <c r="AL314">
        <v>44</v>
      </c>
      <c r="AM314" s="6" t="s">
        <v>484</v>
      </c>
      <c r="AN314" s="50">
        <f ca="1">IF(HRDataset[[#This Row],[Date of Termination]]="",TODAY()-HRDataset[[#This Row],[Date of Hire]],HRDataset[[#This Row],[Date of Termination]]-HRDataset[[#This Row],[Date of Hire]])/365</f>
        <v>9.5780821917808225</v>
      </c>
    </row>
    <row r="315" spans="1:40" x14ac:dyDescent="0.25">
      <c r="A315" t="s">
        <v>473</v>
      </c>
      <c r="B315" t="s">
        <v>823</v>
      </c>
      <c r="C315">
        <v>10271</v>
      </c>
      <c r="D315">
        <v>0</v>
      </c>
      <c r="E315">
        <v>4</v>
      </c>
      <c r="F315">
        <v>0</v>
      </c>
      <c r="G315">
        <v>1</v>
      </c>
      <c r="H315">
        <v>5</v>
      </c>
      <c r="I315">
        <v>3</v>
      </c>
      <c r="J315">
        <v>0</v>
      </c>
      <c r="K315">
        <v>45046</v>
      </c>
      <c r="L315">
        <v>0</v>
      </c>
      <c r="M315">
        <v>19</v>
      </c>
      <c r="N315" t="s">
        <v>36</v>
      </c>
      <c r="O315" t="s">
        <v>37</v>
      </c>
      <c r="P315">
        <v>1730</v>
      </c>
      <c r="Q315" s="1">
        <v>28719</v>
      </c>
      <c r="R315" t="s">
        <v>58</v>
      </c>
      <c r="S315" t="s">
        <v>70</v>
      </c>
      <c r="T315" t="s">
        <v>40</v>
      </c>
      <c r="U315" t="s">
        <v>41</v>
      </c>
      <c r="V315" t="s">
        <v>92</v>
      </c>
      <c r="W315" s="1">
        <v>41911</v>
      </c>
      <c r="X315" s="1"/>
      <c r="Y315" t="s">
        <v>43</v>
      </c>
      <c r="Z315" t="s">
        <v>44</v>
      </c>
      <c r="AA315" t="s">
        <v>45</v>
      </c>
      <c r="AB315" t="s">
        <v>80</v>
      </c>
      <c r="AC315">
        <v>14</v>
      </c>
      <c r="AD315" t="s">
        <v>47</v>
      </c>
      <c r="AE315" t="s">
        <v>56</v>
      </c>
      <c r="AF315">
        <v>4.5</v>
      </c>
      <c r="AG315">
        <v>5</v>
      </c>
      <c r="AH315">
        <v>0</v>
      </c>
      <c r="AI315" s="1">
        <v>43495</v>
      </c>
      <c r="AJ315">
        <v>0</v>
      </c>
      <c r="AK315">
        <v>2</v>
      </c>
      <c r="AL315">
        <v>44</v>
      </c>
      <c r="AM315" s="6" t="s">
        <v>484</v>
      </c>
      <c r="AN315" s="50">
        <f ca="1">IF(HRDataset[[#This Row],[Date of Termination]]="",TODAY()-HRDataset[[#This Row],[Date of Hire]],HRDataset[[#This Row],[Date of Termination]]-HRDataset[[#This Row],[Date of Hire]])/365</f>
        <v>10.076712328767123</v>
      </c>
    </row>
    <row r="316" spans="1:40" x14ac:dyDescent="0.25">
      <c r="Q316" s="1"/>
      <c r="W316" s="1"/>
      <c r="X316" s="1"/>
      <c r="AI316" s="1"/>
      <c r="AN316" s="51"/>
    </row>
  </sheetData>
  <phoneticPr fontId="1" type="noConversion"/>
  <pageMargins left="0.7" right="0.7" top="0.75" bottom="0.75" header="0.3" footer="0.3"/>
  <drawing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B3:J23"/>
  <sheetViews>
    <sheetView workbookViewId="0"/>
  </sheetViews>
  <sheetFormatPr defaultColWidth="3" defaultRowHeight="13.5" x14ac:dyDescent="0.25"/>
  <cols>
    <col min="2" max="2" width="9.33203125" style="6" bestFit="1" customWidth="1"/>
    <col min="3" max="3" width="10.83203125" style="6" bestFit="1" customWidth="1"/>
    <col min="4" max="4" width="15.08203125" style="6" bestFit="1" customWidth="1"/>
    <col min="5" max="5" width="12.83203125" style="13" bestFit="1" customWidth="1"/>
    <col min="6" max="6" width="15.1640625" style="13" bestFit="1" customWidth="1"/>
    <col min="7" max="7" width="17.58203125" bestFit="1" customWidth="1"/>
    <col min="8" max="8" width="13" customWidth="1"/>
    <col min="9" max="9" width="22" bestFit="1" customWidth="1"/>
    <col min="10" max="10" width="4.33203125" bestFit="1" customWidth="1"/>
  </cols>
  <sheetData>
    <row r="3" spans="2:10" ht="13.75" x14ac:dyDescent="0.25">
      <c r="B3" s="6" t="s">
        <v>16</v>
      </c>
      <c r="C3" s="6" t="s">
        <v>474</v>
      </c>
      <c r="D3" s="6" t="s">
        <v>491</v>
      </c>
      <c r="E3" s="6" t="s">
        <v>492</v>
      </c>
      <c r="F3" s="6" t="s">
        <v>493</v>
      </c>
      <c r="G3" s="6" t="s">
        <v>495</v>
      </c>
      <c r="H3" s="6"/>
      <c r="I3" t="s">
        <v>489</v>
      </c>
    </row>
    <row r="4" spans="2:10" ht="13.75" x14ac:dyDescent="0.25">
      <c r="B4" s="6" t="s">
        <v>58</v>
      </c>
      <c r="C4" s="26">
        <v>176</v>
      </c>
      <c r="D4" s="27">
        <v>0.56591639871382637</v>
      </c>
      <c r="E4" s="12">
        <v>43.8125</v>
      </c>
      <c r="F4" s="12">
        <v>7.5670143212951464</v>
      </c>
      <c r="G4" s="27">
        <v>0.34090909090909088</v>
      </c>
      <c r="H4" s="27"/>
      <c r="I4" s="4" t="s">
        <v>488</v>
      </c>
      <c r="J4">
        <v>207</v>
      </c>
    </row>
    <row r="5" spans="2:10" ht="13.75" x14ac:dyDescent="0.25">
      <c r="B5" s="6" t="s">
        <v>475</v>
      </c>
      <c r="C5" s="26">
        <v>135</v>
      </c>
      <c r="D5" s="27">
        <v>0.43408360128617363</v>
      </c>
      <c r="E5" s="12">
        <v>43.577777777777776</v>
      </c>
      <c r="F5" s="12">
        <v>7.6207204464738725</v>
      </c>
      <c r="G5" s="27">
        <v>0.32592592592592595</v>
      </c>
      <c r="H5" s="27"/>
      <c r="I5" s="4" t="s">
        <v>490</v>
      </c>
      <c r="J5" s="52">
        <v>0.66559485530546625</v>
      </c>
    </row>
    <row r="6" spans="2:10" ht="13.75" x14ac:dyDescent="0.25">
      <c r="B6" s="6" t="s">
        <v>496</v>
      </c>
      <c r="C6" s="26">
        <v>311</v>
      </c>
      <c r="D6" s="27">
        <v>1</v>
      </c>
      <c r="E6" s="12">
        <v>43.710610932475888</v>
      </c>
      <c r="F6" s="12">
        <v>7.5903272695238497</v>
      </c>
      <c r="G6" s="27">
        <v>0.33440514469453375</v>
      </c>
      <c r="H6" s="27"/>
    </row>
    <row r="9" spans="2:10" ht="15" x14ac:dyDescent="0.25">
      <c r="B9" s="54" t="s">
        <v>500</v>
      </c>
      <c r="C9" s="54"/>
      <c r="D9" s="54"/>
      <c r="E9" s="54"/>
      <c r="F9" s="54"/>
      <c r="G9" s="54"/>
    </row>
    <row r="10" spans="2:10" ht="5.4" customHeight="1" x14ac:dyDescent="0.25"/>
    <row r="11" spans="2:10" ht="13.75" x14ac:dyDescent="0.25">
      <c r="B11" s="29" t="s">
        <v>16</v>
      </c>
      <c r="C11" s="29" t="s">
        <v>474</v>
      </c>
      <c r="D11" s="29" t="s">
        <v>491</v>
      </c>
      <c r="E11" s="15" t="s">
        <v>492</v>
      </c>
      <c r="F11" s="15" t="s">
        <v>493</v>
      </c>
      <c r="G11" s="7" t="s">
        <v>494</v>
      </c>
    </row>
    <row r="12" spans="2:10" ht="13.75" x14ac:dyDescent="0.25">
      <c r="B12" s="6" t="s">
        <v>58</v>
      </c>
      <c r="C12" s="26">
        <f>IF($B$4="Female",C4,"")</f>
        <v>176</v>
      </c>
      <c r="D12" s="33">
        <f t="shared" ref="D12:G12" si="0">IF($B$4="Female",D4,"")</f>
        <v>0.56591639871382637</v>
      </c>
      <c r="E12" s="26">
        <f t="shared" si="0"/>
        <v>43.8125</v>
      </c>
      <c r="F12" s="26">
        <f t="shared" si="0"/>
        <v>7.5670143212951464</v>
      </c>
      <c r="G12" s="33">
        <f t="shared" si="0"/>
        <v>0.34090909090909088</v>
      </c>
    </row>
    <row r="13" spans="2:10" ht="13.75" x14ac:dyDescent="0.25">
      <c r="B13" s="6" t="s">
        <v>475</v>
      </c>
      <c r="C13" s="26">
        <f>_xlfn.IFNA(_xlfn.IFS($B$4="Male",C4,$B$5="Male",C5),"")</f>
        <v>135</v>
      </c>
      <c r="D13" s="33">
        <f t="shared" ref="D13:G13" si="1">_xlfn.IFNA(_xlfn.IFS($B$4="Male",D4,$B$5="Male",D5),"")</f>
        <v>0.43408360128617363</v>
      </c>
      <c r="E13" s="26">
        <f t="shared" si="1"/>
        <v>43.577777777777776</v>
      </c>
      <c r="F13" s="26">
        <f t="shared" si="1"/>
        <v>7.6207204464738725</v>
      </c>
      <c r="G13" s="33">
        <f t="shared" si="1"/>
        <v>0.32592592592592595</v>
      </c>
    </row>
    <row r="14" spans="2:10" ht="13.75" x14ac:dyDescent="0.25">
      <c r="B14" s="29" t="s">
        <v>496</v>
      </c>
      <c r="C14" s="29">
        <f>IF(C6="",C5,C6)</f>
        <v>311</v>
      </c>
      <c r="D14" s="30">
        <f t="shared" ref="D14:G14" si="2">IF(D6="",D5,D6)</f>
        <v>1</v>
      </c>
      <c r="E14" s="31">
        <f t="shared" si="2"/>
        <v>43.710610932475888</v>
      </c>
      <c r="F14" s="32">
        <f t="shared" si="2"/>
        <v>7.5903272695238497</v>
      </c>
      <c r="G14" s="30">
        <f t="shared" si="2"/>
        <v>0.33440514469453375</v>
      </c>
    </row>
    <row r="19" spans="2:6" ht="13.75" x14ac:dyDescent="0.25">
      <c r="F19" s="28"/>
    </row>
    <row r="20" spans="2:6" ht="13.75" x14ac:dyDescent="0.25">
      <c r="B20"/>
      <c r="C20"/>
      <c r="D20"/>
      <c r="E20"/>
      <c r="F20"/>
    </row>
    <row r="21" spans="2:6" ht="13.75" x14ac:dyDescent="0.25">
      <c r="B21"/>
      <c r="C21"/>
      <c r="D21"/>
      <c r="E21"/>
      <c r="F21"/>
    </row>
    <row r="22" spans="2:6" ht="13.75" x14ac:dyDescent="0.25">
      <c r="B22"/>
      <c r="C22"/>
      <c r="D22"/>
      <c r="E22"/>
      <c r="F22"/>
    </row>
    <row r="23" spans="2:6" ht="13.75" x14ac:dyDescent="0.25">
      <c r="B23"/>
      <c r="C23"/>
      <c r="D23"/>
      <c r="E23"/>
      <c r="F23"/>
    </row>
  </sheetData>
  <mergeCells count="1">
    <mergeCell ref="B9:G9"/>
  </mergeCells>
  <pageMargins left="0.7" right="0.7" top="0.75" bottom="0.75" header="0.3" footer="0.3"/>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B3:G10"/>
  <sheetViews>
    <sheetView workbookViewId="0">
      <selection activeCell="X18" sqref="X18"/>
    </sheetView>
  </sheetViews>
  <sheetFormatPr defaultColWidth="9" defaultRowHeight="13.5" x14ac:dyDescent="0.25"/>
  <cols>
    <col min="1" max="1" width="4.1640625" customWidth="1"/>
    <col min="2" max="2" width="19.5" bestFit="1" customWidth="1"/>
    <col min="3" max="3" width="10.83203125" bestFit="1" customWidth="1"/>
    <col min="4" max="4" width="11.5" customWidth="1"/>
    <col min="5" max="7" width="12.83203125" customWidth="1"/>
    <col min="9" max="9" width="13.5" bestFit="1" customWidth="1"/>
  </cols>
  <sheetData>
    <row r="3" spans="2:7" x14ac:dyDescent="0.25">
      <c r="B3" s="3" t="s">
        <v>478</v>
      </c>
      <c r="C3" t="s">
        <v>474</v>
      </c>
      <c r="E3" s="7"/>
      <c r="F3" s="7"/>
      <c r="G3" s="7"/>
    </row>
    <row r="4" spans="2:7" x14ac:dyDescent="0.25">
      <c r="B4" s="4" t="s">
        <v>481</v>
      </c>
      <c r="C4" s="2">
        <v>209</v>
      </c>
      <c r="G4" s="6"/>
    </row>
    <row r="5" spans="2:7" x14ac:dyDescent="0.25">
      <c r="B5" s="4" t="s">
        <v>53</v>
      </c>
      <c r="C5" s="2">
        <v>50</v>
      </c>
      <c r="G5" s="6"/>
    </row>
    <row r="6" spans="2:7" x14ac:dyDescent="0.25">
      <c r="B6" s="4" t="s">
        <v>108</v>
      </c>
      <c r="C6" s="2">
        <v>31</v>
      </c>
      <c r="G6" s="6"/>
    </row>
    <row r="7" spans="2:7" x14ac:dyDescent="0.25">
      <c r="B7" s="4" t="s">
        <v>68</v>
      </c>
      <c r="C7" s="2">
        <v>11</v>
      </c>
      <c r="G7" s="6"/>
    </row>
    <row r="8" spans="2:7" x14ac:dyDescent="0.25">
      <c r="B8" s="4" t="s">
        <v>99</v>
      </c>
      <c r="C8" s="2">
        <v>9</v>
      </c>
      <c r="G8" s="6"/>
    </row>
    <row r="9" spans="2:7" x14ac:dyDescent="0.25">
      <c r="B9" s="4" t="s">
        <v>151</v>
      </c>
      <c r="C9" s="2">
        <v>1</v>
      </c>
      <c r="G9" s="6"/>
    </row>
    <row r="10" spans="2:7" x14ac:dyDescent="0.25">
      <c r="B10" s="4" t="s">
        <v>476</v>
      </c>
      <c r="C10" s="2">
        <v>311</v>
      </c>
    </row>
  </sheetData>
  <pageMargins left="0.7" right="0.7" top="0.75" bottom="0.75" header="0.3" footer="0.3"/>
  <pageSetup orientation="portrait"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B3:D9"/>
  <sheetViews>
    <sheetView zoomScaleNormal="100" workbookViewId="0">
      <selection activeCell="I12" sqref="I12"/>
    </sheetView>
  </sheetViews>
  <sheetFormatPr defaultRowHeight="13.5" x14ac:dyDescent="0.25"/>
  <cols>
    <col min="1" max="1" width="3.6640625" customWidth="1"/>
    <col min="2" max="2" width="14.33203125" bestFit="1" customWidth="1"/>
    <col min="3" max="3" width="7.5" bestFit="1" customWidth="1"/>
    <col min="4" max="4" width="5.33203125" bestFit="1" customWidth="1"/>
    <col min="5" max="5" width="11.08203125" bestFit="1" customWidth="1"/>
  </cols>
  <sheetData>
    <row r="3" spans="2:4" x14ac:dyDescent="0.25">
      <c r="B3" s="3" t="s">
        <v>474</v>
      </c>
      <c r="C3" s="3" t="s">
        <v>16</v>
      </c>
    </row>
    <row r="4" spans="2:4" x14ac:dyDescent="0.25">
      <c r="B4" s="3" t="s">
        <v>17</v>
      </c>
      <c r="C4" t="s">
        <v>58</v>
      </c>
      <c r="D4" t="s">
        <v>475</v>
      </c>
    </row>
    <row r="5" spans="2:4" x14ac:dyDescent="0.25">
      <c r="B5" t="s">
        <v>39</v>
      </c>
      <c r="C5" s="2">
        <v>75</v>
      </c>
      <c r="D5" s="2">
        <v>62</v>
      </c>
    </row>
    <row r="6" spans="2:4" x14ac:dyDescent="0.25">
      <c r="B6" t="s">
        <v>50</v>
      </c>
      <c r="C6" s="2">
        <v>72</v>
      </c>
      <c r="D6" s="2">
        <v>52</v>
      </c>
    </row>
    <row r="7" spans="2:4" x14ac:dyDescent="0.25">
      <c r="B7" t="s">
        <v>62</v>
      </c>
      <c r="C7" s="2">
        <v>16</v>
      </c>
      <c r="D7" s="2">
        <v>14</v>
      </c>
    </row>
    <row r="8" spans="2:4" x14ac:dyDescent="0.25">
      <c r="B8" t="s">
        <v>105</v>
      </c>
      <c r="C8" s="2">
        <v>9</v>
      </c>
      <c r="D8" s="2">
        <v>3</v>
      </c>
    </row>
    <row r="9" spans="2:4" x14ac:dyDescent="0.25">
      <c r="B9" t="s">
        <v>70</v>
      </c>
      <c r="C9" s="2">
        <v>4</v>
      </c>
      <c r="D9" s="2">
        <v>4</v>
      </c>
    </row>
  </sheetData>
  <pageMargins left="0.7" right="0.7" top="0.75" bottom="0.75" header="0.3" footer="0.3"/>
  <pageSetup orientation="portrait" r:id="rId2"/>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C4:D12"/>
  <sheetViews>
    <sheetView topLeftCell="B1" workbookViewId="0"/>
  </sheetViews>
  <sheetFormatPr defaultRowHeight="13.5" x14ac:dyDescent="0.25"/>
  <cols>
    <col min="1" max="1" width="2.58203125" customWidth="1"/>
    <col min="2" max="2" width="11.08203125" bestFit="1" customWidth="1"/>
    <col min="3" max="3" width="12.6640625" bestFit="1" customWidth="1"/>
    <col min="4" max="4" width="10.83203125" bestFit="1" customWidth="1"/>
    <col min="5" max="5" width="11.08203125" bestFit="1" customWidth="1"/>
  </cols>
  <sheetData>
    <row r="4" spans="3:4" x14ac:dyDescent="0.25">
      <c r="C4" s="3" t="s">
        <v>503</v>
      </c>
      <c r="D4" t="s">
        <v>474</v>
      </c>
    </row>
    <row r="5" spans="3:4" x14ac:dyDescent="0.25">
      <c r="C5" s="4" t="s">
        <v>482</v>
      </c>
      <c r="D5" s="2">
        <v>39</v>
      </c>
    </row>
    <row r="6" spans="3:4" x14ac:dyDescent="0.25">
      <c r="C6" s="4" t="s">
        <v>483</v>
      </c>
      <c r="D6" s="2">
        <v>89</v>
      </c>
    </row>
    <row r="7" spans="3:4" x14ac:dyDescent="0.25">
      <c r="C7" s="4" t="s">
        <v>484</v>
      </c>
      <c r="D7" s="2">
        <v>61</v>
      </c>
    </row>
    <row r="8" spans="3:4" x14ac:dyDescent="0.25">
      <c r="C8" s="4" t="s">
        <v>485</v>
      </c>
      <c r="D8" s="2">
        <v>47</v>
      </c>
    </row>
    <row r="9" spans="3:4" x14ac:dyDescent="0.25">
      <c r="C9" s="4" t="s">
        <v>486</v>
      </c>
      <c r="D9" s="2">
        <v>39</v>
      </c>
    </row>
    <row r="10" spans="3:4" x14ac:dyDescent="0.25">
      <c r="C10" s="4" t="s">
        <v>487</v>
      </c>
      <c r="D10" s="2">
        <v>22</v>
      </c>
    </row>
    <row r="11" spans="3:4" x14ac:dyDescent="0.25">
      <c r="C11" s="4" t="s">
        <v>825</v>
      </c>
      <c r="D11" s="2">
        <v>4</v>
      </c>
    </row>
    <row r="12" spans="3:4" x14ac:dyDescent="0.25">
      <c r="C12" s="4" t="s">
        <v>826</v>
      </c>
      <c r="D12" s="2">
        <v>10</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B3:C6"/>
  <sheetViews>
    <sheetView workbookViewId="0">
      <selection activeCell="N21" sqref="N21"/>
    </sheetView>
  </sheetViews>
  <sheetFormatPr defaultRowHeight="13.5" x14ac:dyDescent="0.25"/>
  <cols>
    <col min="1" max="1" width="3.6640625" customWidth="1"/>
    <col min="2" max="2" width="11.08203125" bestFit="1" customWidth="1"/>
    <col min="3" max="3" width="10.6640625" bestFit="1" customWidth="1"/>
  </cols>
  <sheetData>
    <row r="3" spans="2:3" x14ac:dyDescent="0.25">
      <c r="B3" s="3" t="s">
        <v>478</v>
      </c>
      <c r="C3" t="s">
        <v>477</v>
      </c>
    </row>
    <row r="4" spans="2:3" x14ac:dyDescent="0.25">
      <c r="B4" s="4" t="s">
        <v>58</v>
      </c>
      <c r="C4" s="8">
        <v>67786.727272727279</v>
      </c>
    </row>
    <row r="5" spans="2:3" x14ac:dyDescent="0.25">
      <c r="B5" s="4" t="s">
        <v>475</v>
      </c>
      <c r="C5" s="8">
        <v>70629.399999999994</v>
      </c>
    </row>
    <row r="6" spans="2:3" x14ac:dyDescent="0.25">
      <c r="B6" s="4" t="s">
        <v>476</v>
      </c>
      <c r="C6" s="8">
        <v>69020.684887459807</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B3:C9"/>
  <sheetViews>
    <sheetView workbookViewId="0"/>
  </sheetViews>
  <sheetFormatPr defaultRowHeight="13.5" x14ac:dyDescent="0.25"/>
  <cols>
    <col min="1" max="1" width="4.08203125" customWidth="1"/>
    <col min="2" max="2" width="19.5" bestFit="1" customWidth="1"/>
    <col min="3" max="3" width="10.6640625" bestFit="1" customWidth="1"/>
  </cols>
  <sheetData>
    <row r="3" spans="2:3" x14ac:dyDescent="0.25">
      <c r="B3" s="3" t="s">
        <v>25</v>
      </c>
      <c r="C3" t="s">
        <v>477</v>
      </c>
    </row>
    <row r="4" spans="2:3" x14ac:dyDescent="0.25">
      <c r="B4" s="4" t="s">
        <v>151</v>
      </c>
      <c r="C4" s="8">
        <v>250000</v>
      </c>
    </row>
    <row r="5" spans="2:3" x14ac:dyDescent="0.25">
      <c r="B5" s="4" t="s">
        <v>53</v>
      </c>
      <c r="C5" s="8">
        <v>97064.639999999999</v>
      </c>
    </row>
    <row r="6" spans="2:3" x14ac:dyDescent="0.25">
      <c r="B6" s="4" t="s">
        <v>68</v>
      </c>
      <c r="C6" s="8">
        <v>94989.454545454544</v>
      </c>
    </row>
    <row r="7" spans="2:3" x14ac:dyDescent="0.25">
      <c r="B7" s="4" t="s">
        <v>99</v>
      </c>
      <c r="C7" s="8">
        <v>71791.888888888891</v>
      </c>
    </row>
    <row r="8" spans="2:3" x14ac:dyDescent="0.25">
      <c r="B8" s="4" t="s">
        <v>108</v>
      </c>
      <c r="C8" s="8">
        <v>69061.258064516136</v>
      </c>
    </row>
    <row r="9" spans="2:3" x14ac:dyDescent="0.25">
      <c r="B9" s="4" t="s">
        <v>481</v>
      </c>
      <c r="C9" s="8">
        <v>59953.545454545456</v>
      </c>
    </row>
  </sheetData>
  <pageMargins left="0.7" right="0.7" top="0.75" bottom="0.75" header="0.3" footer="0.3"/>
  <pageSetup orientation="portrait" r:id="rId2"/>
  <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1 a a 9 1 d 2 2 - 9 e f 5 - 4 6 b 6 - 8 6 1 4 - 6 8 f 7 f 1 9 3 9 f 9 1 "   x m l n s = " h t t p : / / s c h e m a s . m i c r o s o f t . c o m / D a t a M a s h u p " > A A A A A E o I A A B Q S w M E F A A C A A g A Q r S X V t L d S t G k A A A A 9 g A A A B I A H A B D b 2 5 m a W c v U G F j a 2 F n Z S 5 4 b W w g o h g A K K A U A A A A A A A A A A A A A A A A A A A A A A A A A A A A h Y 8 x D o I w G I W v Q r r T l q K J I T 9 l c J X E h G h c m 1 K h E Y q h x X I 3 B 4 / k F c Q o 6 u b 4 v v c N 7 9 2 v N 8 j G t g k u q r e 6 M y m K M E W B M r I r t a l S N L h j u E I Z h 6 2 Q J 1 G p Y J K N T U Z b p q h 2 7 p w Q 4 r 3 H P s Z d X x F G a U Q O + a a Q t W o F + s j 6 v x x q Y 5 0 w U i E O + 9 c Y z n A U L T F b x J g C m S H k 2 n w F N u 1 9 t j 8 Q 1 k P j h l 5 x Z c J d A W S O Q N 4 f + A N Q S w M E F A A C A A g A Q r S X V 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E K 0 l 1 Y N g C Q b R A U A A H 4 U A A A T A B w A R m 9 y b X V s Y X M v U 2 V j d G l v b j E u b S C i G A A o o B Q A A A A A A A A A A A A A A A A A A A A A A A A A A A C t W G 1 v 2 k g Q / h 4 p / 2 H k + w I S U A g v 0 l 3 F S Q Q n T a p A c s C d d J d W a L G H s H f G i 9 Z r U l r 1 v 9 9 6 / c L a X k M q t V I U 7 z y z M 7 O z s 8 9 M G q A j K P N h H v / u v L + 8 u L w I N o S j C 3 c z m w g S o F j u O z 0 Y g o f i A u S / O Q u 5 g 1 I w D v Y t m z n h F n 1 R u 6 U e t s b M F 3 I R 1 C z 7 t 0 9 / 7 o L / q O d R / w V e q d j A n K x W l H 9 6 m j 1 + v B k v 0 t / N d m c 5 e b w b T S Y j G + 5 G 8 9 E U J v e j M 2 g u t J Y T 7 K 1 6 4 9 l G j 2 6 p Q D 6 0 G l Y D b n y H u d L 5 c N B v t z s N + C N k A u f i 4 O H w + N m a M h 8 / 1 x v q Y L 9 Y T 5 x t J S T P j s R F H l j y l A u y k n o J k s h r c Q 4 a 8 J z I R 5 4 3 d 4 h H e D A U P N Q s j j f E f 5 E G F 4 c d H q 0 t O P G D N e P b M f P C r R + B Q c 3 g v v H t m 3 W z 3 X n s g L i c k i 3 K c w m p D A K / i O 8 N U O i 9 L a X 3 v h j 0 W p E h J Z 4 Q z i m 6 F R A V x J s L I s L A p P A B f e n c h E h n 1 d t s 3 A m T / A n 5 e u 4 w j i b w V p 7 Y p n t 5 V i o O H 9 n q l l C j 5 3 m U 2 0 N Z v k C + d Q 0 + m b Q n 6 9 k Y T 4 K V U h k d r Z z g f + j O c N b H 6 1 T R l Z v i 7 f i l t D n J t Y 2 B U 8 L G M o q v 6 B u x O x r s i E + d B y K o z 0 r w j D h o 3 C d f B b L 1 H e V Y C i + G o n x R n + j n z z Q i b I Y k M K Q m r s H o n c f 3 X 3 a M O 8 J F p G D I g U 9 e k B u r N 8 F M 1 z R D h 4 d U m Y w f W 2 l z V F j y C R H f Q V V f 5 a j 9 F 2 l d W Q j 5 H g + p g h 9 u V 8 i z i p b Z C N b E S X J S L L w d O p R 4 8 m X + K y k y G L N Q H b G g 9 U A C o Y U z w z 3 F 1 6 W t 1 Z N 2 D 4 d A X i t G W 7 r t s q n R K k B p I s g j 3 z N C m a E v M + l C z B w a Q 8 V A I q 4 V m M d E J J k A l C B H J 0 d M L k u M k i 5 0 s M A p q Q h i W a a p k U v y n U F 5 d o m W x c 0 Z x a i v T J x n G L U E t c 4 0 K m l G I Z B B k G B H 0 z q R Z K t j Q I o H 1 N s C t o Z r y s X G y l 3 W z p N v 1 Y W / i B e i f l d K r q S 1 8 p 0 2 r E n 0 Q z x 5 T Y k q T / c s Z H U 3 Y r a p 8 t M 5 4 S g X T 8 O 6 j X 5 w + y O e c q F 2 q u u v G F N U g n k + L N S I Z a D F d B l s J A 2 b q T G T Q C I q U q T 6 t s r 8 m F 2 b W l e S Z K a m i 8 u E a W k w J N I q 7 t R k 2 d m r L v P q r V U j M 2 x N 3 4 2 a c y G H r u T 5 y t Z o q T U c B R X X b A q / 6 t a v 3 n r r V 8 m t 6 x 0 g X W q s o 7 e B D E 7 f m K k R 6 M J k H r W q e o I u i 2 n B q u o O m g w S Y U W X i N l J l 5 3 q F q k c U g B i 5 H z v U C j o J 4 h x U L i 5 o S h J 9 B h Q r y q 9 H X T O T q K l C 9 c b C F R N o l n H q J p H q 7 B C p 6 g Y S Y 1 Q v k 0 Y p 1 I j k O 8 S x s H U 3 B d + 1 m x q j u p n D K e 5 b v Q D Y y p U D H c 6 B 1 d N q n B i V D W O q R n x m g b V I t 2 a R t U C W V W P r F X H O j + z m g t d I 6 h T U y u c H 1 v h 3 N w K p w Z X e N P k W u Q c 4 + x a y T C m 6 T W m l r c P r p c J A 9 n h z q M O E R m t H F k o g 2 K g V q S r 0 o x V F E B T 2 t w d r K O 3 M f G c 0 F P e R i / V f 3 p H Z F c O L G I 7 o / 0 G I H E 2 K j e t i C J q 0 d e C b r H 1 w O T f / 1 P 2 W q v X p f I y T V z I V Z X q e d A i W 7 D o 2 f 2 N R P + v B k O E h c O c D S / x 2 l L 2 o z u r L e v w D r q D f r 6 S t K h m s j p c a d 9 m r / 5 b Y 9 H D P x H T V D l r K Q + R + a o C K T S d 7 o k p Q w / 2 h G c r y p b u Y u S 6 y o H v K p q V 0 R d L U W p k R V g K K L Y I H z g L d 2 m y 6 R q e p f A z / A 6 D P o g N + l J p x f Y o l x a g F 6 C m M o R B O 9 E Z t J u D n k G h n x r p 9 5 v 9 X 0 0 K q Y V + u 9 k 3 W e i l F n r 9 Z s 9 k o Z d a 6 L W b P Z O F b m q h 2 2 9 2 T R a 6 q Y V u u 9 l N L V j X 6 L F X i V n 1 y w v q n 8 3 5 + / 8 B U E s B A i 0 A F A A C A A g A Q r S X V t L d S t G k A A A A 9 g A A A B I A A A A A A A A A A A A A A A A A A A A A A E N v b m Z p Z y 9 Q Y W N r Y W d l L n h t b F B L A Q I t A B Q A A g A I A E K 0 l 1 Y P y u m r p A A A A O k A A A A T A A A A A A A A A A A A A A A A A P A A A A B b Q 2 9 u d G V u d F 9 U e X B l c 1 0 u e G 1 s U E s B A i 0 A F A A C A A g A Q r S X V g 2 A J B t E B Q A A f h Q A A B M A A A A A A A A A A A A A A A A A 4 Q E A A E Z v c m 1 1 b G F z L 1 N l Y 3 R p b 2 4 x L m 1 Q S w U G A A A A A A M A A w D C A A A A c g c 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H y g A A A A A A A D 9 J 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S F J E Y X R h c 2 V 0 X 3 Y x N D 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I U k R h d G F z Z X Q i I C 8 + P E V u d H J 5 I F R 5 c G U 9 I k Z p b G x l Z E N v b X B s Z X R l U m V z d W x 0 V G 9 X b 3 J r c 2 h l Z X Q i I F Z h b H V l P S J s M S I g L z 4 8 R W 5 0 c n k g V H l w Z T 0 i R m l s b E N v b H V t b l R 5 c G V z I i B W Y W x 1 Z T 0 i c 0 J n T U R B d 0 1 E Q X d N R E F 3 T U R C Z 1 l E Q 1 F Z R 0 J n W U d D U W t H Q m d Z R 0 F 3 W U d C U U 1 E Q 1 F N R E F 3 Q T 0 i I C 8 + P E V u d H J 5 I F R 5 c G U 9 I k Z p b G x F c n J v c k N v d W 5 0 I i B W Y W x 1 Z T 0 i b D A i I C 8 + P E V u d H J 5 I F R 5 c G U 9 I l F 1 Z X J 5 S U Q i I F Z h b H V l P S J z M j U z M 2 I 4 Z m Y t M D I 4 Y i 0 0 M m Z i L W E 5 M z c t O G E 0 Z G R i M D g 3 Y z Y y I i A v P j x F b n R y e S B U e X B l P S J G a W x s T G F z d F V w Z G F 0 Z W Q i I F Z h b H V l P S J k M j A y M y 0 w N C 0 y M 1 Q x N j o z N D o w N S 4 z M T E 5 N z g w W i I g L z 4 8 R W 5 0 c n k g V H l w Z T 0 i R m l s b E V y c m 9 y Q 2 9 k Z S I g V m F s d W U 9 I n N V b m t u b 3 d u I i A v P j x F b n R y e S B U e X B l P S J G a W x s Q 2 9 1 b n Q i I F Z h b H V l P S J s M z E x I i A v P j x F b n R y e S B U e X B l P S J G a W x s Q 2 9 s d W 1 u T m F t Z X M i I F Z h b H V l P S J z W y Z x d W 9 0 O 0 V t c G x v e W V l I E 5 h b W U m c X V v d D s s J n F 1 b 3 Q 7 R W 1 w b G 9 5 Z W U g S U Q m c X V v d D s s J n F 1 b 3 Q 7 T W F y c m l l Z C B J R C Z x d W 9 0 O y w m c X V v d D t N Y X J p d G F s I F N 0 Y X R 1 c y B J R C Z x d W 9 0 O y w m c X V v d D t H Z W 5 k Z X I g S U Q m c X V v d D s s J n F 1 b 3 Q 7 R W 1 w I F N 0 Y X R 1 c y B J R C Z x d W 9 0 O y w m c X V v d D t E Z X B 0 I E l E J n F 1 b 3 Q 7 L C Z x d W 9 0 O 1 B l c m Y g U 2 N v c m U g S U Q m c X V v d D s s J n F 1 b 3 Q 7 R n J v b S B E a X Z l c n N p d H k g S m 9 i R m F p c i B J R C Z x d W 9 0 O y w m c X V v d D t T Y W x h c n k m c X V v d D s s J n F 1 b 3 Q 7 V G V y b W Q m c X V v d D s s J n F 1 b 3 Q 7 U G 9 z a X R p b 2 4 g S U Q m c X V v d D s s J n F 1 b 3 Q 7 U G 9 z a X R p b 2 4 m c X V v d D s s J n F 1 b 3 Q 7 U 3 R h d G U m c X V v d D s s J n F 1 b 3 Q 7 W m l w J n F 1 b 3 Q 7 L C Z x d W 9 0 O 0 R h d G U g b 2 Y g Q m l y d G g m c X V v d D s s J n F 1 b 3 Q 7 U 2 V 4 J n F 1 b 3 Q 7 L C Z x d W 9 0 O 0 1 h c m l 0 Y W w g U 3 R h d H V z J n F 1 b 3 Q 7 L C Z x d W 9 0 O 0 N p d G l 6 Z W 5 z a G l w J n F 1 b 3 Q 7 L C Z x d W 9 0 O 0 h p c 3 B h b m l j I E x h d G l u b y Z x d W 9 0 O y w m c X V v d D t S Y W N l J n F 1 b 3 Q 7 L C Z x d W 9 0 O 0 R h d G U g b 2 Y g S G l y Z S Z x d W 9 0 O y w m c X V v d D t E Y X R l I G 9 m I F R l c m 1 p b m F 0 a W 9 u J n F 1 b 3 Q 7 L C Z x d W 9 0 O 1 R l c m 1 p b m F 0 a W 9 u I F J l Y X N v b i Z x d W 9 0 O y w m c X V v d D t F b X B s b 3 l t Z W 5 0 I F N 0 Y X R 1 c y Z x d W 9 0 O y w m c X V v d D t E Z X B h c n R t Z W 5 0 J n F 1 b 3 Q 7 L C Z x d W 9 0 O 0 1 h b m F n Z X I g T m F t Z S Z x d W 9 0 O y w m c X V v d D t N Y W 5 h Z 2 V y I E l E J n F 1 b 3 Q 7 L C Z x d W 9 0 O 1 J l Y 3 J 1 a X R t Z W 5 0 I F N v d X J j Z S Z x d W 9 0 O y w m c X V v d D t Q Z X J m b 3 J t Y W 5 j Z S B T Y 2 9 y Z S Z x d W 9 0 O y w m c X V v d D t F b m d h Z 2 V t Z W 5 0 I F N 1 c n Z l e S Z x d W 9 0 O y w m c X V v d D t F b X A g U 2 F 0 a X N m Y W N 0 a W 9 u J n F 1 b 3 Q 7 L C Z x d W 9 0 O 1 N w Z W N p Y W w g U H J v a m V j d H M g Q 2 9 1 b n Q m c X V v d D s s J n F 1 b 3 Q 7 T G F z d C B Q Z X J m b 3 J t Y W 5 j Z S B S Z X Z p Z X c g R G F 0 Z S Z x d W 9 0 O y w m c X V v d D t E Y X l z I E x h d G U m c X V v d D s s J n F 1 b 3 Q 7 Q W J z Z W 5 j Z X M m c X V v d D s s J n F 1 b 3 Q 7 Q W d l J n F 1 b 3 Q 7 L C Z x d W 9 0 O 0 F n Z S B H c m 9 1 c C Z x d W 9 0 O 1 0 i I C 8 + P E V u d H J 5 I F R 5 c G U 9 I k Z p b G x T d G F 0 d X M i I F Z h b H V l P S J z Q 2 9 t c G x l d G U i I C 8 + P E V u d H J 5 I F R 5 c G U 9 I k F k Z G V k V G 9 E Y X R h T W 9 k Z W w i I F Z h b H V l P S J s M C I g L z 4 8 R W 5 0 c n k g V H l w Z T 0 i U m V s Y X R p b 2 5 z a G l w S W 5 m b 0 N v b n R h a W 5 l c i I g V m F s d W U 9 I n N 7 J n F 1 b 3 Q 7 Y 2 9 s d W 1 u Q 2 9 1 b n Q m c X V v d D s 6 M z g s J n F 1 b 3 Q 7 a 2 V 5 Q 2 9 s d W 1 u T m F t Z X M m c X V v d D s 6 W 1 0 s J n F 1 b 3 Q 7 c X V l c n l S Z W x h d G l v b n N o a X B z J n F 1 b 3 Q 7 O l t d L C Z x d W 9 0 O 2 N v b H V t b k l k Z W 5 0 a X R p Z X M m c X V v d D s 6 W y Z x d W 9 0 O 1 N l Y 3 R p b 2 4 x L 0 h S R G F 0 Y X N l d F 9 2 M T Q v Q 2 h h b m d l Z C B U e X B l M S 5 7 R W 1 w b G 9 5 Z W U g T m F t Z S w w f S Z x d W 9 0 O y w m c X V v d D t T Z W N 0 a W 9 u M S 9 I U k R h d G F z Z X R f d j E 0 L 0 N o Y W 5 n Z W Q g V H l w Z T E u e 0 V t c G x v e W V l I E l E L D F 9 J n F 1 b 3 Q 7 L C Z x d W 9 0 O 1 N l Y 3 R p b 2 4 x L 0 h S R G F 0 Y X N l d F 9 2 M T Q v Q 2 h h b m d l Z C B U e X B l M S 5 7 T W F y c m l l Z C B J R C w y f S Z x d W 9 0 O y w m c X V v d D t T Z W N 0 a W 9 u M S 9 I U k R h d G F z Z X R f d j E 0 L 0 N o Y W 5 n Z W Q g V H l w Z T E u e 0 1 h c m l 0 Y W w g U 3 R h d H V z I E l E L D N 9 J n F 1 b 3 Q 7 L C Z x d W 9 0 O 1 N l Y 3 R p b 2 4 x L 0 h S R G F 0 Y X N l d F 9 2 M T Q v Q 2 h h b m d l Z C B U e X B l M S 5 7 R 2 V u Z G V y I E l E L D R 9 J n F 1 b 3 Q 7 L C Z x d W 9 0 O 1 N l Y 3 R p b 2 4 x L 0 h S R G F 0 Y X N l d F 9 2 M T Q v Q 2 h h b m d l Z C B U e X B l M S 5 7 R W 1 w I F N 0 Y X R 1 c y B J R C w 1 f S Z x d W 9 0 O y w m c X V v d D t T Z W N 0 a W 9 u M S 9 I U k R h d G F z Z X R f d j E 0 L 0 N o Y W 5 n Z W Q g V H l w Z T E u e 0 R l c H Q g S U Q s N n 0 m c X V v d D s s J n F 1 b 3 Q 7 U 2 V j d G l v b j E v S F J E Y X R h c 2 V 0 X 3 Y x N C 9 D a G F u Z 2 V k I F R 5 c G U x L n t Q Z X J m I F N j b 3 J l I E l E L D d 9 J n F 1 b 3 Q 7 L C Z x d W 9 0 O 1 N l Y 3 R p b 2 4 x L 0 h S R G F 0 Y X N l d F 9 2 M T Q v Q 2 h h b m d l Z C B U e X B l M S 5 7 R n J v b S B E a X Z l c n N p d H k g S m 9 i R m F p c i B J R C w 4 f S Z x d W 9 0 O y w m c X V v d D t T Z W N 0 a W 9 u M S 9 I U k R h d G F z Z X R f d j E 0 L 0 N o Y W 5 n Z W Q g V H l w Z T E u e 1 N h b G F y e S w 5 f S Z x d W 9 0 O y w m c X V v d D t T Z W N 0 a W 9 u M S 9 I U k R h d G F z Z X R f d j E 0 L 0 N o Y W 5 n Z W Q g V H l w Z T E u e 1 R l c m 1 k L D E w f S Z x d W 9 0 O y w m c X V v d D t T Z W N 0 a W 9 u M S 9 I U k R h d G F z Z X R f d j E 0 L 0 N o Y W 5 n Z W Q g V H l w Z T E u e 1 B v c 2 l 0 a W 9 u I E l E L D E x f S Z x d W 9 0 O y w m c X V v d D t T Z W N 0 a W 9 u M S 9 I U k R h d G F z Z X R f d j E 0 L 0 N o Y W 5 n Z W Q g V H l w Z T E u e 1 B v c 2 l 0 a W 9 u L D E y f S Z x d W 9 0 O y w m c X V v d D t T Z W N 0 a W 9 u M S 9 I U k R h d G F z Z X R f d j E 0 L 0 N o Y W 5 n Z W Q g V H l w Z T E u e 1 N 0 Y X R l L D E z f S Z x d W 9 0 O y w m c X V v d D t T Z W N 0 a W 9 u M S 9 I U k R h d G F z Z X R f d j E 0 L 0 N o Y W 5 n Z W Q g V H l w Z T E u e 1 p p c C w x N H 0 m c X V v d D s s J n F 1 b 3 Q 7 U 2 V j d G l v b j E v S F J E Y X R h c 2 V 0 X 3 Y x N C 9 D a G F u Z 2 V k I F R 5 c G U x L n t E Y X R l I G 9 m I E J p c n R o L D E 1 f S Z x d W 9 0 O y w m c X V v d D t T Z W N 0 a W 9 u M S 9 I U k R h d G F z Z X R f d j E 0 L 0 N o Y W 5 n Z W Q g V H l w Z T E u e 1 N l e C w x N n 0 m c X V v d D s s J n F 1 b 3 Q 7 U 2 V j d G l v b j E v S F J E Y X R h c 2 V 0 X 3 Y x N C 9 D a G F u Z 2 V k I F R 5 c G U x L n t N Y X J p d G F s I F N 0 Y X R 1 c y w x N 3 0 m c X V v d D s s J n F 1 b 3 Q 7 U 2 V j d G l v b j E v S F J E Y X R h c 2 V 0 X 3 Y x N C 9 D a G F u Z 2 V k I F R 5 c G U x L n t D a X R p e m V u c 2 h p c C w x O H 0 m c X V v d D s s J n F 1 b 3 Q 7 U 2 V j d G l v b j E v S F J E Y X R h c 2 V 0 X 3 Y x N C 9 D a G F u Z 2 V k I F R 5 c G U x L n t I a X N w Y W 5 p Y y B M Y X R p b m 8 s M T l 9 J n F 1 b 3 Q 7 L C Z x d W 9 0 O 1 N l Y 3 R p b 2 4 x L 0 h S R G F 0 Y X N l d F 9 2 M T Q v Q 2 h h b m d l Z C B U e X B l M S 5 7 U m F j Z S w y M H 0 m c X V v d D s s J n F 1 b 3 Q 7 U 2 V j d G l v b j E v S F J E Y X R h c 2 V 0 X 3 Y x N C 9 D a G F u Z 2 V k I F R 5 c G U x L n t E Y X R l I G 9 m I E h p c m U s M j F 9 J n F 1 b 3 Q 7 L C Z x d W 9 0 O 1 N l Y 3 R p b 2 4 x L 0 h S R G F 0 Y X N l d F 9 2 M T Q v Q 2 h h b m d l Z C B U e X B l M S 5 7 R G F 0 Z S B v Z i B U Z X J t a W 5 h d G l v b i w y M n 0 m c X V v d D s s J n F 1 b 3 Q 7 U 2 V j d G l v b j E v S F J E Y X R h c 2 V 0 X 3 Y x N C 9 D a G F u Z 2 V k I F R 5 c G U x L n t U Z X J t a W 5 h d G l v b i B S Z W F z b 2 4 s M j N 9 J n F 1 b 3 Q 7 L C Z x d W 9 0 O 1 N l Y 3 R p b 2 4 x L 0 h S R G F 0 Y X N l d F 9 2 M T Q v Q 2 h h b m d l Z C B U e X B l M S 5 7 R W 1 w b G 9 5 b W V u d C B T d G F 0 d X M s M j R 9 J n F 1 b 3 Q 7 L C Z x d W 9 0 O 1 N l Y 3 R p b 2 4 x L 0 h S R G F 0 Y X N l d F 9 2 M T Q v Q 2 h h b m d l Z C B U e X B l M S 5 7 R G V w Y X J 0 b W V u d C w y N X 0 m c X V v d D s s J n F 1 b 3 Q 7 U 2 V j d G l v b j E v S F J E Y X R h c 2 V 0 X 3 Y x N C 9 D a G F u Z 2 V k I F R 5 c G U x L n t N Y W 5 h Z 2 V y I E 5 h b W U s M j Z 9 J n F 1 b 3 Q 7 L C Z x d W 9 0 O 1 N l Y 3 R p b 2 4 x L 0 h S R G F 0 Y X N l d F 9 2 M T Q v Q 2 h h b m d l Z C B U e X B l M S 5 7 T W F u Y W d l c i B J R C w y N 3 0 m c X V v d D s s J n F 1 b 3 Q 7 U 2 V j d G l v b j E v S F J E Y X R h c 2 V 0 X 3 Y x N C 9 D a G F u Z 2 V k I F R 5 c G U x L n t S Z W N y d W l 0 b W V u d C B T b 3 V y Y 2 U s M j h 9 J n F 1 b 3 Q 7 L C Z x d W 9 0 O 1 N l Y 3 R p b 2 4 x L 0 h S R G F 0 Y X N l d F 9 2 M T Q v Q 2 h h b m d l Z C B U e X B l M S 5 7 U G V y Z m 9 y b W F u Y 2 U g U 2 N v c m U s M j l 9 J n F 1 b 3 Q 7 L C Z x d W 9 0 O 1 N l Y 3 R p b 2 4 x L 0 h S R G F 0 Y X N l d F 9 2 M T Q v Q 2 h h b m d l Z C B U e X B l M S 5 7 R W 5 n Y W d l b W V u d C B T d X J 2 Z X k s M z B 9 J n F 1 b 3 Q 7 L C Z x d W 9 0 O 1 N l Y 3 R p b 2 4 x L 0 h S R G F 0 Y X N l d F 9 2 M T Q v Q 2 h h b m d l Z C B U e X B l M S 5 7 R W 1 w I F N h d G l z Z m F j d G l v b i w z M X 0 m c X V v d D s s J n F 1 b 3 Q 7 U 2 V j d G l v b j E v S F J E Y X R h c 2 V 0 X 3 Y x N C 9 D a G F u Z 2 V k I F R 5 c G U x L n t T c G V j a W F s I F B y b 2 p l Y 3 R z I E N v d W 5 0 L D M y f S Z x d W 9 0 O y w m c X V v d D t T Z W N 0 a W 9 u M S 9 I U k R h d G F z Z X R f d j E 0 L 0 N o Y W 5 n Z W Q g V H l w Z T E u e 0 x h c 3 Q g U G V y Z m 9 y b W F u Y 2 U g U m V 2 a W V 3 I E R h d G U s M z N 9 J n F 1 b 3 Q 7 L C Z x d W 9 0 O 1 N l Y 3 R p b 2 4 x L 0 h S R G F 0 Y X N l d F 9 2 M T Q v Q 2 h h b m d l Z C B U e X B l M S 5 7 R G F 5 c y B M Y X R l L D M 0 f S Z x d W 9 0 O y w m c X V v d D t T Z W N 0 a W 9 u M S 9 I U k R h d G F z Z X R f d j E 0 L 0 N o Y W 5 n Z W Q g V H l w Z T E u e 0 F i c 2 V u Y 2 V z L D M 1 f S Z x d W 9 0 O y w m c X V v d D t T Z W N 0 a W 9 u M S 9 I U k R h d G F z Z X R f d j E 0 L 1 J v d W 5 k Z W Q g R G 9 3 b i 5 7 R G F 0 Z S B v Z i B C a X J 0 a C A t I E N v c H k s M z Z 9 J n F 1 b 3 Q 7 L C Z x d W 9 0 O 1 N l Y 3 R p b 2 4 x L 0 h S R G F 0 Y X N l d F 9 2 M T Q v Q W R k Z W Q g Q 2 9 u Z G l 0 a W 9 u Y W w g Q 2 9 s d W 1 u L n t B Z 2 U g R 3 J v d X A s M z d 9 J n F 1 b 3 Q 7 X S w m c X V v d D t D b 2 x 1 b W 5 D b 3 V u d C Z x d W 9 0 O z o z O C w m c X V v d D t L Z X l D b 2 x 1 b W 5 O Y W 1 l c y Z x d W 9 0 O z p b X S w m c X V v d D t D b 2 x 1 b W 5 J Z G V u d G l 0 a W V z J n F 1 b 3 Q 7 O l s m c X V v d D t T Z W N 0 a W 9 u M S 9 I U k R h d G F z Z X R f d j E 0 L 0 N o Y W 5 n Z W Q g V H l w Z T E u e 0 V t c G x v e W V l I E 5 h b W U s M H 0 m c X V v d D s s J n F 1 b 3 Q 7 U 2 V j d G l v b j E v S F J E Y X R h c 2 V 0 X 3 Y x N C 9 D a G F u Z 2 V k I F R 5 c G U x L n t F b X B s b 3 l l Z S B J R C w x f S Z x d W 9 0 O y w m c X V v d D t T Z W N 0 a W 9 u M S 9 I U k R h d G F z Z X R f d j E 0 L 0 N o Y W 5 n Z W Q g V H l w Z T E u e 0 1 h c n J p Z W Q g S U Q s M n 0 m c X V v d D s s J n F 1 b 3 Q 7 U 2 V j d G l v b j E v S F J E Y X R h c 2 V 0 X 3 Y x N C 9 D a G F u Z 2 V k I F R 5 c G U x L n t N Y X J p d G F s I F N 0 Y X R 1 c y B J R C w z f S Z x d W 9 0 O y w m c X V v d D t T Z W N 0 a W 9 u M S 9 I U k R h d G F z Z X R f d j E 0 L 0 N o Y W 5 n Z W Q g V H l w Z T E u e 0 d l b m R l c i B J R C w 0 f S Z x d W 9 0 O y w m c X V v d D t T Z W N 0 a W 9 u M S 9 I U k R h d G F z Z X R f d j E 0 L 0 N o Y W 5 n Z W Q g V H l w Z T E u e 0 V t c C B T d G F 0 d X M g S U Q s N X 0 m c X V v d D s s J n F 1 b 3 Q 7 U 2 V j d G l v b j E v S F J E Y X R h c 2 V 0 X 3 Y x N C 9 D a G F u Z 2 V k I F R 5 c G U x L n t E Z X B 0 I E l E L D Z 9 J n F 1 b 3 Q 7 L C Z x d W 9 0 O 1 N l Y 3 R p b 2 4 x L 0 h S R G F 0 Y X N l d F 9 2 M T Q v Q 2 h h b m d l Z C B U e X B l M S 5 7 U G V y Z i B T Y 2 9 y Z S B J R C w 3 f S Z x d W 9 0 O y w m c X V v d D t T Z W N 0 a W 9 u M S 9 I U k R h d G F z Z X R f d j E 0 L 0 N o Y W 5 n Z W Q g V H l w Z T E u e 0 Z y b 2 0 g R G l 2 Z X J z a X R 5 I E p v Y k Z h a X I g S U Q s O H 0 m c X V v d D s s J n F 1 b 3 Q 7 U 2 V j d G l v b j E v S F J E Y X R h c 2 V 0 X 3 Y x N C 9 D a G F u Z 2 V k I F R 5 c G U x L n t T Y W x h c n k s O X 0 m c X V v d D s s J n F 1 b 3 Q 7 U 2 V j d G l v b j E v S F J E Y X R h c 2 V 0 X 3 Y x N C 9 D a G F u Z 2 V k I F R 5 c G U x L n t U Z X J t Z C w x M H 0 m c X V v d D s s J n F 1 b 3 Q 7 U 2 V j d G l v b j E v S F J E Y X R h c 2 V 0 X 3 Y x N C 9 D a G F u Z 2 V k I F R 5 c G U x L n t Q b 3 N p d G l v b i B J R C w x M X 0 m c X V v d D s s J n F 1 b 3 Q 7 U 2 V j d G l v b j E v S F J E Y X R h c 2 V 0 X 3 Y x N C 9 D a G F u Z 2 V k I F R 5 c G U x L n t Q b 3 N p d G l v b i w x M n 0 m c X V v d D s s J n F 1 b 3 Q 7 U 2 V j d G l v b j E v S F J E Y X R h c 2 V 0 X 3 Y x N C 9 D a G F u Z 2 V k I F R 5 c G U x L n t T d G F 0 Z S w x M 3 0 m c X V v d D s s J n F 1 b 3 Q 7 U 2 V j d G l v b j E v S F J E Y X R h c 2 V 0 X 3 Y x N C 9 D a G F u Z 2 V k I F R 5 c G U x L n t a a X A s M T R 9 J n F 1 b 3 Q 7 L C Z x d W 9 0 O 1 N l Y 3 R p b 2 4 x L 0 h S R G F 0 Y X N l d F 9 2 M T Q v Q 2 h h b m d l Z C B U e X B l M S 5 7 R G F 0 Z S B v Z i B C a X J 0 a C w x N X 0 m c X V v d D s s J n F 1 b 3 Q 7 U 2 V j d G l v b j E v S F J E Y X R h c 2 V 0 X 3 Y x N C 9 D a G F u Z 2 V k I F R 5 c G U x L n t T Z X g s M T Z 9 J n F 1 b 3 Q 7 L C Z x d W 9 0 O 1 N l Y 3 R p b 2 4 x L 0 h S R G F 0 Y X N l d F 9 2 M T Q v Q 2 h h b m d l Z C B U e X B l M S 5 7 T W F y a X R h b C B T d G F 0 d X M s M T d 9 J n F 1 b 3 Q 7 L C Z x d W 9 0 O 1 N l Y 3 R p b 2 4 x L 0 h S R G F 0 Y X N l d F 9 2 M T Q v Q 2 h h b m d l Z C B U e X B l M S 5 7 Q 2 l 0 a X p l b n N o a X A s M T h 9 J n F 1 b 3 Q 7 L C Z x d W 9 0 O 1 N l Y 3 R p b 2 4 x L 0 h S R G F 0 Y X N l d F 9 2 M T Q v Q 2 h h b m d l Z C B U e X B l M S 5 7 S G l z c G F u a W M g T G F 0 a W 5 v L D E 5 f S Z x d W 9 0 O y w m c X V v d D t T Z W N 0 a W 9 u M S 9 I U k R h d G F z Z X R f d j E 0 L 0 N o Y W 5 n Z W Q g V H l w Z T E u e 1 J h Y 2 U s M j B 9 J n F 1 b 3 Q 7 L C Z x d W 9 0 O 1 N l Y 3 R p b 2 4 x L 0 h S R G F 0 Y X N l d F 9 2 M T Q v Q 2 h h b m d l Z C B U e X B l M S 5 7 R G F 0 Z S B v Z i B I a X J l L D I x f S Z x d W 9 0 O y w m c X V v d D t T Z W N 0 a W 9 u M S 9 I U k R h d G F z Z X R f d j E 0 L 0 N o Y W 5 n Z W Q g V H l w Z T E u e 0 R h d G U g b 2 Y g V G V y b W l u Y X R p b 2 4 s M j J 9 J n F 1 b 3 Q 7 L C Z x d W 9 0 O 1 N l Y 3 R p b 2 4 x L 0 h S R G F 0 Y X N l d F 9 2 M T Q v Q 2 h h b m d l Z C B U e X B l M S 5 7 V G V y b W l u Y X R p b 2 4 g U m V h c 2 9 u L D I z f S Z x d W 9 0 O y w m c X V v d D t T Z W N 0 a W 9 u M S 9 I U k R h d G F z Z X R f d j E 0 L 0 N o Y W 5 n Z W Q g V H l w Z T E u e 0 V t c G x v e W 1 l b n Q g U 3 R h d H V z L D I 0 f S Z x d W 9 0 O y w m c X V v d D t T Z W N 0 a W 9 u M S 9 I U k R h d G F z Z X R f d j E 0 L 0 N o Y W 5 n Z W Q g V H l w Z T E u e 0 R l c G F y d G 1 l b n Q s M j V 9 J n F 1 b 3 Q 7 L C Z x d W 9 0 O 1 N l Y 3 R p b 2 4 x L 0 h S R G F 0 Y X N l d F 9 2 M T Q v Q 2 h h b m d l Z C B U e X B l M S 5 7 T W F u Y W d l c i B O Y W 1 l L D I 2 f S Z x d W 9 0 O y w m c X V v d D t T Z W N 0 a W 9 u M S 9 I U k R h d G F z Z X R f d j E 0 L 0 N o Y W 5 n Z W Q g V H l w Z T E u e 0 1 h b m F n Z X I g S U Q s M j d 9 J n F 1 b 3 Q 7 L C Z x d W 9 0 O 1 N l Y 3 R p b 2 4 x L 0 h S R G F 0 Y X N l d F 9 2 M T Q v Q 2 h h b m d l Z C B U e X B l M S 5 7 U m V j c n V p d G 1 l b n Q g U 2 9 1 c m N l L D I 4 f S Z x d W 9 0 O y w m c X V v d D t T Z W N 0 a W 9 u M S 9 I U k R h d G F z Z X R f d j E 0 L 0 N o Y W 5 n Z W Q g V H l w Z T E u e 1 B l c m Z v c m 1 h b m N l I F N j b 3 J l L D I 5 f S Z x d W 9 0 O y w m c X V v d D t T Z W N 0 a W 9 u M S 9 I U k R h d G F z Z X R f d j E 0 L 0 N o Y W 5 n Z W Q g V H l w Z T E u e 0 V u Z 2 F n Z W 1 l b n Q g U 3 V y d m V 5 L D M w f S Z x d W 9 0 O y w m c X V v d D t T Z W N 0 a W 9 u M S 9 I U k R h d G F z Z X R f d j E 0 L 0 N o Y W 5 n Z W Q g V H l w Z T E u e 0 V t c C B T Y X R p c 2 Z h Y 3 R p b 2 4 s M z F 9 J n F 1 b 3 Q 7 L C Z x d W 9 0 O 1 N l Y 3 R p b 2 4 x L 0 h S R G F 0 Y X N l d F 9 2 M T Q v Q 2 h h b m d l Z C B U e X B l M S 5 7 U 3 B l Y 2 l h b C B Q c m 9 q Z W N 0 c y B D b 3 V u d C w z M n 0 m c X V v d D s s J n F 1 b 3 Q 7 U 2 V j d G l v b j E v S F J E Y X R h c 2 V 0 X 3 Y x N C 9 D a G F u Z 2 V k I F R 5 c G U x L n t M Y X N 0 I F B l c m Z v c m 1 h b m N l I F J l d m l l d y B E Y X R l L D M z f S Z x d W 9 0 O y w m c X V v d D t T Z W N 0 a W 9 u M S 9 I U k R h d G F z Z X R f d j E 0 L 0 N o Y W 5 n Z W Q g V H l w Z T E u e 0 R h e X M g T G F 0 Z S w z N H 0 m c X V v d D s s J n F 1 b 3 Q 7 U 2 V j d G l v b j E v S F J E Y X R h c 2 V 0 X 3 Y x N C 9 D a G F u Z 2 V k I F R 5 c G U x L n t B Y n N l b m N l c y w z N X 0 m c X V v d D s s J n F 1 b 3 Q 7 U 2 V j d G l v b j E v S F J E Y X R h c 2 V 0 X 3 Y x N C 9 S b 3 V u Z G V k I E R v d 2 4 u e 0 R h d G U g b 2 Y g Q m l y d G g g L S B D b 3 B 5 L D M 2 f S Z x d W 9 0 O y w m c X V v d D t T Z W N 0 a W 9 u M S 9 I U k R h d G F z Z X R f d j E 0 L 0 F k Z G V k I E N v b m R p d G l v b m F s I E N v b H V t b i 5 7 Q W d l I E d y b 3 V w L D M 3 f S Z x d W 9 0 O 1 0 s J n F 1 b 3 Q 7 U m V s Y X R p b 2 5 z a G l w S W 5 m b y Z x d W 9 0 O z p b X X 0 i I C 8 + P C 9 T d G F i b G V F b n R y a W V z P j w v S X R l b T 4 8 S X R l b T 4 8 S X R l b U x v Y 2 F 0 a W 9 u P j x J d G V t V H l w Z T 5 G b 3 J t d W x h P C 9 J d G V t V H l w Z T 4 8 S X R l b V B h d G g + U 2 V j d G l v b j E v S F J E Y X R h c 2 V 0 X 3 Y x N C 9 T b 3 V y Y 2 U 8 L 0 l 0 Z W 1 Q Y X R o P j w v S X R l b U x v Y 2 F 0 a W 9 u P j x T d G F i b G V F b n R y a W V z I C 8 + P C 9 J d G V t P j x J d G V t P j x J d G V t T G 9 j Y X R p b 2 4 + P E l 0 Z W 1 U e X B l P k Z v c m 1 1 b G E 8 L 0 l 0 Z W 1 U e X B l P j x J d G V t U G F 0 a D 5 T Z W N 0 a W 9 u M S 9 I U k R h d G F z Z X R f d j E 0 L 1 B y b 2 1 v d G V k J T I w S G V h Z G V y c z w v S X R l b V B h d G g + P C 9 J d G V t T G 9 j Y X R p b 2 4 + P F N 0 Y W J s Z U V u d H J p Z X M g L z 4 8 L 0 l 0 Z W 0 + P E l 0 Z W 0 + P E l 0 Z W 1 M b 2 N h d G l v b j 4 8 S X R l b V R 5 c G U + R m 9 y b X V s Y T w v S X R l b V R 5 c G U + P E l 0 Z W 1 Q Y X R o P l N l Y 3 R p b 2 4 x L 0 h S R G F 0 Y X N l d F 9 2 M T Q v Q 2 h h b m d l Z C U y M F R 5 c G U 8 L 0 l 0 Z W 1 Q Y X R o P j w v S X R l b U x v Y 2 F 0 a W 9 u P j x T d G F i b G V F b n R y a W V z I C 8 + P C 9 J d G V t P j x J d G V t P j x J d G V t T G 9 j Y X R p b 2 4 + P E l 0 Z W 1 U e X B l P k Z v c m 1 1 b G E 8 L 0 l 0 Z W 1 U e X B l P j x J d G V t U G F 0 a D 5 T Z W N 0 a W 9 u M S 9 I U k R h d G F z Z X R f d j E 0 L 1 J l b m F t Z W Q l M j B D b 2 x 1 b W 5 z P C 9 J d G V t U G F 0 a D 4 8 L 0 l 0 Z W 1 M b 2 N h d G l v b j 4 8 U 3 R h Y m x l R W 5 0 c m l l c y A v P j w v S X R l b T 4 8 S X R l b T 4 8 S X R l b U x v Y 2 F 0 a W 9 u P j x J d G V t V H l w Z T 5 G b 3 J t d W x h P C 9 J d G V t V H l w Z T 4 8 S X R l b V B h d G g + U 2 V j d G l v b j E v S F J E Y X R h c 2 V 0 X 3 Y x N C 9 S Z X B s Y W N l Z C U y M F Z h b H V l P C 9 J d G V t U G F 0 a D 4 8 L 0 l 0 Z W 1 M b 2 N h d G l v b j 4 8 U 3 R h Y m x l R W 5 0 c m l l c y A v P j w v S X R l b T 4 8 S X R l b T 4 8 S X R l b U x v Y 2 F 0 a W 9 u P j x J d G V t V H l w Z T 5 G b 3 J t d W x h P C 9 J d G V t V H l w Z T 4 8 S X R l b V B h d G g + U 2 V j d G l v b j E v S F J E Y X R h c 2 V 0 X 3 Y x N C 9 S Z X B s Y W N l Z C U y M F Z h b H V l M T w v S X R l b V B h d G g + P C 9 J d G V t T G 9 j Y X R p b 2 4 + P F N 0 Y W J s Z U V u d H J p Z X M g L z 4 8 L 0 l 0 Z W 0 + P E l 0 Z W 0 + P E l 0 Z W 1 M b 2 N h d G l v b j 4 8 S X R l b V R 5 c G U + R m 9 y b X V s Y T w v S X R l b V R 5 c G U + P E l 0 Z W 1 Q Y X R o P l N l Y 3 R p b 2 4 x L 0 h S R G F 0 Y X N l d F 9 2 M T Q v U m V u Y W 1 l Z C U y M E N v b H V t b n M x P C 9 J d G V t U G F 0 a D 4 8 L 0 l 0 Z W 1 M b 2 N h d G l v b j 4 8 U 3 R h Y m x l R W 5 0 c m l l c y A v P j w v S X R l b T 4 8 S X R l b T 4 8 S X R l b U x v Y 2 F 0 a W 9 u P j x J d G V t V H l w Z T 5 G b 3 J t d W x h P C 9 J d G V t V H l w Z T 4 8 S X R l b V B h d G g + U 2 V j d G l v b j E v S F J E Y X R h c 2 V 0 X 3 Y x N C 9 S Z X B s Y W N l Z C U y M F Z h b H V l M j w v S X R l b V B h d G g + P C 9 J d G V t T G 9 j Y X R p b 2 4 + P F N 0 Y W J s Z U V u d H J p Z X M g L z 4 8 L 0 l 0 Z W 0 + P E l 0 Z W 0 + P E l 0 Z W 1 M b 2 N h d G l v b j 4 8 S X R l b V R 5 c G U + R m 9 y b X V s Y T w v S X R l b V R 5 c G U + P E l 0 Z W 1 Q Y X R o P l N l Y 3 R p b 2 4 x L 0 h S R G F 0 Y X N l d F 9 2 M T Q v U m V u Y W 1 l Z C U y M E N v b H V t b n M y P C 9 J d G V t U G F 0 a D 4 8 L 0 l 0 Z W 1 M b 2 N h d G l v b j 4 8 U 3 R h Y m x l R W 5 0 c m l l c y A v P j w v S X R l b T 4 8 S X R l b T 4 8 S X R l b U x v Y 2 F 0 a W 9 u P j x J d G V t V H l w Z T 5 G b 3 J t d W x h P C 9 J d G V t V H l w Z T 4 8 S X R l b V B h d G g + U 2 V j d G l v b j E v S F J E Y X R h c 2 V 0 X 3 Y x N C 9 D a G F u Z 2 V k J T I w V H l w Z T E 8 L 0 l 0 Z W 1 Q Y X R o P j w v S X R l b U x v Y 2 F 0 a W 9 u P j x T d G F i b G V F b n R y a W V z I C 8 + P C 9 J d G V t P j x J d G V t P j x J d G V t T G 9 j Y X R p b 2 4 + P E l 0 Z W 1 U e X B l P k Z v c m 1 1 b G E 8 L 0 l 0 Z W 1 U e X B l P j x J d G V t U G F 0 a D 5 T Z W N 0 a W 9 u M S 9 I U k R h d G F z Z X R f d j E 0 L 0 R 1 c G x p Y 2 F 0 Z W Q l M j B D b 2 x 1 b W 4 8 L 0 l 0 Z W 1 Q Y X R o P j w v S X R l b U x v Y 2 F 0 a W 9 u P j x T d G F i b G V F b n R y a W V z I C 8 + P C 9 J d G V t P j x J d G V t P j x J d G V t T G 9 j Y X R p b 2 4 + P E l 0 Z W 1 U e X B l P k Z v c m 1 1 b G E 8 L 0 l 0 Z W 1 U e X B l P j x J d G V t U G F 0 a D 5 T Z W N 0 a W 9 u M S 9 I U k R h d G F z Z X R f d j E 0 L 0 N h b G N 1 b G F 0 Z W Q l M j B B Z 2 U 8 L 0 l 0 Z W 1 Q Y X R o P j w v S X R l b U x v Y 2 F 0 a W 9 u P j x T d G F i b G V F b n R y a W V z I C 8 + P C 9 J d G V t P j x J d G V t P j x J d G V t T G 9 j Y X R p b 2 4 + P E l 0 Z W 1 U e X B l P k Z v c m 1 1 b G E 8 L 0 l 0 Z W 1 U e X B l P j x J d G V t U G F 0 a D 5 T Z W N 0 a W 9 u M S 9 I U k R h d G F z Z X R f d j E 0 L 0 N h b G N 1 b G F 0 Z W Q l M j B U b 3 R h b C U y M F l l Y X J z P C 9 J d G V t U G F 0 a D 4 8 L 0 l 0 Z W 1 M b 2 N h d G l v b j 4 8 U 3 R h Y m x l R W 5 0 c m l l c y A v P j w v S X R l b T 4 8 S X R l b T 4 8 S X R l b U x v Y 2 F 0 a W 9 u P j x J d G V t V H l w Z T 5 G b 3 J t d W x h P C 9 J d G V t V H l w Z T 4 8 S X R l b V B h d G g + U 2 V j d G l v b j E v S F J E Y X R h c 2 V 0 X 3 Y x N C 9 S b 3 V u Z G V k J T I w R G 9 3 b j w v S X R l b V B h d G g + P C 9 J d G V t T G 9 j Y X R p b 2 4 + P F N 0 Y W J s Z U V u d H J p Z X M g L z 4 8 L 0 l 0 Z W 0 + P E l 0 Z W 0 + P E l 0 Z W 1 M b 2 N h d G l v b j 4 8 S X R l b V R 5 c G U + R m 9 y b X V s Y T w v S X R l b V R 5 c G U + P E l 0 Z W 1 Q Y X R o P l N l Y 3 R p b 2 4 x L 0 h S R G F 0 Y X N l d F 9 2 M T Q v U m V u Y W 1 l Z C U y M E N v b H V t b n M z P C 9 J d G V t U G F 0 a D 4 8 L 0 l 0 Z W 1 M b 2 N h d G l v b j 4 8 U 3 R h Y m x l R W 5 0 c m l l c y A v P j w v S X R l b T 4 8 S X R l b T 4 8 S X R l b U x v Y 2 F 0 a W 9 u P j x J d G V t V H l w Z T 5 G b 3 J t d W x h P C 9 J d G V t V H l w Z T 4 8 S X R l b V B h d G g + U 2 V j d G l v b j E v S F J E Y X R h c 2 V 0 X 3 Y x N C 9 B Z G R l Z C U y M E N v b m R p d G l v b m F s J T I w Q 2 9 s d W 1 u P C 9 J d G V t U G F 0 a D 4 8 L 0 l 0 Z W 1 M b 2 N h d G l v b j 4 8 U 3 R h Y m x l R W 5 0 c m l l c y A v P j w v S X R l b T 4 8 L 0 l 0 Z W 1 z P j w v T G 9 j Y W x Q Y W N r Y W d l T W V 0 Y W R h d G F G a W x l P h Y A A A B Q S w U G A A A A A A A A A A A A A A A A A A A A A A A A J g E A A A E A A A D Q j J 3 f A R X R E Y x 6 A M B P w p f r A Q A A A G A H X W c N / G t G q u e b 9 0 b c F B s A A A A A A g A A A A A A E G Y A A A A B A A A g A A A A Q v + D 3 k S o 0 m J 1 / G r e l F + + F g C w z 1 e x z 8 9 V g H l / D O 7 j 8 h M A A A A A D o A A A A A C A A A g A A A A A X q a z W f V 8 T K / f y / T z E n M O N g j A 4 j o g 4 U p h P h P D e K A T 7 1 Q A A A A 2 + 8 Q i + X F u V p / J u R v m o n + K B M 5 + k i a V o Z k u X h I m d n g M + P R / 5 5 9 g P R 9 P + l 4 v 9 M g 8 F D I j 3 b 7 J G T 2 + U v N j E 4 G / c X T A F U s X I l G m F a b 8 k v 5 E Z i N E o V A A A A A p 4 p t u W C T g a f w t Q y 2 p l f m P w w h Q n B d S d l K t 1 G t g e q / Z J p y X F X q v g K V g q u g l 2 i V N g N c e 7 U 8 Q V e U H K 5 Q m B g S E a a H T w = = < / D a t a M a s h u p > 
</file>

<file path=customXml/itemProps1.xml><?xml version="1.0" encoding="utf-8"?>
<ds:datastoreItem xmlns:ds="http://schemas.openxmlformats.org/officeDocument/2006/customXml" ds:itemID="{22AD9E2C-EC11-44B5-8BA8-9870905DC3A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Index</vt:lpstr>
      <vt:lpstr>Dashboard</vt:lpstr>
      <vt:lpstr>Data</vt:lpstr>
      <vt:lpstr>Headlines</vt:lpstr>
      <vt:lpstr>Headcount by Dept</vt:lpstr>
      <vt:lpstr>Marital Status</vt:lpstr>
      <vt:lpstr>Headcount by Age Group</vt:lpstr>
      <vt:lpstr>Avg. Salary by Gender</vt:lpstr>
      <vt:lpstr>Avg. Salarty by Dept</vt:lpstr>
      <vt:lpstr>Recruitment Source</vt:lpstr>
      <vt:lpstr>Headcount by Per. Level</vt:lpstr>
      <vt:lpstr>Search Bar</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Admin</cp:lastModifiedBy>
  <dcterms:created xsi:type="dcterms:W3CDTF">2023-03-03T15:05:50Z</dcterms:created>
  <dcterms:modified xsi:type="dcterms:W3CDTF">2024-10-24T04:53:13Z</dcterms:modified>
</cp:coreProperties>
</file>