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nash University LPDP\Study\2024 - Term 5\ITI5057 - Project Management\Assessment 1\Risk Analysis\Monash-PM-Assignment-Monte-Carlo\"/>
    </mc:Choice>
  </mc:AlternateContent>
  <xr:revisionPtr revIDLastSave="0" documentId="13_ncr:1_{B0A2AEBC-7FB8-4D97-B1B3-F5FE58CAD07E}" xr6:coauthVersionLast="47" xr6:coauthVersionMax="47" xr10:uidLastSave="{00000000-0000-0000-0000-000000000000}"/>
  <bookViews>
    <workbookView xWindow="-110" yWindow="-110" windowWidth="19420" windowHeight="10300" activeTab="1" xr2:uid="{0102A14C-CF0C-4EBD-81A6-EA651CF50D0E}"/>
  </bookViews>
  <sheets>
    <sheet name="cost reference" sheetId="2" r:id="rId1"/>
    <sheet name="Gant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7" l="1"/>
  <c r="Q17" i="7"/>
  <c r="Q15" i="7"/>
  <c r="Q14" i="7"/>
  <c r="Q13" i="7"/>
  <c r="Q11" i="7"/>
  <c r="Q10" i="7"/>
  <c r="Q9" i="7"/>
  <c r="Q7" i="7"/>
  <c r="Q6" i="7"/>
  <c r="Q5" i="7"/>
  <c r="P15" i="7"/>
  <c r="P14" i="7"/>
  <c r="P13" i="7"/>
  <c r="P11" i="7"/>
  <c r="P10" i="7"/>
  <c r="P9" i="7"/>
  <c r="Q19" i="7" l="1"/>
</calcChain>
</file>

<file path=xl/sharedStrings.xml><?xml version="1.0" encoding="utf-8"?>
<sst xmlns="http://schemas.openxmlformats.org/spreadsheetml/2006/main" count="43" uniqueCount="22">
  <si>
    <t>Month</t>
  </si>
  <si>
    <t>Cost Incurred</t>
  </si>
  <si>
    <t>Total Period</t>
  </si>
  <si>
    <t>B. Data Modelling</t>
  </si>
  <si>
    <t>Year</t>
  </si>
  <si>
    <t>Position</t>
  </si>
  <si>
    <t>Typical_Salary</t>
  </si>
  <si>
    <t>Lower_Bound</t>
  </si>
  <si>
    <t>Upper_Bound</t>
  </si>
  <si>
    <t>Quantity</t>
  </si>
  <si>
    <t>Incur_Period</t>
  </si>
  <si>
    <t>System Analyst</t>
  </si>
  <si>
    <t>Project Manager</t>
  </si>
  <si>
    <t>Full Stack Developer (.NET/Java)</t>
  </si>
  <si>
    <t>Data Engineer</t>
  </si>
  <si>
    <t>v</t>
  </si>
  <si>
    <t>Data Scientist</t>
  </si>
  <si>
    <t>Total Cost</t>
  </si>
  <si>
    <t>C. Solution Development and Deployment</t>
  </si>
  <si>
    <t>D. User Acceptance Testing</t>
  </si>
  <si>
    <t>A. Requirement Definition, System Design and Data Preparation</t>
  </si>
  <si>
    <t>Development Phase 
and Resource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</si>
</sst>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E01A-EE7F-4169-9FAA-B4D3D08D7FCA}">
  <dimension ref="A1:G6"/>
  <sheetViews>
    <sheetView workbookViewId="0">
      <selection activeCell="B6" sqref="B6"/>
    </sheetView>
  </sheetViews>
  <sheetFormatPr defaultRowHeight="14.5" x14ac:dyDescent="0.35"/>
  <cols>
    <col min="2" max="2" width="27" bestFit="1" customWidth="1"/>
    <col min="3" max="3" width="12.1796875" bestFit="1" customWidth="1"/>
    <col min="4" max="4" width="11.54296875" bestFit="1" customWidth="1"/>
    <col min="5" max="5" width="11.6328125" bestFit="1" customWidth="1"/>
    <col min="7" max="7" width="10.90625" bestFit="1" customWidth="1"/>
  </cols>
  <sheetData>
    <row r="1" spans="1:7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0</v>
      </c>
      <c r="B2" t="s">
        <v>11</v>
      </c>
      <c r="C2">
        <v>700</v>
      </c>
      <c r="D2">
        <v>500</v>
      </c>
      <c r="E2">
        <v>800</v>
      </c>
      <c r="F2">
        <v>1</v>
      </c>
    </row>
    <row r="3" spans="1:7" x14ac:dyDescent="0.35">
      <c r="A3">
        <v>0</v>
      </c>
      <c r="B3" t="s">
        <v>12</v>
      </c>
      <c r="C3">
        <v>900</v>
      </c>
      <c r="D3">
        <v>800</v>
      </c>
      <c r="E3">
        <v>1100</v>
      </c>
      <c r="F3">
        <v>1</v>
      </c>
    </row>
    <row r="4" spans="1:7" x14ac:dyDescent="0.35">
      <c r="A4">
        <v>0</v>
      </c>
      <c r="B4" t="s">
        <v>13</v>
      </c>
      <c r="C4">
        <v>900</v>
      </c>
      <c r="D4">
        <v>700</v>
      </c>
      <c r="E4">
        <v>1100</v>
      </c>
      <c r="F4">
        <v>1</v>
      </c>
    </row>
    <row r="5" spans="1:7" x14ac:dyDescent="0.35">
      <c r="A5">
        <v>0</v>
      </c>
      <c r="B5" t="s">
        <v>14</v>
      </c>
      <c r="C5">
        <v>800</v>
      </c>
      <c r="D5">
        <v>650</v>
      </c>
      <c r="E5">
        <v>1050</v>
      </c>
      <c r="F5">
        <v>1</v>
      </c>
    </row>
    <row r="6" spans="1:7" x14ac:dyDescent="0.35">
      <c r="A6">
        <v>0</v>
      </c>
      <c r="B6" t="s">
        <v>16</v>
      </c>
      <c r="C6">
        <v>1000</v>
      </c>
      <c r="D6">
        <v>800</v>
      </c>
      <c r="E6">
        <v>1300</v>
      </c>
      <c r="F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5CE3-4E87-4FBC-AEDA-D1014D2BB096}">
  <dimension ref="B2:Q19"/>
  <sheetViews>
    <sheetView showGridLines="0" tabSelected="1" zoomScale="90" zoomScaleNormal="90" workbookViewId="0">
      <selection activeCell="AL17" sqref="AL17"/>
    </sheetView>
  </sheetViews>
  <sheetFormatPr defaultRowHeight="14.5" x14ac:dyDescent="0.35"/>
  <cols>
    <col min="2" max="2" width="4.1796875" customWidth="1"/>
    <col min="3" max="3" width="26.81640625" customWidth="1"/>
    <col min="4" max="4" width="2.81640625" customWidth="1"/>
    <col min="5" max="5" width="2.90625" customWidth="1"/>
    <col min="6" max="6" width="3.08984375" customWidth="1"/>
    <col min="7" max="7" width="3.1796875" customWidth="1"/>
    <col min="8" max="8" width="2.7265625" customWidth="1"/>
    <col min="9" max="9" width="2.90625" customWidth="1"/>
    <col min="10" max="10" width="3.08984375" customWidth="1"/>
    <col min="11" max="11" width="2.81640625" customWidth="1"/>
    <col min="12" max="12" width="3.54296875" customWidth="1"/>
    <col min="13" max="15" width="2.90625" bestFit="1" customWidth="1"/>
    <col min="16" max="16" width="6.90625" customWidth="1"/>
    <col min="17" max="17" width="9.453125" customWidth="1"/>
  </cols>
  <sheetData>
    <row r="2" spans="2:17" x14ac:dyDescent="0.35">
      <c r="B2" s="7" t="s">
        <v>21</v>
      </c>
      <c r="C2" s="7"/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7" t="s">
        <v>1</v>
      </c>
    </row>
    <row r="3" spans="2:17" x14ac:dyDescent="0.35">
      <c r="B3" s="7"/>
      <c r="C3" s="7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7"/>
      <c r="Q3" s="7"/>
    </row>
    <row r="4" spans="2:17" ht="30" customHeight="1" x14ac:dyDescent="0.35">
      <c r="B4" s="8" t="s">
        <v>20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35">
      <c r="B5" s="2"/>
      <c r="C5" s="2" t="s">
        <v>12</v>
      </c>
      <c r="D5" s="2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18</v>
      </c>
      <c r="Q5" s="3">
        <f>VLOOKUP(C5,'cost reference'!$B$2:$C$6,2,0)*P5*1.115</f>
        <v>18063</v>
      </c>
    </row>
    <row r="6" spans="2:17" x14ac:dyDescent="0.35">
      <c r="B6" s="2"/>
      <c r="C6" s="2" t="s">
        <v>11</v>
      </c>
      <c r="D6" s="2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18</v>
      </c>
      <c r="Q6" s="3">
        <f>VLOOKUP(C6,'cost reference'!$B$2:$C$6,2,0)*P6*1.115</f>
        <v>14049</v>
      </c>
    </row>
    <row r="7" spans="2:17" x14ac:dyDescent="0.35">
      <c r="B7" s="2"/>
      <c r="C7" s="2" t="s">
        <v>14</v>
      </c>
      <c r="D7" s="2" t="s">
        <v>15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18</v>
      </c>
      <c r="Q7" s="3">
        <f>VLOOKUP(C7,'cost reference'!$B$2:$C$6,2,0)*P7*1.115</f>
        <v>16056</v>
      </c>
    </row>
    <row r="8" spans="2:17" x14ac:dyDescent="0.35">
      <c r="B8" s="5" t="s">
        <v>3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x14ac:dyDescent="0.35">
      <c r="B9" s="2"/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>
        <f t="shared" ref="P6:P15" si="0">COUNTA(D9:O9)*20</f>
        <v>20</v>
      </c>
      <c r="Q9" s="3">
        <f>VLOOKUP(C9,'cost reference'!$B$2:$C$6,2,0)*P9*1.115</f>
        <v>20070</v>
      </c>
    </row>
    <row r="10" spans="2:17" x14ac:dyDescent="0.35">
      <c r="B10" s="2"/>
      <c r="C10" s="2" t="s">
        <v>16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20</v>
      </c>
      <c r="Q10" s="3">
        <f>VLOOKUP(C10,'cost reference'!$B$2:$C$6,2,0)*P10*1.115</f>
        <v>22300</v>
      </c>
    </row>
    <row r="11" spans="2:17" x14ac:dyDescent="0.35">
      <c r="B11" s="2"/>
      <c r="C11" s="2" t="s">
        <v>14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0"/>
        <v>20</v>
      </c>
      <c r="Q11" s="3">
        <f>VLOOKUP(C11,'cost reference'!$B$2:$C$6,2,0)*P11*1.115</f>
        <v>17840</v>
      </c>
    </row>
    <row r="12" spans="2:17" ht="29" customHeight="1" x14ac:dyDescent="0.35">
      <c r="B12" s="8" t="s">
        <v>18</v>
      </c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</row>
    <row r="13" spans="2:17" x14ac:dyDescent="0.35">
      <c r="B13" s="2"/>
      <c r="C13" s="2" t="s">
        <v>12</v>
      </c>
      <c r="D13" s="2"/>
      <c r="E13" s="2"/>
      <c r="F13" s="2" t="s">
        <v>15</v>
      </c>
      <c r="G13" s="2"/>
      <c r="H13" s="2"/>
      <c r="I13" s="2"/>
      <c r="J13" s="2"/>
      <c r="K13" s="2"/>
      <c r="L13" s="2"/>
      <c r="M13" s="2"/>
      <c r="N13" s="2"/>
      <c r="O13" s="2"/>
      <c r="P13" s="2">
        <f t="shared" si="0"/>
        <v>20</v>
      </c>
      <c r="Q13" s="3">
        <f>VLOOKUP(C13,'cost reference'!$B$2:$C$6,2,0)*P13*1.115</f>
        <v>20070</v>
      </c>
    </row>
    <row r="14" spans="2:17" x14ac:dyDescent="0.35">
      <c r="B14" s="2"/>
      <c r="C14" s="2" t="s">
        <v>11</v>
      </c>
      <c r="D14" s="2"/>
      <c r="E14" s="2"/>
      <c r="F14" s="2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>
        <f t="shared" si="0"/>
        <v>20</v>
      </c>
      <c r="Q14" s="3">
        <f>VLOOKUP(C14,'cost reference'!$B$2:$C$6,2,0)*P14*1.115</f>
        <v>15610</v>
      </c>
    </row>
    <row r="15" spans="2:17" x14ac:dyDescent="0.35">
      <c r="B15" s="2"/>
      <c r="C15" s="2" t="s">
        <v>13</v>
      </c>
      <c r="D15" s="2"/>
      <c r="E15" s="2"/>
      <c r="F15" s="2" t="s">
        <v>15</v>
      </c>
      <c r="G15" s="2"/>
      <c r="H15" s="2"/>
      <c r="I15" s="2"/>
      <c r="J15" s="2"/>
      <c r="K15" s="2"/>
      <c r="L15" s="2"/>
      <c r="M15" s="2"/>
      <c r="N15" s="2"/>
      <c r="O15" s="2"/>
      <c r="P15" s="2">
        <f t="shared" si="0"/>
        <v>20</v>
      </c>
      <c r="Q15" s="3">
        <f>VLOOKUP(C15,'cost reference'!$B$2:$C$6,2,0)*P15*1.115</f>
        <v>20070</v>
      </c>
    </row>
    <row r="16" spans="2:17" x14ac:dyDescent="0.35">
      <c r="B16" s="5" t="s">
        <v>19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</row>
    <row r="17" spans="2:17" x14ac:dyDescent="0.35">
      <c r="B17" s="2"/>
      <c r="C17" s="2" t="s">
        <v>12</v>
      </c>
      <c r="D17" s="2"/>
      <c r="E17" s="2"/>
      <c r="F17" s="2"/>
      <c r="G17" s="2" t="s">
        <v>15</v>
      </c>
      <c r="H17" s="2"/>
      <c r="I17" s="2"/>
      <c r="J17" s="2"/>
      <c r="K17" s="2"/>
      <c r="L17" s="2"/>
      <c r="M17" s="2"/>
      <c r="N17" s="2"/>
      <c r="O17" s="2"/>
      <c r="P17" s="2">
        <v>6</v>
      </c>
      <c r="Q17" s="3">
        <f>VLOOKUP(C17,'cost reference'!$B$2:$C$6,2,0)*P17*1.115</f>
        <v>6021</v>
      </c>
    </row>
    <row r="18" spans="2:17" x14ac:dyDescent="0.35">
      <c r="B18" s="2"/>
      <c r="C18" s="2" t="s">
        <v>11</v>
      </c>
      <c r="D18" s="2"/>
      <c r="E18" s="2"/>
      <c r="F18" s="2"/>
      <c r="G18" s="2" t="s">
        <v>15</v>
      </c>
      <c r="H18" s="2"/>
      <c r="I18" s="2"/>
      <c r="J18" s="2"/>
      <c r="K18" s="2"/>
      <c r="L18" s="2"/>
      <c r="M18" s="2"/>
      <c r="N18" s="2"/>
      <c r="O18" s="2"/>
      <c r="P18" s="2">
        <v>6</v>
      </c>
      <c r="Q18" s="3">
        <f>VLOOKUP(C18,'cost reference'!$B$2:$C$6,2,0)*P18*1.115</f>
        <v>4683</v>
      </c>
    </row>
    <row r="19" spans="2:17" x14ac:dyDescent="0.35">
      <c r="B19" s="6" t="s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>
        <f>SUM(Q5:Q18)</f>
        <v>174832</v>
      </c>
    </row>
  </sheetData>
  <mergeCells count="9">
    <mergeCell ref="Q2:Q3"/>
    <mergeCell ref="B4:C4"/>
    <mergeCell ref="B8:C8"/>
    <mergeCell ref="B12:C12"/>
    <mergeCell ref="B16:C16"/>
    <mergeCell ref="B19:P19"/>
    <mergeCell ref="B2:C3"/>
    <mergeCell ref="D2:O2"/>
    <mergeCell ref="P2:P3"/>
  </mergeCells>
  <conditionalFormatting sqref="D5:O18">
    <cfRule type="expression" dxfId="0" priority="1">
      <formula>D5&lt;&gt;""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reference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Darmawan</dc:creator>
  <cp:lastModifiedBy>Reza Darmawan</cp:lastModifiedBy>
  <dcterms:created xsi:type="dcterms:W3CDTF">2024-10-06T18:56:09Z</dcterms:created>
  <dcterms:modified xsi:type="dcterms:W3CDTF">2024-10-06T20:06:15Z</dcterms:modified>
</cp:coreProperties>
</file>