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pektorat III\2022\Tugas Tambahan\Analisis Putusan Pengadilan Pajak\"/>
    </mc:Choice>
  </mc:AlternateContent>
  <xr:revisionPtr revIDLastSave="0" documentId="8_{1140AAD5-1126-4ED4-A2B2-03FF2F13F61E}" xr6:coauthVersionLast="47" xr6:coauthVersionMax="47" xr10:uidLastSave="{00000000-0000-0000-0000-000000000000}"/>
  <bookViews>
    <workbookView xWindow="-120" yWindow="-120" windowWidth="20730" windowHeight="11310" xr2:uid="{EDB7A750-9A10-49DA-8F7C-D573C180CB3D}"/>
  </bookViews>
  <sheets>
    <sheet name="Sheet1" sheetId="1" r:id="rId1"/>
  </sheet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sharedStrings.xml><?xml version="1.0" encoding="utf-8"?>
<sst xmlns="http://schemas.openxmlformats.org/spreadsheetml/2006/main" count="99" uniqueCount="90">
  <si>
    <t>Nomor Putusan</t>
  </si>
  <si>
    <t>DV_Menang</t>
  </si>
  <si>
    <t>taxpayer_statement_bow_assigned_topic</t>
  </si>
  <si>
    <t>government_statement_bow_assigned_topic</t>
  </si>
  <si>
    <t>court_statement_bow_assigned_topic</t>
  </si>
  <si>
    <t>taxpayer_statement_bow_prob_topic_0</t>
  </si>
  <si>
    <t>taxpayer_statement_bow_prob_topic_1</t>
  </si>
  <si>
    <t>taxpayer_statement_bow_prob_topic_2</t>
  </si>
  <si>
    <t>taxpayer_statement_bow_prob_topic_3</t>
  </si>
  <si>
    <t>taxpayer_statement_bow_prob_topic_4</t>
  </si>
  <si>
    <t>government_statement_bow_prob_topic_0</t>
  </si>
  <si>
    <t>government_statement_bow_prob_topic_1</t>
  </si>
  <si>
    <t>government_statement_bow_prob_topic_2</t>
  </si>
  <si>
    <t>government_statement_bow_prob_topic_3</t>
  </si>
  <si>
    <t>government_statement_bow_prob_topic_4</t>
  </si>
  <si>
    <t>court_statement_bow_prob_topic_0</t>
  </si>
  <si>
    <t>court_statement_bow_prob_topic_1</t>
  </si>
  <si>
    <t>court_statement_bow_prob_topic_2</t>
  </si>
  <si>
    <t>Put.072196.16.pdf</t>
  </si>
  <si>
    <t>Put.101125.16.pdf</t>
  </si>
  <si>
    <t>Put.101126.16.pdf</t>
  </si>
  <si>
    <t>Put.101736.16.pdf</t>
  </si>
  <si>
    <t>Put.104707.16.pdf</t>
  </si>
  <si>
    <t>Put.104708.16.pdf</t>
  </si>
  <si>
    <t>Put.104709.16.pdf</t>
  </si>
  <si>
    <t>Put.104710.16.pdf</t>
  </si>
  <si>
    <t>Put.107017.16.pdf</t>
  </si>
  <si>
    <t>Put.107014.16.pdf</t>
  </si>
  <si>
    <t>Put.80396.pdf</t>
  </si>
  <si>
    <t>Put.80423.pdf</t>
  </si>
  <si>
    <t>Put.80424.pdf</t>
  </si>
  <si>
    <t>Put.80427.pdf</t>
  </si>
  <si>
    <t>Put.80428.pdf</t>
  </si>
  <si>
    <t>Put.80430.pdf</t>
  </si>
  <si>
    <t>Put.80431.pdf</t>
  </si>
  <si>
    <t>Put.80712.pdf</t>
  </si>
  <si>
    <t>Put.80716.pdf</t>
  </si>
  <si>
    <t>Put.80717.pdf</t>
  </si>
  <si>
    <t>Put.81572.pdf</t>
  </si>
  <si>
    <t>Put.81691.pdf</t>
  </si>
  <si>
    <t>Put.81692.pdf</t>
  </si>
  <si>
    <t>Put.81738.pdf</t>
  </si>
  <si>
    <t>Put.81739.pdf</t>
  </si>
  <si>
    <t>Put.81740.pdf</t>
  </si>
  <si>
    <t>Put.81742.pdf</t>
  </si>
  <si>
    <t>Put.82395.pdf</t>
  </si>
  <si>
    <t>Put.82396.pdf</t>
  </si>
  <si>
    <t>Put.82397.pdf</t>
  </si>
  <si>
    <t>Put.82399.pdf</t>
  </si>
  <si>
    <t>Put.82400.pdf</t>
  </si>
  <si>
    <t>Put.82401.pdf</t>
  </si>
  <si>
    <t>Put.82403.pdf</t>
  </si>
  <si>
    <t>Put.82404.pdf</t>
  </si>
  <si>
    <t>Put.82624.pdf</t>
  </si>
  <si>
    <t>Put.82625.pdf</t>
  </si>
  <si>
    <t>Put.82626.pdf</t>
  </si>
  <si>
    <t>Put.69442.pdf</t>
  </si>
  <si>
    <t>Put.69798.pdf</t>
  </si>
  <si>
    <t>Put.70105.pdf</t>
  </si>
  <si>
    <t>Put.70649.pdf</t>
  </si>
  <si>
    <t>Put.70650.pdf</t>
  </si>
  <si>
    <t>Put.70651.pdf</t>
  </si>
  <si>
    <t>Put.70652.pdf</t>
  </si>
  <si>
    <t>Put.70653.pdf</t>
  </si>
  <si>
    <t>Put.70654.pdf</t>
  </si>
  <si>
    <t>Put.70655.pdf</t>
  </si>
  <si>
    <t>Put.70656.pdf</t>
  </si>
  <si>
    <t>Put.70657.pdf</t>
  </si>
  <si>
    <t>Put.70658.pdf</t>
  </si>
  <si>
    <t>Put.70659.pdf</t>
  </si>
  <si>
    <t>Put.70660.pdf</t>
  </si>
  <si>
    <t>Put.70661.pdf</t>
  </si>
  <si>
    <t>Put.70662.pdf</t>
  </si>
  <si>
    <t>Put.70663.pdf</t>
  </si>
  <si>
    <t>Put.70664.pdf</t>
  </si>
  <si>
    <t>Put.70665.pdf</t>
  </si>
  <si>
    <t>Put.70666.pdf</t>
  </si>
  <si>
    <t>Put.70667.pdf</t>
  </si>
  <si>
    <t>Put.70668.pdf</t>
  </si>
  <si>
    <t>Put.70669.pdf</t>
  </si>
  <si>
    <t>Put.70670.pdf</t>
  </si>
  <si>
    <t>Put.70672.pdf</t>
  </si>
  <si>
    <t>Put.70673.pdf</t>
  </si>
  <si>
    <t>Put70671.pdf</t>
  </si>
  <si>
    <t>Column Labels</t>
  </si>
  <si>
    <t>Grand Total</t>
  </si>
  <si>
    <t>Row Labels</t>
  </si>
  <si>
    <t>Count of taxpayer_statement_bow_assigned_topic</t>
  </si>
  <si>
    <t>Count of government_statement_bow_assigned_topic</t>
  </si>
  <si>
    <t>Count of court_statement_bow_assigned_topic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</si>
</sst>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 PPN.xlsx]Sheet1!PivotTable1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Sheet1!$B$69:$B$70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Sheet1!$A$71:$A$76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Sheet1!$B$71:$B$76</c:f>
              <c:numCache>
                <c:formatCode>General</c:formatCode>
                <c:ptCount val="5"/>
                <c:pt idx="0">
                  <c:v>16</c:v>
                </c:pt>
                <c:pt idx="1">
                  <c:v>3</c:v>
                </c:pt>
                <c:pt idx="2">
                  <c:v>4</c:v>
                </c:pt>
                <c:pt idx="3">
                  <c:v>30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9-4BDE-B773-8A6DA5298236}"/>
            </c:ext>
          </c:extLst>
        </c:ser>
        <c:ser>
          <c:idx val="1"/>
          <c:order val="1"/>
          <c:tx>
            <c:strRef>
              <c:f>Sheet1!$C$69:$C$70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Sheet1!$A$71:$A$76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Sheet1!$C$71:$C$76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9-4BDE-B773-8A6DA5298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082192"/>
        <c:axId val="643084816"/>
      </c:barChart>
      <c:catAx>
        <c:axId val="6430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84816"/>
        <c:crosses val="autoZero"/>
        <c:auto val="1"/>
        <c:lblAlgn val="ctr"/>
        <c:lblOffset val="100"/>
        <c:noMultiLvlLbl val="0"/>
      </c:catAx>
      <c:valAx>
        <c:axId val="6430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8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 PPN.xlsx]Sheet1!PivotTable2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Sheet1!$B$79:$B$80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Sheet1!$B$81:$B$86</c:f>
              <c:numCache>
                <c:formatCode>General</c:formatCode>
                <c:ptCount val="5"/>
                <c:pt idx="0">
                  <c:v>5</c:v>
                </c:pt>
                <c:pt idx="1">
                  <c:v>22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1-4DA2-A46F-656D9B508B92}"/>
            </c:ext>
          </c:extLst>
        </c:ser>
        <c:ser>
          <c:idx val="1"/>
          <c:order val="1"/>
          <c:tx>
            <c:strRef>
              <c:f>Sheet1!$C$79:$C$80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Sheet1!$C$81:$C$86</c:f>
              <c:numCache>
                <c:formatCode>General</c:formatCode>
                <c:ptCount val="5"/>
                <c:pt idx="0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71-4DA2-A46F-656D9B508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765328"/>
        <c:axId val="508765656"/>
      </c:barChart>
      <c:catAx>
        <c:axId val="5087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65656"/>
        <c:crosses val="autoZero"/>
        <c:auto val="1"/>
        <c:lblAlgn val="ctr"/>
        <c:lblOffset val="100"/>
        <c:noMultiLvlLbl val="0"/>
      </c:catAx>
      <c:valAx>
        <c:axId val="5087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6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 PPN.xlsx]Sheet1!PivotTable3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Sheet1!$B$89:$B$90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Sheet1!$A$91:$A$94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Sheet1!$B$91:$B$94</c:f>
              <c:numCache>
                <c:formatCode>General</c:formatCode>
                <c:ptCount val="3"/>
                <c:pt idx="0">
                  <c:v>19</c:v>
                </c:pt>
                <c:pt idx="1">
                  <c:v>5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5-4CB5-AA70-55057FDCF2C2}"/>
            </c:ext>
          </c:extLst>
        </c:ser>
        <c:ser>
          <c:idx val="1"/>
          <c:order val="1"/>
          <c:tx>
            <c:strRef>
              <c:f>Sheet1!$C$89:$C$90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Sheet1!$A$91:$A$94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Sheet1!$C$91:$C$94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5-4CB5-AA70-55057FDCF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863896"/>
        <c:axId val="511872096"/>
      </c:barChart>
      <c:catAx>
        <c:axId val="51186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72096"/>
        <c:crosses val="autoZero"/>
        <c:auto val="1"/>
        <c:lblAlgn val="ctr"/>
        <c:lblOffset val="100"/>
        <c:noMultiLvlLbl val="0"/>
      </c:catAx>
      <c:valAx>
        <c:axId val="5118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6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714375</xdr:colOff>
      <xdr:row>67</xdr:row>
      <xdr:rowOff>4762</xdr:rowOff>
    </xdr:from>
    <xdr:to>
      <xdr:col>6</xdr:col>
      <xdr:colOff>266700</xdr:colOff>
      <xdr:row>81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4AE47-2A48-8307-645A-CA75CE1EB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1028700</xdr:colOff>
      <xdr:row>81</xdr:row>
      <xdr:rowOff>157162</xdr:rowOff>
    </xdr:from>
    <xdr:to>
      <xdr:col>6</xdr:col>
      <xdr:colOff>581025</xdr:colOff>
      <xdr:row>96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27829-813A-ED2F-AD9B-E7B78CB76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552450</xdr:colOff>
      <xdr:row>97</xdr:row>
      <xdr:rowOff>71437</xdr:rowOff>
    </xdr:from>
    <xdr:to>
      <xdr:col>6</xdr:col>
      <xdr:colOff>104775</xdr:colOff>
      <xdr:row>111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548274-843C-CEF8-7ABB-3648CDBCF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Rizal" refreshedDate="44790.659283217596" createdVersion="8" refreshedVersion="8" minRefreshableVersion="3" recordCount="66" xr:uid="{F01A008F-6B02-468E-BFE7-A2ABEA929D28}">
  <cacheSource type="worksheet">
    <worksheetSource name="Table1"/>
  </cacheSource>
  <cacheFields count="18">
    <cacheField name="Nomor Putusan" numFmtId="0">
      <sharedItems/>
    </cacheField>
    <cacheField name="DV_Menang" numFmtId="0">
      <sharedItems containsSemiMixedTypes="0" containsString="0" containsNumber="1" containsInteger="1" minValue="0" maxValue="1" count="2">
        <n v="0"/>
        <n v="1"/>
      </sharedItems>
    </cacheField>
    <cacheField name="taxpayer_statement_bow_assigned_topic" numFmtId="0">
      <sharedItems containsSemiMixedTypes="0" containsString="0" containsNumber="1" containsInteger="1" minValue="0" maxValue="4" count="5">
        <n v="0"/>
        <n v="4"/>
        <n v="3"/>
        <n v="2"/>
        <n v="1"/>
      </sharedItems>
    </cacheField>
    <cacheField name="government_statement_bow_assigned_topic" numFmtId="0">
      <sharedItems containsSemiMixedTypes="0" containsString="0" containsNumber="1" containsInteger="1" minValue="0" maxValue="4" count="5">
        <n v="0"/>
        <n v="3"/>
        <n v="4"/>
        <n v="2"/>
        <n v="1"/>
      </sharedItems>
    </cacheField>
    <cacheField name="court_statement_bow_assigned_topic" numFmtId="0">
      <sharedItems containsSemiMixedTypes="0" containsString="0" containsNumber="1" containsInteger="1" minValue="0" maxValue="2" count="3">
        <n v="0"/>
        <n v="2"/>
        <n v="1"/>
      </sharedItems>
    </cacheField>
    <cacheField name="taxpayer_statement_bow_prob_topic_0" numFmtId="0">
      <sharedItems containsSemiMixedTypes="0" containsString="0" containsNumber="1" minValue="4.9880439999999996E-4" maxValue="0.99452907000000002"/>
    </cacheField>
    <cacheField name="taxpayer_statement_bow_prob_topic_1" numFmtId="0">
      <sharedItems containsSemiMixedTypes="0" containsString="0" containsNumber="1" minValue="4.9878029999999999E-4" maxValue="0.97985949999999999"/>
    </cacheField>
    <cacheField name="taxpayer_statement_bow_prob_topic_2" numFmtId="0">
      <sharedItems containsSemiMixedTypes="0" containsString="0" containsNumber="1" minValue="4.9400737000000001E-4" maxValue="0.98829140000000004"/>
    </cacheField>
    <cacheField name="taxpayer_statement_bow_prob_topic_3" numFmtId="0">
      <sharedItems containsSemiMixedTypes="0" containsString="0" containsNumber="1" minValue="1.3724194999999999E-3" maxValue="0.99801220000000002"/>
    </cacheField>
    <cacheField name="taxpayer_statement_bow_prob_topic_4" numFmtId="0">
      <sharedItems containsSemiMixedTypes="0" containsString="0" containsNumber="1" minValue="4.9626244999999996E-4" maxValue="0.98080575000000003"/>
    </cacheField>
    <cacheField name="government_statement_bow_prob_topic_0" numFmtId="0">
      <sharedItems containsSemiMixedTypes="0" containsString="0" containsNumber="1" minValue="2.3549053999999999E-4" maxValue="0.98760159999999997"/>
    </cacheField>
    <cacheField name="government_statement_bow_prob_topic_1" numFmtId="0">
      <sharedItems containsSemiMixedTypes="0" containsString="0" containsNumber="1" minValue="2.3557923999999999E-4" maxValue="0.91107419999999995"/>
    </cacheField>
    <cacheField name="government_statement_bow_prob_topic_2" numFmtId="0">
      <sharedItems containsSemiMixedTypes="0" containsString="0" containsNumber="1" minValue="9.8803520000000002E-4" maxValue="0.99905529999999998"/>
    </cacheField>
    <cacheField name="government_statement_bow_prob_topic_3" numFmtId="0">
      <sharedItems containsSemiMixedTypes="0" containsString="0" containsNumber="1" minValue="2.3545146E-4" maxValue="0.99604106000000003"/>
    </cacheField>
    <cacheField name="government_statement_bow_prob_topic_4" numFmtId="0">
      <sharedItems containsSemiMixedTypes="0" containsString="0" containsNumber="1" minValue="2.3815810000000001E-4" maxValue="0.98395149999999998"/>
    </cacheField>
    <cacheField name="court_statement_bow_prob_topic_0" numFmtId="0">
      <sharedItems containsSemiMixedTypes="0" containsString="0" containsNumber="1" minValue="1.8110566999999999E-4" maxValue="0.99892985999999995"/>
    </cacheField>
    <cacheField name="court_statement_bow_prob_topic_1" numFmtId="0">
      <sharedItems containsSemiMixedTypes="0" containsString="0" containsNumber="1" minValue="5.3464853999999999E-4" maxValue="0.99964242999999997"/>
    </cacheField>
    <cacheField name="court_statement_bow_prob_topic_2" numFmtId="0">
      <sharedItems containsSemiMixedTypes="0" containsString="0" containsNumber="1" minValue="1.7641013E-4" maxValue="0.9980307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s v="Put.072196.16.pdf"/>
    <x v="0"/>
    <x v="0"/>
    <x v="0"/>
    <x v="0"/>
    <n v="0.69855290000000003"/>
    <n v="1.8196804E-2"/>
    <n v="1.8614292000000001E-2"/>
    <n v="1.8535590000000001E-2"/>
    <n v="0.24610040999999999"/>
    <n v="0.79886639999999998"/>
    <n v="5.0096759999999997E-2"/>
    <n v="5.0001148000000002E-2"/>
    <n v="5.083592E-2"/>
    <n v="5.0199832999999999E-2"/>
    <n v="0.58884572999999996"/>
    <n v="0.40999517000000002"/>
    <n v="1.1591662E-3"/>
  </r>
  <r>
    <s v="Put.101125.16.pdf"/>
    <x v="0"/>
    <x v="0"/>
    <x v="1"/>
    <x v="1"/>
    <n v="0.92653160000000001"/>
    <n v="1.83638E-2"/>
    <n v="1.823524E-2"/>
    <n v="1.8404422E-2"/>
    <n v="1.8464945E-2"/>
    <n v="5.0009575000000001E-2"/>
    <n v="5.0007056000000001E-2"/>
    <n v="5.0038587000000002E-2"/>
    <n v="0.79993795999999995"/>
    <n v="5.0006865999999997E-2"/>
    <n v="1.0000643E-3"/>
    <n v="9.6941479999999999E-4"/>
    <n v="0.99803054000000002"/>
  </r>
  <r>
    <s v="Put.101126.16.pdf"/>
    <x v="0"/>
    <x v="0"/>
    <x v="1"/>
    <x v="1"/>
    <n v="0.92652400000000001"/>
    <n v="1.836554E-2"/>
    <n v="1.8235247999999999E-2"/>
    <n v="1.840731E-2"/>
    <n v="1.8467945999999999E-2"/>
    <n v="5.0009570000000003E-2"/>
    <n v="5.0007056000000001E-2"/>
    <n v="5.0038680000000002E-2"/>
    <n v="0.79993784000000001"/>
    <n v="5.0006865999999997E-2"/>
    <n v="9.9986759999999997E-4"/>
    <n v="9.6941479999999999E-4"/>
    <n v="0.99803070000000005"/>
  </r>
  <r>
    <s v="Put.101736.16.pdf"/>
    <x v="0"/>
    <x v="1"/>
    <x v="2"/>
    <x v="0"/>
    <n v="4.8001500000000004E-3"/>
    <n v="4.7815219999999999E-3"/>
    <n v="4.7766123999999997E-3"/>
    <n v="4.8359874999999997E-3"/>
    <n v="0.98080575000000003"/>
    <n v="0.20598811"/>
    <n v="3.8471248000000002E-3"/>
    <n v="3.939484E-3"/>
    <n v="0.38846819999999999"/>
    <n v="0.39775705"/>
    <n v="0.82283249999999997"/>
    <n v="0.17590947000000001"/>
    <n v="1.258009E-3"/>
  </r>
  <r>
    <s v="Put.104707.16.pdf"/>
    <x v="0"/>
    <x v="0"/>
    <x v="2"/>
    <x v="1"/>
    <n v="0.93815769999999998"/>
    <n v="1.5474297999999999E-2"/>
    <n v="1.5403783000000001E-2"/>
    <n v="1.5475044E-2"/>
    <n v="1.5489210999999999E-2"/>
    <n v="2.9001691999999999E-2"/>
    <n v="2.9532516000000002E-2"/>
    <n v="2.8653020000000001E-2"/>
    <n v="2.8602641000000002E-2"/>
    <n v="0.8842101"/>
    <n v="1.2299359E-3"/>
    <n v="1.1665961E-3"/>
    <n v="0.99760349999999998"/>
  </r>
  <r>
    <s v="Put.104708.16.pdf"/>
    <x v="0"/>
    <x v="0"/>
    <x v="2"/>
    <x v="1"/>
    <n v="0.93815780000000004"/>
    <n v="1.5474233E-2"/>
    <n v="1.5403778E-2"/>
    <n v="1.5474897E-2"/>
    <n v="1.5489309999999999E-2"/>
    <n v="2.9001738999999999E-2"/>
    <n v="2.9542325000000001E-2"/>
    <n v="2.8653022E-2"/>
    <n v="2.8602641000000002E-2"/>
    <n v="0.88420019999999999"/>
    <n v="1.2309471000000001E-3"/>
    <n v="1.1665961E-3"/>
    <n v="0.9976024"/>
  </r>
  <r>
    <s v="Put.104709.16.pdf"/>
    <x v="0"/>
    <x v="0"/>
    <x v="2"/>
    <x v="1"/>
    <n v="0.93815720000000002"/>
    <n v="1.5474524E-2"/>
    <n v="1.5403780000000001E-2"/>
    <n v="1.5475129000000001E-2"/>
    <n v="1.5489355E-2"/>
    <n v="2.0194233999999998E-2"/>
    <n v="2.0402413000000001E-2"/>
    <n v="2.0037668000000002E-2"/>
    <n v="2.033536E-2"/>
    <n v="0.91903029999999997"/>
    <n v="1.2306189E-3"/>
    <n v="1.1665961E-3"/>
    <n v="0.99760280000000001"/>
  </r>
  <r>
    <s v="Put.104710.16.pdf"/>
    <x v="0"/>
    <x v="0"/>
    <x v="2"/>
    <x v="1"/>
    <n v="0.93815769999999998"/>
    <n v="1.5474201999999999E-2"/>
    <n v="1.5403781E-2"/>
    <n v="1.5474935E-2"/>
    <n v="1.5489404E-2"/>
    <n v="2.9001895E-2"/>
    <n v="2.9544977E-2"/>
    <n v="2.8653027000000001E-2"/>
    <n v="2.8602644999999999E-2"/>
    <n v="0.88419740000000002"/>
    <n v="1.2308286E-3"/>
    <n v="1.1665962000000001E-3"/>
    <n v="0.99760263999999998"/>
  </r>
  <r>
    <s v="Put.107017.16.pdf"/>
    <x v="0"/>
    <x v="2"/>
    <x v="3"/>
    <x v="0"/>
    <n v="4.9882742999999999E-4"/>
    <n v="4.9878029999999999E-4"/>
    <n v="4.9400737000000001E-4"/>
    <n v="0.99801220000000002"/>
    <n v="4.9626244999999996E-4"/>
    <n v="2.3549053999999999E-4"/>
    <n v="2.3557923999999999E-4"/>
    <n v="0.99905529999999998"/>
    <n v="2.3545146E-4"/>
    <n v="2.3815810000000001E-4"/>
    <n v="0.99679344999999997"/>
    <n v="1.6018706E-3"/>
    <n v="1.6047062000000001E-3"/>
  </r>
  <r>
    <s v="Put.107014.16.pdf"/>
    <x v="0"/>
    <x v="2"/>
    <x v="3"/>
    <x v="0"/>
    <n v="4.9880439999999996E-4"/>
    <n v="4.9878409999999998E-4"/>
    <n v="4.9400737000000001E-4"/>
    <n v="0.99801220000000002"/>
    <n v="4.9626244999999996E-4"/>
    <n v="2.3549053999999999E-4"/>
    <n v="2.3557923999999999E-4"/>
    <n v="0.99905527000000005"/>
    <n v="2.3545146E-4"/>
    <n v="2.3817491000000001E-4"/>
    <n v="0.99677795000000002"/>
    <n v="1.6096098E-3"/>
    <n v="1.6124309000000001E-3"/>
  </r>
  <r>
    <s v="Put.80396.pdf"/>
    <x v="0"/>
    <x v="1"/>
    <x v="2"/>
    <x v="0"/>
    <n v="0.33529437000000001"/>
    <n v="5.0212464999999998E-2"/>
    <n v="5.0065942000000002E-2"/>
    <n v="5.0557386000000003E-2"/>
    <n v="0.51386989999999999"/>
    <n v="0.10000156"/>
    <n v="0.10000114"/>
    <n v="0.10159931"/>
    <n v="0.10000061"/>
    <n v="0.59839739999999997"/>
    <n v="0.94407505000000003"/>
    <n v="4.1353259999999999E-3"/>
    <n v="5.1789637999999999E-2"/>
  </r>
  <r>
    <s v="Put.80423.pdf"/>
    <x v="1"/>
    <x v="0"/>
    <x v="1"/>
    <x v="2"/>
    <n v="0.97882190000000002"/>
    <n v="5.2701733000000001E-3"/>
    <n v="5.3658819999999998E-3"/>
    <n v="5.2753349999999999E-3"/>
    <n v="5.2667492999999999E-3"/>
    <n v="1.8184235E-2"/>
    <n v="1.8183583E-2"/>
    <n v="1.81856E-2"/>
    <n v="0.92709863000000003"/>
    <n v="1.8347934E-2"/>
    <n v="1.9633471999999999E-4"/>
    <n v="0.9996081"/>
    <n v="1.9556379000000001E-4"/>
  </r>
  <r>
    <s v="Put.80424.pdf"/>
    <x v="1"/>
    <x v="0"/>
    <x v="1"/>
    <x v="2"/>
    <n v="0.97631526000000002"/>
    <n v="5.8910500000000001E-3"/>
    <n v="6.0171529999999999E-3"/>
    <n v="5.8898279999999997E-3"/>
    <n v="5.8866639999999998E-3"/>
    <n v="1.6674193E-2"/>
    <n v="1.6672370999999998E-2"/>
    <n v="0.26763310000000001"/>
    <n v="0.68234859999999997"/>
    <n v="1.6671712000000002E-2"/>
    <n v="1.9575811E-4"/>
    <n v="0.99960923000000002"/>
    <n v="1.9499213E-4"/>
  </r>
  <r>
    <s v="Put.80427.pdf"/>
    <x v="1"/>
    <x v="0"/>
    <x v="1"/>
    <x v="2"/>
    <n v="0.94602969999999997"/>
    <n v="1.3404622999999999E-2"/>
    <n v="1.3808302E-2"/>
    <n v="1.3419676E-2"/>
    <n v="1.3337643999999999E-2"/>
    <n v="2.2225715E-2"/>
    <n v="2.2224842000000002E-2"/>
    <n v="2.2222922999999999E-2"/>
    <n v="0.91110199999999997"/>
    <n v="2.2224589999999999E-2"/>
    <n v="1.9645059999999999E-4"/>
    <n v="0.99960786000000001"/>
    <n v="1.9567594000000001E-4"/>
  </r>
  <r>
    <s v="Put.80428.pdf"/>
    <x v="1"/>
    <x v="3"/>
    <x v="3"/>
    <x v="2"/>
    <n v="5.4449399999999997E-3"/>
    <n v="5.4189586E-3"/>
    <n v="0.97824080000000002"/>
    <n v="5.4447026999999999E-3"/>
    <n v="5.4506835999999998E-3"/>
    <n v="7.4115963999999996E-3"/>
    <n v="7.4094813000000004E-3"/>
    <n v="0.97024924000000001"/>
    <n v="7.512726E-3"/>
    <n v="7.4169505E-3"/>
    <n v="1.8110566999999999E-4"/>
    <n v="0.99964242999999997"/>
    <n v="1.7641013E-4"/>
  </r>
  <r>
    <s v="Put.80430.pdf"/>
    <x v="1"/>
    <x v="3"/>
    <x v="3"/>
    <x v="2"/>
    <n v="5.6334940000000002E-3"/>
    <n v="5.5610034999999999E-3"/>
    <n v="0.97767289999999996"/>
    <n v="5.5765244000000004E-3"/>
    <n v="5.5561330000000004E-3"/>
    <n v="7.4115954000000001E-3"/>
    <n v="7.4094803999999997E-3"/>
    <n v="0.97024924000000001"/>
    <n v="7.5127029999999999E-3"/>
    <n v="7.4169496000000001E-3"/>
    <n v="1.9713827E-4"/>
    <n v="0.99960649999999995"/>
    <n v="1.9637008E-4"/>
  </r>
  <r>
    <s v="Put.80431.pdf"/>
    <x v="1"/>
    <x v="3"/>
    <x v="3"/>
    <x v="2"/>
    <n v="5.2304235000000003E-3"/>
    <n v="5.1493559999999999E-3"/>
    <n v="0.97926986000000005"/>
    <n v="5.1815280000000003E-3"/>
    <n v="5.1688165000000003E-3"/>
    <n v="7.4115960000000003E-3"/>
    <n v="7.4094809999999999E-3"/>
    <n v="0.97024924000000001"/>
    <n v="7.5127459999999998E-3"/>
    <n v="7.4169500000000003E-3"/>
    <n v="1.8139282E-4"/>
    <n v="0.99964154000000005"/>
    <n v="1.7705951E-4"/>
  </r>
  <r>
    <s v="Put.80712.pdf"/>
    <x v="0"/>
    <x v="3"/>
    <x v="0"/>
    <x v="2"/>
    <n v="1.4292186E-2"/>
    <n v="1.4286375E-2"/>
    <n v="0.94283870000000003"/>
    <n v="1.4295821E-2"/>
    <n v="1.4286905000000001E-2"/>
    <n v="0.89930239999999995"/>
    <n v="2.5593531999999999E-2"/>
    <n v="2.5046067000000002E-2"/>
    <n v="2.505713E-2"/>
    <n v="2.5000824000000001E-2"/>
    <n v="3.2144805000000002E-4"/>
    <n v="0.99936897000000002"/>
    <n v="3.0960869999999998E-4"/>
  </r>
  <r>
    <s v="Put.80716.pdf"/>
    <x v="0"/>
    <x v="3"/>
    <x v="0"/>
    <x v="2"/>
    <n v="1.2539583999999999E-2"/>
    <n v="1.254596E-2"/>
    <n v="0.94990090000000005"/>
    <n v="1.2512271E-2"/>
    <n v="1.2501253E-2"/>
    <n v="0.89930414999999997"/>
    <n v="2.5591835E-2"/>
    <n v="2.5046067000000002E-2"/>
    <n v="2.5057131E-2"/>
    <n v="2.5000826E-2"/>
    <n v="3.7924356999999997E-4"/>
    <n v="0.99928530000000004"/>
    <n v="3.3540797E-4"/>
  </r>
  <r>
    <s v="Put.80717.pdf"/>
    <x v="0"/>
    <x v="3"/>
    <x v="0"/>
    <x v="2"/>
    <n v="1.2539791999999999E-2"/>
    <n v="1.2546211999999999E-2"/>
    <n v="0.94990045000000001"/>
    <n v="1.2512268999999999E-2"/>
    <n v="1.2501251999999999E-2"/>
    <n v="0.89930290000000002"/>
    <n v="2.5593074E-2"/>
    <n v="2.5046064999999999E-2"/>
    <n v="2.505713E-2"/>
    <n v="2.5000824000000001E-2"/>
    <n v="4.1384857999999999E-4"/>
    <n v="0.99918585999999998"/>
    <n v="4.0032240000000002E-4"/>
  </r>
  <r>
    <s v="Put.81572.pdf"/>
    <x v="1"/>
    <x v="4"/>
    <x v="0"/>
    <x v="0"/>
    <n v="8.4158630000000009E-3"/>
    <n v="0.92023440000000001"/>
    <n v="8.3364619999999993E-3"/>
    <n v="8.4669840000000003E-3"/>
    <n v="5.4546325999999999E-2"/>
    <n v="0.83991545000000001"/>
    <n v="4.0002767000000002E-2"/>
    <n v="4.0000726E-2"/>
    <n v="4.0078269999999999E-2"/>
    <n v="4.0002793000000002E-2"/>
    <n v="0.93008643000000002"/>
    <n v="3.6475435E-2"/>
    <n v="3.3438146000000002E-2"/>
  </r>
  <r>
    <s v="Put.81691.pdf"/>
    <x v="0"/>
    <x v="0"/>
    <x v="1"/>
    <x v="2"/>
    <n v="0.97991439999999996"/>
    <n v="5.0111365999999996E-3"/>
    <n v="5.0239500000000001E-3"/>
    <n v="5.0327415E-3"/>
    <n v="5.0177759999999998E-3"/>
    <n v="6.0216619999999997E-3"/>
    <n v="5.8830054000000003E-3"/>
    <n v="5.8825309999999999E-3"/>
    <n v="0.97631040000000002"/>
    <n v="5.9024280000000004E-3"/>
    <n v="0.32973433000000002"/>
    <n v="0.57140639999999998"/>
    <n v="9.8859265000000002E-2"/>
  </r>
  <r>
    <s v="Put.81692.pdf"/>
    <x v="0"/>
    <x v="0"/>
    <x v="1"/>
    <x v="2"/>
    <n v="0.97991455000000005"/>
    <n v="5.0111360000000002E-3"/>
    <n v="5.0239535E-3"/>
    <n v="5.0326297000000001E-3"/>
    <n v="5.0177750000000004E-3"/>
    <n v="6.0207582999999999E-3"/>
    <n v="5.8830054000000003E-3"/>
    <n v="5.8825309999999999E-3"/>
    <n v="0.97631126999999995"/>
    <n v="5.9024280000000004E-3"/>
    <n v="0.32973530000000001"/>
    <n v="0.57140636"/>
    <n v="9.8858290000000001E-2"/>
  </r>
  <r>
    <s v="Put.81738.pdf"/>
    <x v="1"/>
    <x v="4"/>
    <x v="1"/>
    <x v="0"/>
    <n v="2.2846801E-2"/>
    <n v="0.91023900000000002"/>
    <n v="2.2289940000000001E-2"/>
    <n v="2.2377787E-2"/>
    <n v="2.2246426E-2"/>
    <n v="7.6976960000000004E-3"/>
    <n v="7.6926909999999998E-3"/>
    <n v="7.6937307999999996E-3"/>
    <n v="0.96922319999999995"/>
    <n v="7.6926596999999999E-3"/>
    <n v="0.99640340000000005"/>
    <n v="1.8240763000000001E-3"/>
    <n v="1.7724914999999999E-3"/>
  </r>
  <r>
    <s v="Put.81739.pdf"/>
    <x v="1"/>
    <x v="4"/>
    <x v="1"/>
    <x v="0"/>
    <n v="2.2851416999999999E-2"/>
    <n v="0.91023445000000003"/>
    <n v="2.2289940000000001E-2"/>
    <n v="2.2377788999999999E-2"/>
    <n v="2.2246426E-2"/>
    <n v="7.6976954000000002E-3"/>
    <n v="7.6926920000000001E-3"/>
    <n v="7.693732E-3"/>
    <n v="0.96922319999999995"/>
    <n v="7.6926609999999999E-3"/>
    <n v="0.99642280000000005"/>
    <n v="1.8140299000000001E-3"/>
    <n v="1.7631407999999999E-3"/>
  </r>
  <r>
    <s v="Put.81740.pdf"/>
    <x v="1"/>
    <x v="4"/>
    <x v="1"/>
    <x v="0"/>
    <n v="2.2848314000000002E-2"/>
    <n v="0.91023754999999995"/>
    <n v="2.2289940000000001E-2"/>
    <n v="2.2377787E-2"/>
    <n v="2.2246426E-2"/>
    <n v="7.6976963000000001E-3"/>
    <n v="7.6926920000000001E-3"/>
    <n v="7.693732E-3"/>
    <n v="0.96922319999999995"/>
    <n v="7.6926609999999999E-3"/>
    <n v="0.99642246999999995"/>
    <n v="1.8143715999999999E-3"/>
    <n v="1.7631414999999999E-3"/>
  </r>
  <r>
    <s v="Put.81742.pdf"/>
    <x v="1"/>
    <x v="4"/>
    <x v="1"/>
    <x v="0"/>
    <n v="2.2848218999999999E-2"/>
    <n v="0.91023759999999998"/>
    <n v="2.2289940000000001E-2"/>
    <n v="2.2377787E-2"/>
    <n v="2.2246426E-2"/>
    <n v="7.6976935E-3"/>
    <n v="7.6926913999999999E-3"/>
    <n v="7.6937317000000003E-3"/>
    <n v="0.96922319999999995"/>
    <n v="7.6926599999999996E-3"/>
    <n v="0.99638420000000005"/>
    <n v="1.8339165000000001E-3"/>
    <n v="1.7818523000000001E-3"/>
  </r>
  <r>
    <s v="Put.82395.pdf"/>
    <x v="0"/>
    <x v="4"/>
    <x v="3"/>
    <x v="0"/>
    <n v="5.3077640000000004E-3"/>
    <n v="0.97879726"/>
    <n v="5.2699762999999997E-3"/>
    <n v="5.34923E-3"/>
    <n v="5.2758114999999998E-3"/>
    <n v="8.7496710000000005E-3"/>
    <n v="8.6965229999999994E-3"/>
    <n v="0.96492887000000005"/>
    <n v="8.7052850000000001E-3"/>
    <n v="8.9196264999999997E-3"/>
    <n v="0.99891059999999998"/>
    <n v="5.4423130000000005E-4"/>
    <n v="5.4518559999999999E-4"/>
  </r>
  <r>
    <s v="Put.82396.pdf"/>
    <x v="0"/>
    <x v="4"/>
    <x v="3"/>
    <x v="0"/>
    <n v="5.0401053999999997E-3"/>
    <n v="0.97985949999999999"/>
    <n v="5.0061643000000001E-3"/>
    <n v="5.0828219999999999E-3"/>
    <n v="5.0114462999999998E-3"/>
    <n v="8.749672E-3"/>
    <n v="8.6965234999999991E-3"/>
    <n v="0.96492979999999995"/>
    <n v="8.7052859999999996E-3"/>
    <n v="8.9187079999999992E-3"/>
    <n v="0.99892809999999999"/>
    <n v="5.3549010000000005E-4"/>
    <n v="5.3641496999999995E-4"/>
  </r>
  <r>
    <s v="Put.82397.pdf"/>
    <x v="0"/>
    <x v="4"/>
    <x v="3"/>
    <x v="0"/>
    <n v="7.2413286999999998E-3"/>
    <n v="0.97117109999999995"/>
    <n v="7.1513172999999996E-3"/>
    <n v="7.2381700000000004E-3"/>
    <n v="7.1981107000000004E-3"/>
    <n v="6.9379024000000003E-3"/>
    <n v="6.8973519999999998E-3"/>
    <n v="0.62289130000000004"/>
    <n v="5.5929936E-2"/>
    <n v="0.30734348"/>
    <n v="0.99892639999999999"/>
    <n v="5.3634983000000003E-4"/>
    <n v="5.3727660000000004E-4"/>
  </r>
  <r>
    <s v="Put.82399.pdf"/>
    <x v="0"/>
    <x v="0"/>
    <x v="3"/>
    <x v="0"/>
    <n v="0.97380750000000005"/>
    <n v="6.6475904999999998E-3"/>
    <n v="6.4598629999999997E-3"/>
    <n v="6.5889299999999998E-3"/>
    <n v="6.496099E-3"/>
    <n v="8.749672E-3"/>
    <n v="8.6965240000000006E-3"/>
    <n v="0.96493030000000002"/>
    <n v="8.7052870000000008E-3"/>
    <n v="8.9181929999999996E-3"/>
    <n v="0.99890875999999995"/>
    <n v="5.4512199999999999E-4"/>
    <n v="5.4607976999999995E-4"/>
  </r>
  <r>
    <s v="Put.82400.pdf"/>
    <x v="0"/>
    <x v="0"/>
    <x v="3"/>
    <x v="0"/>
    <n v="0.97466989999999998"/>
    <n v="6.4233983999999996E-3"/>
    <n v="6.2583014000000001E-3"/>
    <n v="6.3700370000000003E-3"/>
    <n v="6.2783826000000001E-3"/>
    <n v="8.7496710000000005E-3"/>
    <n v="8.6965240000000006E-3"/>
    <n v="0.96493200000000001"/>
    <n v="8.7052870000000008E-3"/>
    <n v="8.9164750000000001E-3"/>
    <n v="0.99892985999999995"/>
    <n v="5.3464853999999999E-4"/>
    <n v="5.3555047000000005E-4"/>
  </r>
  <r>
    <s v="Put.82401.pdf"/>
    <x v="0"/>
    <x v="0"/>
    <x v="3"/>
    <x v="0"/>
    <n v="0.97381245999999999"/>
    <n v="6.6426100000000002E-3"/>
    <n v="6.4598614999999996E-3"/>
    <n v="6.5889204999999996E-3"/>
    <n v="6.4960959999999998E-3"/>
    <n v="8.7496699999999993E-3"/>
    <n v="8.6965234999999991E-3"/>
    <n v="0.96493112999999997"/>
    <n v="8.7052859999999996E-3"/>
    <n v="8.9174140000000002E-3"/>
    <n v="0.99892639999999999"/>
    <n v="5.3635396999999997E-4"/>
    <n v="5.3728325000000003E-4"/>
  </r>
  <r>
    <s v="Put.82403.pdf"/>
    <x v="0"/>
    <x v="0"/>
    <x v="3"/>
    <x v="0"/>
    <n v="0.97466770000000003"/>
    <n v="6.4255329999999998E-3"/>
    <n v="6.2583029999999998E-3"/>
    <n v="6.3700409999999999E-3"/>
    <n v="6.2783835E-3"/>
    <n v="8.7496710000000005E-3"/>
    <n v="8.6965229999999994E-3"/>
    <n v="0.9649278"/>
    <n v="8.7052850000000001E-3"/>
    <n v="8.9206709999999998E-3"/>
    <n v="0.99892460000000005"/>
    <n v="5.3722389999999996E-4"/>
    <n v="5.3818379999999997E-4"/>
  </r>
  <r>
    <s v="Put.82404.pdf"/>
    <x v="0"/>
    <x v="0"/>
    <x v="3"/>
    <x v="0"/>
    <n v="0.97381127000000001"/>
    <n v="6.6438805999999998E-3"/>
    <n v="6.4598609999999999E-3"/>
    <n v="6.5889223000000002E-3"/>
    <n v="6.4960965000000004E-3"/>
    <n v="8.749672E-3"/>
    <n v="8.6965259999999996E-3"/>
    <n v="0.96493304000000002"/>
    <n v="8.7052880000000003E-3"/>
    <n v="8.9155304999999994E-3"/>
    <n v="0.99892460000000005"/>
    <n v="5.3722603000000001E-4"/>
    <n v="5.3818256000000004E-4"/>
  </r>
  <r>
    <s v="Put.82624.pdf"/>
    <x v="0"/>
    <x v="2"/>
    <x v="2"/>
    <x v="0"/>
    <n v="2.517526E-3"/>
    <n v="2.5472182E-3"/>
    <n v="2.5340163000000001E-3"/>
    <n v="0.98988869999999995"/>
    <n v="2.5125541999999998E-3"/>
    <n v="4.0009499999999996E-3"/>
    <n v="4.0001272999999997E-3"/>
    <n v="4.0460797E-3"/>
    <n v="4.0013460000000002E-3"/>
    <n v="0.98395149999999998"/>
    <n v="0.99867099999999998"/>
    <n v="6.6393419999999999E-4"/>
    <n v="6.6508349999999997E-4"/>
  </r>
  <r>
    <s v="Put.82625.pdf"/>
    <x v="0"/>
    <x v="2"/>
    <x v="2"/>
    <x v="0"/>
    <n v="2.5175255999999998E-3"/>
    <n v="2.5478635999999998E-3"/>
    <n v="2.534016E-3"/>
    <n v="0.98988810000000005"/>
    <n v="2.5125537000000001E-3"/>
    <n v="4.000951E-3"/>
    <n v="4.0001282000000004E-3"/>
    <n v="4.0464536000000004E-3"/>
    <n v="4.0013469999999997E-3"/>
    <n v="0.98395109999999997"/>
    <n v="0.99867099999999998"/>
    <n v="6.6393113000000001E-4"/>
    <n v="6.6508560000000003E-4"/>
  </r>
  <r>
    <s v="Put.82626.pdf"/>
    <x v="0"/>
    <x v="2"/>
    <x v="2"/>
    <x v="0"/>
    <n v="2.517526E-3"/>
    <n v="2.5473348999999999E-3"/>
    <n v="2.5340163000000001E-3"/>
    <n v="0.98988854999999998"/>
    <n v="2.5125541999999998E-3"/>
    <n v="4.0009499999999996E-3"/>
    <n v="4.0001272999999997E-3"/>
    <n v="4.0460833999999999E-3"/>
    <n v="4.0013460000000002E-3"/>
    <n v="0.98395149999999998"/>
    <n v="0.99867099999999998"/>
    <n v="6.63932E-4"/>
    <n v="6.6508319999999998E-4"/>
  </r>
  <r>
    <s v="Put.69442.pdf"/>
    <x v="0"/>
    <x v="0"/>
    <x v="4"/>
    <x v="0"/>
    <n v="0.82867849999999998"/>
    <n v="1.5404200999999999E-2"/>
    <n v="0.12463009"/>
    <n v="1.5898031999999999E-2"/>
    <n v="1.5389218E-2"/>
    <n v="0.10063816"/>
    <n v="0.59905989999999998"/>
    <n v="0.100300625"/>
    <n v="0.10000050000000001"/>
    <n v="0.10000083999999999"/>
    <n v="0.83947519999999998"/>
    <n v="0.15557319"/>
    <n v="4.9515775999999997E-3"/>
  </r>
  <r>
    <s v="Put.69798.pdf"/>
    <x v="0"/>
    <x v="3"/>
    <x v="0"/>
    <x v="0"/>
    <n v="2.9474386999999999E-3"/>
    <n v="2.9193234999999999E-3"/>
    <n v="0.98829140000000004"/>
    <n v="2.9230319999999999E-3"/>
    <n v="2.9188591999999998E-3"/>
    <n v="0.98760159999999997"/>
    <n v="3.1030841999999999E-3"/>
    <n v="3.0965802999999999E-3"/>
    <n v="3.1034717999999998E-3"/>
    <n v="3.0953279E-3"/>
    <n v="0.89736539999999998"/>
    <n v="3.2894765000000001E-3"/>
    <n v="9.9345185000000003E-2"/>
  </r>
  <r>
    <s v="Put.70105.pdf"/>
    <x v="0"/>
    <x v="2"/>
    <x v="1"/>
    <x v="0"/>
    <n v="1.1390125E-3"/>
    <n v="1.1220691000000001E-3"/>
    <n v="1.1208183999999999E-3"/>
    <n v="0.99549790000000005"/>
    <n v="1.1202428000000001E-3"/>
    <n v="9.9687840000000001E-4"/>
    <n v="9.8554359999999995E-4"/>
    <n v="9.8803520000000002E-4"/>
    <n v="0.99604106000000003"/>
    <n v="9.8845469999999996E-4"/>
    <n v="0.82648250000000001"/>
    <n v="5.0149343999999998E-2"/>
    <n v="0.123368144"/>
  </r>
  <r>
    <s v="Put.70649.pdf"/>
    <x v="0"/>
    <x v="2"/>
    <x v="4"/>
    <x v="1"/>
    <n v="5.0109252E-2"/>
    <n v="5.0001424000000003E-2"/>
    <n v="5.0001155999999998E-2"/>
    <n v="0.79988559999999997"/>
    <n v="5.0002581999999997E-2"/>
    <n v="2.2239245000000001E-2"/>
    <n v="0.91107419999999995"/>
    <n v="2.2230156000000001E-2"/>
    <n v="2.2222305000000001E-2"/>
    <n v="2.2234061999999999E-2"/>
    <n v="1.4560059999999999E-3"/>
    <n v="1.4557875E-3"/>
    <n v="0.99708819999999998"/>
  </r>
  <r>
    <s v="Put.70650.pdf"/>
    <x v="0"/>
    <x v="2"/>
    <x v="4"/>
    <x v="1"/>
    <n v="5.0109185000000001E-2"/>
    <n v="5.0001424000000003E-2"/>
    <n v="5.0001155999999998E-2"/>
    <n v="0.79988563000000001"/>
    <n v="5.0002581999999997E-2"/>
    <n v="2.223924E-2"/>
    <n v="0.91107419999999995"/>
    <n v="2.2230153999999998E-2"/>
    <n v="2.2222302999999999E-2"/>
    <n v="2.2234058000000001E-2"/>
    <n v="1.4560066999999999E-3"/>
    <n v="1.4557878999999999E-3"/>
    <n v="0.99708819999999998"/>
  </r>
  <r>
    <s v="Put.70651.pdf"/>
    <x v="0"/>
    <x v="2"/>
    <x v="4"/>
    <x v="1"/>
    <n v="5.0109464999999999E-2"/>
    <n v="5.0001419999999998E-2"/>
    <n v="5.0001150000000001E-2"/>
    <n v="0.79988532999999995"/>
    <n v="5.0002579999999998E-2"/>
    <n v="2.2239243999999998E-2"/>
    <n v="0.91107419999999995"/>
    <n v="2.2230156000000001E-2"/>
    <n v="2.2222305000000001E-2"/>
    <n v="2.223406E-2"/>
    <n v="1.4560061E-3"/>
    <n v="1.4557875E-3"/>
    <n v="0.99708819999999998"/>
  </r>
  <r>
    <s v="Put.70652.pdf"/>
    <x v="0"/>
    <x v="2"/>
    <x v="1"/>
    <x v="1"/>
    <n v="5.0109359999999999E-2"/>
    <n v="5.0001424000000003E-2"/>
    <n v="5.0001155999999998E-2"/>
    <n v="0.79988545"/>
    <n v="5.0002581999999997E-2"/>
    <n v="2.0232667999999999E-2"/>
    <n v="2.0001479999999999E-2"/>
    <n v="2.0023574999999998E-2"/>
    <n v="0.91974100000000003"/>
    <n v="2.0001306999999999E-2"/>
    <n v="1.4371912000000001E-3"/>
    <n v="1.4369716E-3"/>
    <n v="0.99712586000000003"/>
  </r>
  <r>
    <s v="Put.70653.pdf"/>
    <x v="0"/>
    <x v="2"/>
    <x v="1"/>
    <x v="1"/>
    <n v="5.0109286000000003E-2"/>
    <n v="5.0001424000000003E-2"/>
    <n v="5.0001155999999998E-2"/>
    <n v="0.79988550000000003"/>
    <n v="5.0002581999999997E-2"/>
    <n v="2.023426E-2"/>
    <n v="2.0001475000000001E-2"/>
    <n v="2.0023570000000001E-2"/>
    <n v="0.91973936999999995"/>
    <n v="2.0001301999999999E-2"/>
    <n v="1.4560074E-3"/>
    <n v="1.4557878999999999E-3"/>
    <n v="0.99708819999999998"/>
  </r>
  <r>
    <s v="Put.70654.pdf"/>
    <x v="0"/>
    <x v="2"/>
    <x v="4"/>
    <x v="1"/>
    <n v="5.0109180000000003E-2"/>
    <n v="5.0001424000000003E-2"/>
    <n v="5.0001155999999998E-2"/>
    <n v="0.79988563000000001"/>
    <n v="5.0002581999999997E-2"/>
    <n v="2.2239243999999998E-2"/>
    <n v="0.91107419999999995"/>
    <n v="2.2230156000000001E-2"/>
    <n v="2.2222305000000001E-2"/>
    <n v="2.223406E-2"/>
    <n v="1.4371919000000001E-3"/>
    <n v="1.4369716E-3"/>
    <n v="0.99712586000000003"/>
  </r>
  <r>
    <s v="Put.70655.pdf"/>
    <x v="0"/>
    <x v="2"/>
    <x v="1"/>
    <x v="1"/>
    <n v="5.0109220000000003E-2"/>
    <n v="5.0001429999999999E-2"/>
    <n v="5.0001163000000001E-2"/>
    <n v="0.79988563000000001"/>
    <n v="5.000259E-2"/>
    <n v="2.0233009999999999E-2"/>
    <n v="2.0001477E-2"/>
    <n v="2.0023571E-2"/>
    <n v="0.91974060000000002"/>
    <n v="2.0001303000000002E-2"/>
    <n v="1.4560065000000001E-3"/>
    <n v="1.4557884000000001E-3"/>
    <n v="0.99708819999999998"/>
  </r>
  <r>
    <s v="Put.70656.pdf"/>
    <x v="0"/>
    <x v="2"/>
    <x v="4"/>
    <x v="1"/>
    <n v="5.0109180000000003E-2"/>
    <n v="5.0001419999999998E-2"/>
    <n v="5.0001150000000001E-2"/>
    <n v="0.79988563000000001"/>
    <n v="5.0002579999999998E-2"/>
    <n v="2.2239241999999999E-2"/>
    <n v="0.91107419999999995"/>
    <n v="2.2230156000000001E-2"/>
    <n v="2.2222305000000001E-2"/>
    <n v="2.223406E-2"/>
    <n v="1.4560059999999999E-3"/>
    <n v="1.4557875E-3"/>
    <n v="0.99708819999999998"/>
  </r>
  <r>
    <s v="Put.70657.pdf"/>
    <x v="0"/>
    <x v="2"/>
    <x v="4"/>
    <x v="1"/>
    <n v="5.0109210000000001E-2"/>
    <n v="5.0001428000000001E-2"/>
    <n v="5.0001160000000003E-2"/>
    <n v="0.79988563000000001"/>
    <n v="5.0002586000000002E-2"/>
    <n v="2.223924E-2"/>
    <n v="0.91107419999999995"/>
    <n v="2.2230153999999998E-2"/>
    <n v="2.2222302999999999E-2"/>
    <n v="2.2234058000000001E-2"/>
    <n v="1.4560081E-3"/>
    <n v="1.4557876E-3"/>
    <n v="0.99708819999999998"/>
  </r>
  <r>
    <s v="Put.70658.pdf"/>
    <x v="0"/>
    <x v="2"/>
    <x v="4"/>
    <x v="1"/>
    <n v="5.0109244999999997E-2"/>
    <n v="5.0001419999999998E-2"/>
    <n v="5.0001150000000001E-2"/>
    <n v="0.79988559999999997"/>
    <n v="5.0002579999999998E-2"/>
    <n v="2.2239243999999998E-2"/>
    <n v="0.91107419999999995"/>
    <n v="2.2230156000000001E-2"/>
    <n v="2.2222305000000001E-2"/>
    <n v="2.223406E-2"/>
    <n v="1.4560059999999999E-3"/>
    <n v="1.4557875E-3"/>
    <n v="0.99708819999999998"/>
  </r>
  <r>
    <s v="Put.70659.pdf"/>
    <x v="0"/>
    <x v="2"/>
    <x v="4"/>
    <x v="1"/>
    <n v="5.0109196000000002E-2"/>
    <n v="5.0001424000000003E-2"/>
    <n v="5.0001155999999998E-2"/>
    <n v="0.79988563000000001"/>
    <n v="5.0002581999999997E-2"/>
    <n v="2.2239849999999999E-2"/>
    <n v="0.91107340000000003"/>
    <n v="2.2230243E-2"/>
    <n v="2.2222305000000001E-2"/>
    <n v="2.2234263000000001E-2"/>
    <n v="1.4560066999999999E-3"/>
    <n v="1.4557884000000001E-3"/>
    <n v="0.99708819999999998"/>
  </r>
  <r>
    <s v="Put.70660.pdf"/>
    <x v="0"/>
    <x v="2"/>
    <x v="4"/>
    <x v="1"/>
    <n v="5.0109208000000002E-2"/>
    <n v="5.0001424000000003E-2"/>
    <n v="5.0001155999999998E-2"/>
    <n v="0.79988563000000001"/>
    <n v="5.0002581999999997E-2"/>
    <n v="2.2239243999999998E-2"/>
    <n v="0.91107419999999995"/>
    <n v="2.2230156000000001E-2"/>
    <n v="2.2222305000000001E-2"/>
    <n v="2.223406E-2"/>
    <n v="1.4892821E-3"/>
    <n v="1.4883125000000001E-3"/>
    <n v="0.99702239999999998"/>
  </r>
  <r>
    <s v="Put.70661.pdf"/>
    <x v="0"/>
    <x v="2"/>
    <x v="4"/>
    <x v="1"/>
    <n v="5.0109226E-2"/>
    <n v="5.0001424000000003E-2"/>
    <n v="5.0001155999999998E-2"/>
    <n v="0.79988559999999997"/>
    <n v="5.0002581999999997E-2"/>
    <n v="2.2239243999999998E-2"/>
    <n v="0.91107419999999995"/>
    <n v="2.2230153999999998E-2"/>
    <n v="2.2222302999999999E-2"/>
    <n v="2.2234058000000001E-2"/>
    <n v="1.4560061E-3"/>
    <n v="1.4557875E-3"/>
    <n v="0.99708819999999998"/>
  </r>
  <r>
    <s v="Put.70662.pdf"/>
    <x v="0"/>
    <x v="2"/>
    <x v="4"/>
    <x v="1"/>
    <n v="5.0109125999999997E-2"/>
    <n v="5.0001424000000003E-2"/>
    <n v="5.0001155999999998E-2"/>
    <n v="0.79988570000000003"/>
    <n v="5.0002581999999997E-2"/>
    <n v="2.2239245000000001E-2"/>
    <n v="0.91107419999999995"/>
    <n v="2.2230156000000001E-2"/>
    <n v="2.2222305000000001E-2"/>
    <n v="2.223406E-2"/>
    <n v="1.4371919000000001E-3"/>
    <n v="1.4369719999999999E-3"/>
    <n v="0.99712586000000003"/>
  </r>
  <r>
    <s v="Put.70663.pdf"/>
    <x v="0"/>
    <x v="2"/>
    <x v="4"/>
    <x v="1"/>
    <n v="5.0109239999999999E-2"/>
    <n v="5.0001424000000003E-2"/>
    <n v="5.0001155999999998E-2"/>
    <n v="0.79988559999999997"/>
    <n v="5.0002581999999997E-2"/>
    <n v="2.2239243999999998E-2"/>
    <n v="0.91107419999999995"/>
    <n v="2.2230156000000001E-2"/>
    <n v="2.2222305000000001E-2"/>
    <n v="2.223406E-2"/>
    <n v="1.4560062E-3"/>
    <n v="1.4557875E-3"/>
    <n v="0.99708819999999998"/>
  </r>
  <r>
    <s v="Put.70664.pdf"/>
    <x v="0"/>
    <x v="2"/>
    <x v="4"/>
    <x v="1"/>
    <n v="5.0109300000000002E-2"/>
    <n v="5.0001424000000003E-2"/>
    <n v="5.0001155999999998E-2"/>
    <n v="0.79988550000000003"/>
    <n v="5.0002581999999997E-2"/>
    <n v="2.2239243999999998E-2"/>
    <n v="0.91107419999999995"/>
    <n v="2.2230156000000001E-2"/>
    <n v="2.2222305000000001E-2"/>
    <n v="2.223406E-2"/>
    <n v="1.4371919000000001E-3"/>
    <n v="1.4369720999999999E-3"/>
    <n v="0.99712586000000003"/>
  </r>
  <r>
    <s v="Put.70665.pdf"/>
    <x v="0"/>
    <x v="2"/>
    <x v="4"/>
    <x v="1"/>
    <n v="5.0109385999999999E-2"/>
    <n v="5.0001424000000003E-2"/>
    <n v="5.0001155999999998E-2"/>
    <n v="0.79988545"/>
    <n v="5.0002581999999997E-2"/>
    <n v="2.2239241999999999E-2"/>
    <n v="0.91107419999999995"/>
    <n v="2.2230156000000001E-2"/>
    <n v="2.2222305000000001E-2"/>
    <n v="2.223406E-2"/>
    <n v="1.4818914000000001E-3"/>
    <n v="1.4816667E-3"/>
    <n v="0.99703646000000001"/>
  </r>
  <r>
    <s v="Put.70666.pdf"/>
    <x v="0"/>
    <x v="2"/>
    <x v="4"/>
    <x v="1"/>
    <n v="5.0109162999999998E-2"/>
    <n v="5.0001424000000003E-2"/>
    <n v="5.0001155999999998E-2"/>
    <n v="0.79988563000000001"/>
    <n v="5.0002581999999997E-2"/>
    <n v="2.2239243999999998E-2"/>
    <n v="0.91107419999999995"/>
    <n v="2.2230156000000001E-2"/>
    <n v="2.2222305000000001E-2"/>
    <n v="2.223406E-2"/>
    <n v="1.4496746E-3"/>
    <n v="1.4494575999999999E-3"/>
    <n v="0.99710089999999996"/>
  </r>
  <r>
    <s v="Put.70667.pdf"/>
    <x v="0"/>
    <x v="0"/>
    <x v="4"/>
    <x v="1"/>
    <n v="0.99452907000000002"/>
    <n v="1.357406E-3"/>
    <n v="1.3802129999999999E-3"/>
    <n v="1.3724194999999999E-3"/>
    <n v="1.3608385E-3"/>
    <n v="2.9337918000000001E-2"/>
    <n v="0.88480829999999999"/>
    <n v="2.8574631999999999E-2"/>
    <n v="2.8705723999999998E-2"/>
    <n v="2.8573371E-2"/>
    <n v="1.4560076E-3"/>
    <n v="1.4557878999999999E-3"/>
    <n v="0.99708819999999998"/>
  </r>
  <r>
    <s v="Put.70668.pdf"/>
    <x v="0"/>
    <x v="2"/>
    <x v="4"/>
    <x v="1"/>
    <n v="5.0109500000000001E-2"/>
    <n v="5.0001419999999998E-2"/>
    <n v="5.0001150000000001E-2"/>
    <n v="0.79988532999999995"/>
    <n v="5.0002579999999998E-2"/>
    <n v="2.2239953E-2"/>
    <n v="0.91107327000000005"/>
    <n v="2.2230195000000001E-2"/>
    <n v="2.2222305000000001E-2"/>
    <n v="2.2234244E-2"/>
    <n v="1.4560075E-3"/>
    <n v="1.4557878999999999E-3"/>
    <n v="0.99708819999999998"/>
  </r>
  <r>
    <s v="Put.70669.pdf"/>
    <x v="0"/>
    <x v="2"/>
    <x v="1"/>
    <x v="1"/>
    <n v="5.0109149999999998E-2"/>
    <n v="5.0001424000000003E-2"/>
    <n v="5.0001155999999998E-2"/>
    <n v="0.79988570000000003"/>
    <n v="5.0002581999999997E-2"/>
    <n v="2.0233517999999999E-2"/>
    <n v="2.0001478E-2"/>
    <n v="2.0023572999999999E-2"/>
    <n v="0.91974014000000004"/>
    <n v="2.0001305E-2"/>
    <n v="1.4818921999999999E-3"/>
    <n v="1.4816671999999999E-3"/>
    <n v="0.99703646000000001"/>
  </r>
  <r>
    <s v="Put.70670.pdf"/>
    <x v="0"/>
    <x v="2"/>
    <x v="4"/>
    <x v="1"/>
    <n v="5.0109208000000002E-2"/>
    <n v="5.0001424000000003E-2"/>
    <n v="5.0001155999999998E-2"/>
    <n v="0.79988563000000001"/>
    <n v="5.0002581999999997E-2"/>
    <n v="2.2239702E-2"/>
    <n v="0.91107344999999995"/>
    <n v="2.223021E-2"/>
    <n v="2.2222305000000001E-2"/>
    <n v="2.2234305999999999E-2"/>
    <n v="1.4560062E-3"/>
    <n v="1.4557875E-3"/>
    <n v="0.99708819999999998"/>
  </r>
  <r>
    <s v="Put.70672.pdf"/>
    <x v="0"/>
    <x v="2"/>
    <x v="4"/>
    <x v="1"/>
    <n v="5.0109121999999999E-2"/>
    <n v="5.0001428000000001E-2"/>
    <n v="5.0001160000000003E-2"/>
    <n v="0.79988570000000003"/>
    <n v="5.0002586000000002E-2"/>
    <n v="2.2239243999999998E-2"/>
    <n v="0.91107419999999995"/>
    <n v="2.2230156000000001E-2"/>
    <n v="2.2222305000000001E-2"/>
    <n v="2.223406E-2"/>
    <n v="1.4371925000000001E-3"/>
    <n v="1.4369722E-3"/>
    <n v="0.99712586000000003"/>
  </r>
  <r>
    <s v="Put.70673.pdf"/>
    <x v="0"/>
    <x v="2"/>
    <x v="4"/>
    <x v="1"/>
    <n v="5.0109103000000002E-2"/>
    <n v="5.0001424000000003E-2"/>
    <n v="5.0001155999999998E-2"/>
    <n v="0.79988574999999995"/>
    <n v="5.0002581999999997E-2"/>
    <n v="2.223924E-2"/>
    <n v="0.91107419999999995"/>
    <n v="2.2230153999999998E-2"/>
    <n v="2.2222302999999999E-2"/>
    <n v="2.2234058000000001E-2"/>
    <n v="1.4371913000000001E-3"/>
    <n v="1.4369716E-3"/>
    <n v="0.99712586000000003"/>
  </r>
  <r>
    <s v="Put70671.pdf"/>
    <x v="0"/>
    <x v="2"/>
    <x v="4"/>
    <x v="1"/>
    <n v="5.0109290000000001E-2"/>
    <n v="5.0001419999999998E-2"/>
    <n v="5.0001150000000001E-2"/>
    <n v="0.79988550000000003"/>
    <n v="5.0002579999999998E-2"/>
    <n v="2.2239243999999998E-2"/>
    <n v="0.91107419999999995"/>
    <n v="2.2230156000000001E-2"/>
    <n v="2.2222305000000001E-2"/>
    <n v="2.223406E-2"/>
    <n v="1.4560061E-3"/>
    <n v="1.4557875E-3"/>
    <n v="0.9970881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A5B20-3386-472B-9360-69B2C4FB38FA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89:D94" firstHeaderRow="1" firstDataRow="2" firstDataCol="1"/>
  <pivotFields count="18"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ourt_statement_bow_assigned_topic" fld="4" subtotal="count" baseField="4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EF57B0-191A-4758-B5CE-0C0432A611D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9:D86" firstHeaderRow="1" firstDataRow="2" firstDataCol="1"/>
  <pivotFields count="18">
    <pivotField showAll="0"/>
    <pivotField axis="axisCol" showAll="0">
      <items count="3">
        <item x="0"/>
        <item x="1"/>
        <item t="default"/>
      </items>
    </pivotField>
    <pivotField showAll="0"/>
    <pivotField axis="axisRow" dataField="1" showAll="0">
      <items count="6">
        <item x="0"/>
        <item x="4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overnment_statement_bow_assigned_topic" fld="3" subtotal="count" baseField="3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0011C-C7E1-42C1-81F3-E147E84F0A99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9:D76" firstHeaderRow="1" firstDataRow="2" firstDataCol="1"/>
  <pivotFields count="18">
    <pivotField showAll="0"/>
    <pivotField axis="axisCol" showAll="0">
      <items count="3">
        <item x="0"/>
        <item x="1"/>
        <item t="default"/>
      </items>
    </pivotField>
    <pivotField axis="axisRow" dataField="1" showAll="0">
      <items count="6">
        <item x="0"/>
        <item x="4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axpayer_statement_bow_assigned_topic" fld="2" subtotal="count" baseField="2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40E1A-2278-471E-84B7-90AFB4C5BE82}" name="Table1" displayName="Table1" ref="A1:R67" totalsRowShown="0">
  <autoFilter ref="A1:R67" xr:uid="{D0940E1A-2278-471E-84B7-90AFB4C5BE82}"/>
  <tableColumns count="18">
    <tableColumn id="1" xr3:uid="{B4D22108-8B5C-4941-810A-8BA6B14EDFF7}" name="Nomor Putusan"/>
    <tableColumn id="2" xr3:uid="{9C9013C2-7791-4025-839E-7DD0113F0173}" name="DV_Menang"/>
    <tableColumn id="3" xr3:uid="{853BB4AC-4618-4496-AED5-EA7C8F5A473A}" name="taxpayer_statement_bow_assigned_topic">
      <calculatedColumnFormula>MATCH(MAX(Table1[[#This Row],[taxpayer_statement_bow_prob_topic_0]:[taxpayer_statement_bow_prob_topic_4]]),Table1[[#This Row],[taxpayer_statement_bow_prob_topic_0]:[taxpayer_statement_bow_prob_topic_4]],0)-1</calculatedColumnFormula>
    </tableColumn>
    <tableColumn id="4" xr3:uid="{0FA501FA-061D-4CD8-82AA-7F2AC622B61A}" name="government_statement_bow_assigned_topic">
      <calculatedColumnFormula>MATCH(MAX(Table1[[#This Row],[government_statement_bow_prob_topic_0]:[government_statement_bow_prob_topic_4]]),Table1[[#This Row],[government_statement_bow_prob_topic_0]:[government_statement_bow_prob_topic_4]],0)-1</calculatedColumnFormula>
    </tableColumn>
    <tableColumn id="5" xr3:uid="{A35DACE7-FA75-4D17-BF6B-962DE3013D26}" name="court_statement_bow_assigned_topic">
      <calculatedColumnFormula>MATCH(MAX(Table1[[#This Row],[court_statement_bow_prob_topic_0]:[court_statement_bow_prob_topic_2]]),Table1[[#This Row],[court_statement_bow_prob_topic_0]:[court_statement_bow_prob_topic_2]],0)-1</calculatedColumnFormula>
    </tableColumn>
    <tableColumn id="6" xr3:uid="{9F048FB3-1F53-46C9-8E8B-7148E1956566}" name="taxpayer_statement_bow_prob_topic_0"/>
    <tableColumn id="7" xr3:uid="{6A95293F-E837-4EF1-A56A-FD57F646A63C}" name="taxpayer_statement_bow_prob_topic_1"/>
    <tableColumn id="8" xr3:uid="{A0D9FF50-3522-49C9-B15F-9E58FB5589FD}" name="taxpayer_statement_bow_prob_topic_2"/>
    <tableColumn id="9" xr3:uid="{D1956F32-1711-4F3F-9FA8-1CC47B4B4D33}" name="taxpayer_statement_bow_prob_topic_3"/>
    <tableColumn id="10" xr3:uid="{0CCCBD68-97C3-4960-8B09-CDA36443E08D}" name="taxpayer_statement_bow_prob_topic_4"/>
    <tableColumn id="11" xr3:uid="{5B869262-8097-4863-94DF-91C4328FB24D}" name="government_statement_bow_prob_topic_0"/>
    <tableColumn id="12" xr3:uid="{2B6467F0-3EBD-4861-BEA0-56308538B402}" name="government_statement_bow_prob_topic_1"/>
    <tableColumn id="13" xr3:uid="{FB5D95B0-9D50-4EB8-915B-D3F54FB7D34A}" name="government_statement_bow_prob_topic_2"/>
    <tableColumn id="14" xr3:uid="{9DE70F7B-2356-400E-9032-3CAB0E6DF2FE}" name="government_statement_bow_prob_topic_3"/>
    <tableColumn id="15" xr3:uid="{10A2B0A6-9FD7-481E-8ECD-888B517B425F}" name="government_statement_bow_prob_topic_4"/>
    <tableColumn id="16" xr3:uid="{C2816DE9-BDAA-4A40-AEB2-70ED0E7E735F}" name="court_statement_bow_prob_topic_0"/>
    <tableColumn id="17" xr3:uid="{3B868B54-B13F-4955-BE72-E4BE2FCB2962}" name="court_statement_bow_prob_topic_1"/>
    <tableColumn id="18" xr3:uid="{F0BE2B8A-5713-4967-A492-46F93E15DF79}" name="court_statement_bow_prob_topic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93A9-50F4-4923-A547-D8260F21363A}">
  <dimension ref="A1:R94"/>
  <sheetViews>
    <sheetView tabSelected="1" topLeftCell="B86" workbookViewId="0">
      <selection activeCell="B92" sqref="B92"/>
    </sheetView>
  </sheetViews>
  <sheetFormatPr defaultRowHeight="15" x14ac:dyDescent="0.25"/>
  <cols>
    <col min="1" max="1" width="43.85546875" bestFit="1" customWidth="1"/>
    <col min="2" max="2" width="16.28515625" bestFit="1" customWidth="1"/>
    <col min="3" max="3" width="3" bestFit="1" customWidth="1"/>
    <col min="4" max="4" width="11.28515625" bestFit="1" customWidth="1"/>
    <col min="5" max="5" width="36.85546875" customWidth="1"/>
    <col min="6" max="10" width="38.42578125" customWidth="1"/>
    <col min="11" max="15" width="41.5703125" customWidth="1"/>
    <col min="16" max="18" width="3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C2">
        <f>MATCH(MAX(Table1[[#This Row],[taxpayer_statement_bow_prob_topic_0]:[taxpayer_statement_bow_prob_topic_4]]),Table1[[#This Row],[taxpayer_statement_bow_prob_topic_0]:[taxpayer_statement_bow_prob_topic_4]],0)-1</f>
        <v>0</v>
      </c>
      <c r="D2">
        <f>MATCH(MAX(Table1[[#This Row],[government_statement_bow_prob_topic_0]:[government_statement_bow_prob_topic_4]]),Table1[[#This Row],[government_statement_bow_prob_topic_0]:[government_statement_bow_prob_topic_4]],0)-1</f>
        <v>0</v>
      </c>
      <c r="E2">
        <f>MATCH(MAX(Table1[[#This Row],[court_statement_bow_prob_topic_0]:[court_statement_bow_prob_topic_2]]),Table1[[#This Row],[court_statement_bow_prob_topic_0]:[court_statement_bow_prob_topic_2]],0)-1</f>
        <v>0</v>
      </c>
      <c r="F2">
        <v>0.69855290000000003</v>
      </c>
      <c r="G2">
        <v>1.8196804E-2</v>
      </c>
      <c r="H2">
        <v>1.8614292000000001E-2</v>
      </c>
      <c r="I2">
        <v>1.8535590000000001E-2</v>
      </c>
      <c r="J2">
        <v>0.24610040999999999</v>
      </c>
      <c r="K2">
        <v>0.79886639999999998</v>
      </c>
      <c r="L2">
        <v>5.0096759999999997E-2</v>
      </c>
      <c r="M2">
        <v>5.0001148000000002E-2</v>
      </c>
      <c r="N2">
        <v>5.083592E-2</v>
      </c>
      <c r="O2">
        <v>5.0199832999999999E-2</v>
      </c>
      <c r="P2">
        <v>0.58884572999999996</v>
      </c>
      <c r="Q2">
        <v>0.40999517000000002</v>
      </c>
      <c r="R2">
        <v>1.1591662E-3</v>
      </c>
    </row>
    <row r="3" spans="1:18" x14ac:dyDescent="0.25">
      <c r="A3" t="s">
        <v>19</v>
      </c>
      <c r="B3">
        <v>0</v>
      </c>
      <c r="C3">
        <f>MATCH(MAX(Table1[[#This Row],[taxpayer_statement_bow_prob_topic_0]:[taxpayer_statement_bow_prob_topic_4]]),Table1[[#This Row],[taxpayer_statement_bow_prob_topic_0]:[taxpayer_statement_bow_prob_topic_4]],0)-1</f>
        <v>0</v>
      </c>
      <c r="D3">
        <f>MATCH(MAX(Table1[[#This Row],[government_statement_bow_prob_topic_0]:[government_statement_bow_prob_topic_4]]),Table1[[#This Row],[government_statement_bow_prob_topic_0]:[government_statement_bow_prob_topic_4]],0)-1</f>
        <v>3</v>
      </c>
      <c r="E3">
        <f>MATCH(MAX(Table1[[#This Row],[court_statement_bow_prob_topic_0]:[court_statement_bow_prob_topic_2]]),Table1[[#This Row],[court_statement_bow_prob_topic_0]:[court_statement_bow_prob_topic_2]],0)-1</f>
        <v>2</v>
      </c>
      <c r="F3">
        <v>0.92653160000000001</v>
      </c>
      <c r="G3">
        <v>1.83638E-2</v>
      </c>
      <c r="H3">
        <v>1.823524E-2</v>
      </c>
      <c r="I3">
        <v>1.8404422E-2</v>
      </c>
      <c r="J3">
        <v>1.8464945E-2</v>
      </c>
      <c r="K3">
        <v>5.0009575000000001E-2</v>
      </c>
      <c r="L3">
        <v>5.0007056000000001E-2</v>
      </c>
      <c r="M3">
        <v>5.0038587000000002E-2</v>
      </c>
      <c r="N3">
        <v>0.79993795999999995</v>
      </c>
      <c r="O3">
        <v>5.0006865999999997E-2</v>
      </c>
      <c r="P3">
        <v>1.0000643E-3</v>
      </c>
      <c r="Q3">
        <v>9.6941479999999999E-4</v>
      </c>
      <c r="R3">
        <v>0.99803054000000002</v>
      </c>
    </row>
    <row r="4" spans="1:18" x14ac:dyDescent="0.25">
      <c r="A4" t="s">
        <v>20</v>
      </c>
      <c r="B4">
        <v>0</v>
      </c>
      <c r="C4">
        <f>MATCH(MAX(Table1[[#This Row],[taxpayer_statement_bow_prob_topic_0]:[taxpayer_statement_bow_prob_topic_4]]),Table1[[#This Row],[taxpayer_statement_bow_prob_topic_0]:[taxpayer_statement_bow_prob_topic_4]],0)-1</f>
        <v>0</v>
      </c>
      <c r="D4">
        <f>MATCH(MAX(Table1[[#This Row],[government_statement_bow_prob_topic_0]:[government_statement_bow_prob_topic_4]]),Table1[[#This Row],[government_statement_bow_prob_topic_0]:[government_statement_bow_prob_topic_4]],0)-1</f>
        <v>3</v>
      </c>
      <c r="E4">
        <f>MATCH(MAX(Table1[[#This Row],[court_statement_bow_prob_topic_0]:[court_statement_bow_prob_topic_2]]),Table1[[#This Row],[court_statement_bow_prob_topic_0]:[court_statement_bow_prob_topic_2]],0)-1</f>
        <v>2</v>
      </c>
      <c r="F4">
        <v>0.92652400000000001</v>
      </c>
      <c r="G4">
        <v>1.836554E-2</v>
      </c>
      <c r="H4">
        <v>1.8235247999999999E-2</v>
      </c>
      <c r="I4">
        <v>1.840731E-2</v>
      </c>
      <c r="J4">
        <v>1.8467945999999999E-2</v>
      </c>
      <c r="K4">
        <v>5.0009570000000003E-2</v>
      </c>
      <c r="L4">
        <v>5.0007056000000001E-2</v>
      </c>
      <c r="M4">
        <v>5.0038680000000002E-2</v>
      </c>
      <c r="N4">
        <v>0.79993784000000001</v>
      </c>
      <c r="O4">
        <v>5.0006865999999997E-2</v>
      </c>
      <c r="P4">
        <v>9.9986759999999997E-4</v>
      </c>
      <c r="Q4">
        <v>9.6941479999999999E-4</v>
      </c>
      <c r="R4">
        <v>0.99803070000000005</v>
      </c>
    </row>
    <row r="5" spans="1:18" x14ac:dyDescent="0.25">
      <c r="A5" t="s">
        <v>21</v>
      </c>
      <c r="B5">
        <v>0</v>
      </c>
      <c r="C5">
        <f>MATCH(MAX(Table1[[#This Row],[taxpayer_statement_bow_prob_topic_0]:[taxpayer_statement_bow_prob_topic_4]]),Table1[[#This Row],[taxpayer_statement_bow_prob_topic_0]:[taxpayer_statement_bow_prob_topic_4]],0)-1</f>
        <v>4</v>
      </c>
      <c r="D5">
        <f>MATCH(MAX(Table1[[#This Row],[government_statement_bow_prob_topic_0]:[government_statement_bow_prob_topic_4]]),Table1[[#This Row],[government_statement_bow_prob_topic_0]:[government_statement_bow_prob_topic_4]],0)-1</f>
        <v>4</v>
      </c>
      <c r="E5">
        <f>MATCH(MAX(Table1[[#This Row],[court_statement_bow_prob_topic_0]:[court_statement_bow_prob_topic_2]]),Table1[[#This Row],[court_statement_bow_prob_topic_0]:[court_statement_bow_prob_topic_2]],0)-1</f>
        <v>0</v>
      </c>
      <c r="F5">
        <v>4.8001500000000004E-3</v>
      </c>
      <c r="G5">
        <v>4.7815219999999999E-3</v>
      </c>
      <c r="H5">
        <v>4.7766123999999997E-3</v>
      </c>
      <c r="I5">
        <v>4.8359874999999997E-3</v>
      </c>
      <c r="J5">
        <v>0.98080575000000003</v>
      </c>
      <c r="K5">
        <v>0.20598811</v>
      </c>
      <c r="L5">
        <v>3.8471248000000002E-3</v>
      </c>
      <c r="M5">
        <v>3.939484E-3</v>
      </c>
      <c r="N5">
        <v>0.38846819999999999</v>
      </c>
      <c r="O5">
        <v>0.39775705</v>
      </c>
      <c r="P5">
        <v>0.82283249999999997</v>
      </c>
      <c r="Q5">
        <v>0.17590947000000001</v>
      </c>
      <c r="R5">
        <v>1.258009E-3</v>
      </c>
    </row>
    <row r="6" spans="1:18" x14ac:dyDescent="0.25">
      <c r="A6" t="s">
        <v>22</v>
      </c>
      <c r="B6">
        <v>0</v>
      </c>
      <c r="C6">
        <f>MATCH(MAX(Table1[[#This Row],[taxpayer_statement_bow_prob_topic_0]:[taxpayer_statement_bow_prob_topic_4]]),Table1[[#This Row],[taxpayer_statement_bow_prob_topic_0]:[taxpayer_statement_bow_prob_topic_4]],0)-1</f>
        <v>0</v>
      </c>
      <c r="D6">
        <f>MATCH(MAX(Table1[[#This Row],[government_statement_bow_prob_topic_0]:[government_statement_bow_prob_topic_4]]),Table1[[#This Row],[government_statement_bow_prob_topic_0]:[government_statement_bow_prob_topic_4]],0)-1</f>
        <v>4</v>
      </c>
      <c r="E6">
        <f>MATCH(MAX(Table1[[#This Row],[court_statement_bow_prob_topic_0]:[court_statement_bow_prob_topic_2]]),Table1[[#This Row],[court_statement_bow_prob_topic_0]:[court_statement_bow_prob_topic_2]],0)-1</f>
        <v>2</v>
      </c>
      <c r="F6">
        <v>0.93815769999999998</v>
      </c>
      <c r="G6">
        <v>1.5474297999999999E-2</v>
      </c>
      <c r="H6">
        <v>1.5403783000000001E-2</v>
      </c>
      <c r="I6">
        <v>1.5475044E-2</v>
      </c>
      <c r="J6">
        <v>1.5489210999999999E-2</v>
      </c>
      <c r="K6">
        <v>2.9001691999999999E-2</v>
      </c>
      <c r="L6">
        <v>2.9532516000000002E-2</v>
      </c>
      <c r="M6">
        <v>2.8653020000000001E-2</v>
      </c>
      <c r="N6">
        <v>2.8602641000000002E-2</v>
      </c>
      <c r="O6">
        <v>0.8842101</v>
      </c>
      <c r="P6">
        <v>1.2299359E-3</v>
      </c>
      <c r="Q6">
        <v>1.1665961E-3</v>
      </c>
      <c r="R6">
        <v>0.99760349999999998</v>
      </c>
    </row>
    <row r="7" spans="1:18" x14ac:dyDescent="0.25">
      <c r="A7" t="s">
        <v>23</v>
      </c>
      <c r="B7">
        <v>0</v>
      </c>
      <c r="C7">
        <f>MATCH(MAX(Table1[[#This Row],[taxpayer_statement_bow_prob_topic_0]:[taxpayer_statement_bow_prob_topic_4]]),Table1[[#This Row],[taxpayer_statement_bow_prob_topic_0]:[taxpayer_statement_bow_prob_topic_4]],0)-1</f>
        <v>0</v>
      </c>
      <c r="D7">
        <f>MATCH(MAX(Table1[[#This Row],[government_statement_bow_prob_topic_0]:[government_statement_bow_prob_topic_4]]),Table1[[#This Row],[government_statement_bow_prob_topic_0]:[government_statement_bow_prob_topic_4]],0)-1</f>
        <v>4</v>
      </c>
      <c r="E7">
        <f>MATCH(MAX(Table1[[#This Row],[court_statement_bow_prob_topic_0]:[court_statement_bow_prob_topic_2]]),Table1[[#This Row],[court_statement_bow_prob_topic_0]:[court_statement_bow_prob_topic_2]],0)-1</f>
        <v>2</v>
      </c>
      <c r="F7">
        <v>0.93815780000000004</v>
      </c>
      <c r="G7">
        <v>1.5474233E-2</v>
      </c>
      <c r="H7">
        <v>1.5403778E-2</v>
      </c>
      <c r="I7">
        <v>1.5474897E-2</v>
      </c>
      <c r="J7">
        <v>1.5489309999999999E-2</v>
      </c>
      <c r="K7">
        <v>2.9001738999999999E-2</v>
      </c>
      <c r="L7">
        <v>2.9542325000000001E-2</v>
      </c>
      <c r="M7">
        <v>2.8653022E-2</v>
      </c>
      <c r="N7">
        <v>2.8602641000000002E-2</v>
      </c>
      <c r="O7">
        <v>0.88420019999999999</v>
      </c>
      <c r="P7">
        <v>1.2309471000000001E-3</v>
      </c>
      <c r="Q7">
        <v>1.1665961E-3</v>
      </c>
      <c r="R7">
        <v>0.9976024</v>
      </c>
    </row>
    <row r="8" spans="1:18" x14ac:dyDescent="0.25">
      <c r="A8" t="s">
        <v>24</v>
      </c>
      <c r="B8">
        <v>0</v>
      </c>
      <c r="C8">
        <f>MATCH(MAX(Table1[[#This Row],[taxpayer_statement_bow_prob_topic_0]:[taxpayer_statement_bow_prob_topic_4]]),Table1[[#This Row],[taxpayer_statement_bow_prob_topic_0]:[taxpayer_statement_bow_prob_topic_4]],0)-1</f>
        <v>0</v>
      </c>
      <c r="D8">
        <f>MATCH(MAX(Table1[[#This Row],[government_statement_bow_prob_topic_0]:[government_statement_bow_prob_topic_4]]),Table1[[#This Row],[government_statement_bow_prob_topic_0]:[government_statement_bow_prob_topic_4]],0)-1</f>
        <v>4</v>
      </c>
      <c r="E8">
        <f>MATCH(MAX(Table1[[#This Row],[court_statement_bow_prob_topic_0]:[court_statement_bow_prob_topic_2]]),Table1[[#This Row],[court_statement_bow_prob_topic_0]:[court_statement_bow_prob_topic_2]],0)-1</f>
        <v>2</v>
      </c>
      <c r="F8">
        <v>0.93815720000000002</v>
      </c>
      <c r="G8">
        <v>1.5474524E-2</v>
      </c>
      <c r="H8">
        <v>1.5403780000000001E-2</v>
      </c>
      <c r="I8">
        <v>1.5475129000000001E-2</v>
      </c>
      <c r="J8">
        <v>1.5489355E-2</v>
      </c>
      <c r="K8">
        <v>2.0194233999999998E-2</v>
      </c>
      <c r="L8">
        <v>2.0402413000000001E-2</v>
      </c>
      <c r="M8">
        <v>2.0037668000000002E-2</v>
      </c>
      <c r="N8">
        <v>2.033536E-2</v>
      </c>
      <c r="O8">
        <v>0.91903029999999997</v>
      </c>
      <c r="P8">
        <v>1.2306189E-3</v>
      </c>
      <c r="Q8">
        <v>1.1665961E-3</v>
      </c>
      <c r="R8">
        <v>0.99760280000000001</v>
      </c>
    </row>
    <row r="9" spans="1:18" x14ac:dyDescent="0.25">
      <c r="A9" t="s">
        <v>25</v>
      </c>
      <c r="B9">
        <v>0</v>
      </c>
      <c r="C9">
        <f>MATCH(MAX(Table1[[#This Row],[taxpayer_statement_bow_prob_topic_0]:[taxpayer_statement_bow_prob_topic_4]]),Table1[[#This Row],[taxpayer_statement_bow_prob_topic_0]:[taxpayer_statement_bow_prob_topic_4]],0)-1</f>
        <v>0</v>
      </c>
      <c r="D9">
        <f>MATCH(MAX(Table1[[#This Row],[government_statement_bow_prob_topic_0]:[government_statement_bow_prob_topic_4]]),Table1[[#This Row],[government_statement_bow_prob_topic_0]:[government_statement_bow_prob_topic_4]],0)-1</f>
        <v>4</v>
      </c>
      <c r="E9">
        <f>MATCH(MAX(Table1[[#This Row],[court_statement_bow_prob_topic_0]:[court_statement_bow_prob_topic_2]]),Table1[[#This Row],[court_statement_bow_prob_topic_0]:[court_statement_bow_prob_topic_2]],0)-1</f>
        <v>2</v>
      </c>
      <c r="F9">
        <v>0.93815769999999998</v>
      </c>
      <c r="G9">
        <v>1.5474201999999999E-2</v>
      </c>
      <c r="H9">
        <v>1.5403781E-2</v>
      </c>
      <c r="I9">
        <v>1.5474935E-2</v>
      </c>
      <c r="J9">
        <v>1.5489404E-2</v>
      </c>
      <c r="K9">
        <v>2.9001895E-2</v>
      </c>
      <c r="L9">
        <v>2.9544977E-2</v>
      </c>
      <c r="M9">
        <v>2.8653027000000001E-2</v>
      </c>
      <c r="N9">
        <v>2.8602644999999999E-2</v>
      </c>
      <c r="O9">
        <v>0.88419740000000002</v>
      </c>
      <c r="P9">
        <v>1.2308286E-3</v>
      </c>
      <c r="Q9">
        <v>1.1665962000000001E-3</v>
      </c>
      <c r="R9">
        <v>0.99760263999999998</v>
      </c>
    </row>
    <row r="10" spans="1:18" x14ac:dyDescent="0.25">
      <c r="A10" t="s">
        <v>26</v>
      </c>
      <c r="B10">
        <v>0</v>
      </c>
      <c r="C10">
        <f>MATCH(MAX(Table1[[#This Row],[taxpayer_statement_bow_prob_topic_0]:[taxpayer_statement_bow_prob_topic_4]]),Table1[[#This Row],[taxpayer_statement_bow_prob_topic_0]:[taxpayer_statement_bow_prob_topic_4]],0)-1</f>
        <v>3</v>
      </c>
      <c r="D10">
        <f>MATCH(MAX(Table1[[#This Row],[government_statement_bow_prob_topic_0]:[government_statement_bow_prob_topic_4]]),Table1[[#This Row],[government_statement_bow_prob_topic_0]:[government_statement_bow_prob_topic_4]],0)-1</f>
        <v>2</v>
      </c>
      <c r="E10">
        <f>MATCH(MAX(Table1[[#This Row],[court_statement_bow_prob_topic_0]:[court_statement_bow_prob_topic_2]]),Table1[[#This Row],[court_statement_bow_prob_topic_0]:[court_statement_bow_prob_topic_2]],0)-1</f>
        <v>0</v>
      </c>
      <c r="F10">
        <v>4.9882742999999999E-4</v>
      </c>
      <c r="G10">
        <v>4.9878029999999999E-4</v>
      </c>
      <c r="H10">
        <v>4.9400737000000001E-4</v>
      </c>
      <c r="I10">
        <v>0.99801220000000002</v>
      </c>
      <c r="J10">
        <v>4.9626244999999996E-4</v>
      </c>
      <c r="K10">
        <v>2.3549053999999999E-4</v>
      </c>
      <c r="L10">
        <v>2.3557923999999999E-4</v>
      </c>
      <c r="M10">
        <v>0.99905529999999998</v>
      </c>
      <c r="N10">
        <v>2.3545146E-4</v>
      </c>
      <c r="O10">
        <v>2.3815810000000001E-4</v>
      </c>
      <c r="P10">
        <v>0.99679344999999997</v>
      </c>
      <c r="Q10">
        <v>1.6018706E-3</v>
      </c>
      <c r="R10">
        <v>1.6047062000000001E-3</v>
      </c>
    </row>
    <row r="11" spans="1:18" x14ac:dyDescent="0.25">
      <c r="A11" t="s">
        <v>27</v>
      </c>
      <c r="B11">
        <v>0</v>
      </c>
      <c r="C11">
        <f>MATCH(MAX(Table1[[#This Row],[taxpayer_statement_bow_prob_topic_0]:[taxpayer_statement_bow_prob_topic_4]]),Table1[[#This Row],[taxpayer_statement_bow_prob_topic_0]:[taxpayer_statement_bow_prob_topic_4]],0)-1</f>
        <v>3</v>
      </c>
      <c r="D11">
        <f>MATCH(MAX(Table1[[#This Row],[government_statement_bow_prob_topic_0]:[government_statement_bow_prob_topic_4]]),Table1[[#This Row],[government_statement_bow_prob_topic_0]:[government_statement_bow_prob_topic_4]],0)-1</f>
        <v>2</v>
      </c>
      <c r="E11">
        <f>MATCH(MAX(Table1[[#This Row],[court_statement_bow_prob_topic_0]:[court_statement_bow_prob_topic_2]]),Table1[[#This Row],[court_statement_bow_prob_topic_0]:[court_statement_bow_prob_topic_2]],0)-1</f>
        <v>0</v>
      </c>
      <c r="F11">
        <v>4.9880439999999996E-4</v>
      </c>
      <c r="G11">
        <v>4.9878409999999998E-4</v>
      </c>
      <c r="H11">
        <v>4.9400737000000001E-4</v>
      </c>
      <c r="I11">
        <v>0.99801220000000002</v>
      </c>
      <c r="J11">
        <v>4.9626244999999996E-4</v>
      </c>
      <c r="K11">
        <v>2.3549053999999999E-4</v>
      </c>
      <c r="L11">
        <v>2.3557923999999999E-4</v>
      </c>
      <c r="M11">
        <v>0.99905527000000005</v>
      </c>
      <c r="N11">
        <v>2.3545146E-4</v>
      </c>
      <c r="O11">
        <v>2.3817491000000001E-4</v>
      </c>
      <c r="P11">
        <v>0.99677795000000002</v>
      </c>
      <c r="Q11">
        <v>1.6096098E-3</v>
      </c>
      <c r="R11">
        <v>1.6124309000000001E-3</v>
      </c>
    </row>
    <row r="12" spans="1:18" x14ac:dyDescent="0.25">
      <c r="A12" t="s">
        <v>28</v>
      </c>
      <c r="B12">
        <v>0</v>
      </c>
      <c r="C12">
        <f>MATCH(MAX(Table1[[#This Row],[taxpayer_statement_bow_prob_topic_0]:[taxpayer_statement_bow_prob_topic_4]]),Table1[[#This Row],[taxpayer_statement_bow_prob_topic_0]:[taxpayer_statement_bow_prob_topic_4]],0)-1</f>
        <v>4</v>
      </c>
      <c r="D12">
        <f>MATCH(MAX(Table1[[#This Row],[government_statement_bow_prob_topic_0]:[government_statement_bow_prob_topic_4]]),Table1[[#This Row],[government_statement_bow_prob_topic_0]:[government_statement_bow_prob_topic_4]],0)-1</f>
        <v>4</v>
      </c>
      <c r="E12">
        <f>MATCH(MAX(Table1[[#This Row],[court_statement_bow_prob_topic_0]:[court_statement_bow_prob_topic_2]]),Table1[[#This Row],[court_statement_bow_prob_topic_0]:[court_statement_bow_prob_topic_2]],0)-1</f>
        <v>0</v>
      </c>
      <c r="F12">
        <v>0.33529437000000001</v>
      </c>
      <c r="G12">
        <v>5.0212464999999998E-2</v>
      </c>
      <c r="H12">
        <v>5.0065942000000002E-2</v>
      </c>
      <c r="I12">
        <v>5.0557386000000003E-2</v>
      </c>
      <c r="J12">
        <v>0.51386989999999999</v>
      </c>
      <c r="K12">
        <v>0.10000156</v>
      </c>
      <c r="L12">
        <v>0.10000114</v>
      </c>
      <c r="M12">
        <v>0.10159931</v>
      </c>
      <c r="N12">
        <v>0.10000061</v>
      </c>
      <c r="O12">
        <v>0.59839739999999997</v>
      </c>
      <c r="P12">
        <v>0.94407505000000003</v>
      </c>
      <c r="Q12">
        <v>4.1353259999999999E-3</v>
      </c>
      <c r="R12">
        <v>5.1789637999999999E-2</v>
      </c>
    </row>
    <row r="13" spans="1:18" x14ac:dyDescent="0.25">
      <c r="A13" t="s">
        <v>29</v>
      </c>
      <c r="B13">
        <v>1</v>
      </c>
      <c r="C13">
        <f>MATCH(MAX(Table1[[#This Row],[taxpayer_statement_bow_prob_topic_0]:[taxpayer_statement_bow_prob_topic_4]]),Table1[[#This Row],[taxpayer_statement_bow_prob_topic_0]:[taxpayer_statement_bow_prob_topic_4]],0)-1</f>
        <v>0</v>
      </c>
      <c r="D13">
        <f>MATCH(MAX(Table1[[#This Row],[government_statement_bow_prob_topic_0]:[government_statement_bow_prob_topic_4]]),Table1[[#This Row],[government_statement_bow_prob_topic_0]:[government_statement_bow_prob_topic_4]],0)-1</f>
        <v>3</v>
      </c>
      <c r="E13">
        <f>MATCH(MAX(Table1[[#This Row],[court_statement_bow_prob_topic_0]:[court_statement_bow_prob_topic_2]]),Table1[[#This Row],[court_statement_bow_prob_topic_0]:[court_statement_bow_prob_topic_2]],0)-1</f>
        <v>1</v>
      </c>
      <c r="F13">
        <v>0.97882190000000002</v>
      </c>
      <c r="G13">
        <v>5.2701733000000001E-3</v>
      </c>
      <c r="H13">
        <v>5.3658819999999998E-3</v>
      </c>
      <c r="I13">
        <v>5.2753349999999999E-3</v>
      </c>
      <c r="J13">
        <v>5.2667492999999999E-3</v>
      </c>
      <c r="K13">
        <v>1.8184235E-2</v>
      </c>
      <c r="L13">
        <v>1.8183583E-2</v>
      </c>
      <c r="M13">
        <v>1.81856E-2</v>
      </c>
      <c r="N13">
        <v>0.92709863000000003</v>
      </c>
      <c r="O13">
        <v>1.8347934E-2</v>
      </c>
      <c r="P13">
        <v>1.9633471999999999E-4</v>
      </c>
      <c r="Q13">
        <v>0.9996081</v>
      </c>
      <c r="R13">
        <v>1.9556379000000001E-4</v>
      </c>
    </row>
    <row r="14" spans="1:18" x14ac:dyDescent="0.25">
      <c r="A14" t="s">
        <v>30</v>
      </c>
      <c r="B14">
        <v>1</v>
      </c>
      <c r="C14">
        <f>MATCH(MAX(Table1[[#This Row],[taxpayer_statement_bow_prob_topic_0]:[taxpayer_statement_bow_prob_topic_4]]),Table1[[#This Row],[taxpayer_statement_bow_prob_topic_0]:[taxpayer_statement_bow_prob_topic_4]],0)-1</f>
        <v>0</v>
      </c>
      <c r="D14">
        <f>MATCH(MAX(Table1[[#This Row],[government_statement_bow_prob_topic_0]:[government_statement_bow_prob_topic_4]]),Table1[[#This Row],[government_statement_bow_prob_topic_0]:[government_statement_bow_prob_topic_4]],0)-1</f>
        <v>3</v>
      </c>
      <c r="E14">
        <f>MATCH(MAX(Table1[[#This Row],[court_statement_bow_prob_topic_0]:[court_statement_bow_prob_topic_2]]),Table1[[#This Row],[court_statement_bow_prob_topic_0]:[court_statement_bow_prob_topic_2]],0)-1</f>
        <v>1</v>
      </c>
      <c r="F14">
        <v>0.97631526000000002</v>
      </c>
      <c r="G14">
        <v>5.8910500000000001E-3</v>
      </c>
      <c r="H14">
        <v>6.0171529999999999E-3</v>
      </c>
      <c r="I14">
        <v>5.8898279999999997E-3</v>
      </c>
      <c r="J14">
        <v>5.8866639999999998E-3</v>
      </c>
      <c r="K14">
        <v>1.6674193E-2</v>
      </c>
      <c r="L14">
        <v>1.6672370999999998E-2</v>
      </c>
      <c r="M14">
        <v>0.26763310000000001</v>
      </c>
      <c r="N14">
        <v>0.68234859999999997</v>
      </c>
      <c r="O14">
        <v>1.6671712000000002E-2</v>
      </c>
      <c r="P14">
        <v>1.9575811E-4</v>
      </c>
      <c r="Q14">
        <v>0.99960923000000002</v>
      </c>
      <c r="R14">
        <v>1.9499213E-4</v>
      </c>
    </row>
    <row r="15" spans="1:18" x14ac:dyDescent="0.25">
      <c r="A15" t="s">
        <v>31</v>
      </c>
      <c r="B15">
        <v>1</v>
      </c>
      <c r="C15">
        <f>MATCH(MAX(Table1[[#This Row],[taxpayer_statement_bow_prob_topic_0]:[taxpayer_statement_bow_prob_topic_4]]),Table1[[#This Row],[taxpayer_statement_bow_prob_topic_0]:[taxpayer_statement_bow_prob_topic_4]],0)-1</f>
        <v>0</v>
      </c>
      <c r="D15">
        <f>MATCH(MAX(Table1[[#This Row],[government_statement_bow_prob_topic_0]:[government_statement_bow_prob_topic_4]]),Table1[[#This Row],[government_statement_bow_prob_topic_0]:[government_statement_bow_prob_topic_4]],0)-1</f>
        <v>3</v>
      </c>
      <c r="E15">
        <f>MATCH(MAX(Table1[[#This Row],[court_statement_bow_prob_topic_0]:[court_statement_bow_prob_topic_2]]),Table1[[#This Row],[court_statement_bow_prob_topic_0]:[court_statement_bow_prob_topic_2]],0)-1</f>
        <v>1</v>
      </c>
      <c r="F15">
        <v>0.94602969999999997</v>
      </c>
      <c r="G15">
        <v>1.3404622999999999E-2</v>
      </c>
      <c r="H15">
        <v>1.3808302E-2</v>
      </c>
      <c r="I15">
        <v>1.3419676E-2</v>
      </c>
      <c r="J15">
        <v>1.3337643999999999E-2</v>
      </c>
      <c r="K15">
        <v>2.2225715E-2</v>
      </c>
      <c r="L15">
        <v>2.2224842000000002E-2</v>
      </c>
      <c r="M15">
        <v>2.2222922999999999E-2</v>
      </c>
      <c r="N15">
        <v>0.91110199999999997</v>
      </c>
      <c r="O15">
        <v>2.2224589999999999E-2</v>
      </c>
      <c r="P15">
        <v>1.9645059999999999E-4</v>
      </c>
      <c r="Q15">
        <v>0.99960786000000001</v>
      </c>
      <c r="R15">
        <v>1.9567594000000001E-4</v>
      </c>
    </row>
    <row r="16" spans="1:18" x14ac:dyDescent="0.25">
      <c r="A16" t="s">
        <v>32</v>
      </c>
      <c r="B16">
        <v>1</v>
      </c>
      <c r="C16">
        <f>MATCH(MAX(Table1[[#This Row],[taxpayer_statement_bow_prob_topic_0]:[taxpayer_statement_bow_prob_topic_4]]),Table1[[#This Row],[taxpayer_statement_bow_prob_topic_0]:[taxpayer_statement_bow_prob_topic_4]],0)-1</f>
        <v>2</v>
      </c>
      <c r="D16">
        <f>MATCH(MAX(Table1[[#This Row],[government_statement_bow_prob_topic_0]:[government_statement_bow_prob_topic_4]]),Table1[[#This Row],[government_statement_bow_prob_topic_0]:[government_statement_bow_prob_topic_4]],0)-1</f>
        <v>2</v>
      </c>
      <c r="E16">
        <f>MATCH(MAX(Table1[[#This Row],[court_statement_bow_prob_topic_0]:[court_statement_bow_prob_topic_2]]),Table1[[#This Row],[court_statement_bow_prob_topic_0]:[court_statement_bow_prob_topic_2]],0)-1</f>
        <v>1</v>
      </c>
      <c r="F16">
        <v>5.4449399999999997E-3</v>
      </c>
      <c r="G16">
        <v>5.4189586E-3</v>
      </c>
      <c r="H16">
        <v>0.97824080000000002</v>
      </c>
      <c r="I16">
        <v>5.4447026999999999E-3</v>
      </c>
      <c r="J16">
        <v>5.4506835999999998E-3</v>
      </c>
      <c r="K16">
        <v>7.4115963999999996E-3</v>
      </c>
      <c r="L16">
        <v>7.4094813000000004E-3</v>
      </c>
      <c r="M16">
        <v>0.97024924000000001</v>
      </c>
      <c r="N16">
        <v>7.512726E-3</v>
      </c>
      <c r="O16">
        <v>7.4169505E-3</v>
      </c>
      <c r="P16">
        <v>1.8110566999999999E-4</v>
      </c>
      <c r="Q16">
        <v>0.99964242999999997</v>
      </c>
      <c r="R16">
        <v>1.7641013E-4</v>
      </c>
    </row>
    <row r="17" spans="1:18" x14ac:dyDescent="0.25">
      <c r="A17" t="s">
        <v>33</v>
      </c>
      <c r="B17">
        <v>1</v>
      </c>
      <c r="C17">
        <f>MATCH(MAX(Table1[[#This Row],[taxpayer_statement_bow_prob_topic_0]:[taxpayer_statement_bow_prob_topic_4]]),Table1[[#This Row],[taxpayer_statement_bow_prob_topic_0]:[taxpayer_statement_bow_prob_topic_4]],0)-1</f>
        <v>2</v>
      </c>
      <c r="D17">
        <f>MATCH(MAX(Table1[[#This Row],[government_statement_bow_prob_topic_0]:[government_statement_bow_prob_topic_4]]),Table1[[#This Row],[government_statement_bow_prob_topic_0]:[government_statement_bow_prob_topic_4]],0)-1</f>
        <v>2</v>
      </c>
      <c r="E17">
        <f>MATCH(MAX(Table1[[#This Row],[court_statement_bow_prob_topic_0]:[court_statement_bow_prob_topic_2]]),Table1[[#This Row],[court_statement_bow_prob_topic_0]:[court_statement_bow_prob_topic_2]],0)-1</f>
        <v>1</v>
      </c>
      <c r="F17">
        <v>5.6334940000000002E-3</v>
      </c>
      <c r="G17">
        <v>5.5610034999999999E-3</v>
      </c>
      <c r="H17">
        <v>0.97767289999999996</v>
      </c>
      <c r="I17">
        <v>5.5765244000000004E-3</v>
      </c>
      <c r="J17">
        <v>5.5561330000000004E-3</v>
      </c>
      <c r="K17">
        <v>7.4115954000000001E-3</v>
      </c>
      <c r="L17">
        <v>7.4094803999999997E-3</v>
      </c>
      <c r="M17">
        <v>0.97024924000000001</v>
      </c>
      <c r="N17">
        <v>7.5127029999999999E-3</v>
      </c>
      <c r="O17">
        <v>7.4169496000000001E-3</v>
      </c>
      <c r="P17">
        <v>1.9713827E-4</v>
      </c>
      <c r="Q17">
        <v>0.99960649999999995</v>
      </c>
      <c r="R17">
        <v>1.9637008E-4</v>
      </c>
    </row>
    <row r="18" spans="1:18" x14ac:dyDescent="0.25">
      <c r="A18" t="s">
        <v>34</v>
      </c>
      <c r="B18">
        <v>1</v>
      </c>
      <c r="C18">
        <f>MATCH(MAX(Table1[[#This Row],[taxpayer_statement_bow_prob_topic_0]:[taxpayer_statement_bow_prob_topic_4]]),Table1[[#This Row],[taxpayer_statement_bow_prob_topic_0]:[taxpayer_statement_bow_prob_topic_4]],0)-1</f>
        <v>2</v>
      </c>
      <c r="D18">
        <f>MATCH(MAX(Table1[[#This Row],[government_statement_bow_prob_topic_0]:[government_statement_bow_prob_topic_4]]),Table1[[#This Row],[government_statement_bow_prob_topic_0]:[government_statement_bow_prob_topic_4]],0)-1</f>
        <v>2</v>
      </c>
      <c r="E18">
        <f>MATCH(MAX(Table1[[#This Row],[court_statement_bow_prob_topic_0]:[court_statement_bow_prob_topic_2]]),Table1[[#This Row],[court_statement_bow_prob_topic_0]:[court_statement_bow_prob_topic_2]],0)-1</f>
        <v>1</v>
      </c>
      <c r="F18">
        <v>5.2304235000000003E-3</v>
      </c>
      <c r="G18">
        <v>5.1493559999999999E-3</v>
      </c>
      <c r="H18">
        <v>0.97926986000000005</v>
      </c>
      <c r="I18">
        <v>5.1815280000000003E-3</v>
      </c>
      <c r="J18">
        <v>5.1688165000000003E-3</v>
      </c>
      <c r="K18">
        <v>7.4115960000000003E-3</v>
      </c>
      <c r="L18">
        <v>7.4094809999999999E-3</v>
      </c>
      <c r="M18">
        <v>0.97024924000000001</v>
      </c>
      <c r="N18">
        <v>7.5127459999999998E-3</v>
      </c>
      <c r="O18">
        <v>7.4169500000000003E-3</v>
      </c>
      <c r="P18">
        <v>1.8139282E-4</v>
      </c>
      <c r="Q18">
        <v>0.99964154000000005</v>
      </c>
      <c r="R18">
        <v>1.7705951E-4</v>
      </c>
    </row>
    <row r="19" spans="1:18" x14ac:dyDescent="0.25">
      <c r="A19" t="s">
        <v>35</v>
      </c>
      <c r="B19">
        <v>0</v>
      </c>
      <c r="C19">
        <f>MATCH(MAX(Table1[[#This Row],[taxpayer_statement_bow_prob_topic_0]:[taxpayer_statement_bow_prob_topic_4]]),Table1[[#This Row],[taxpayer_statement_bow_prob_topic_0]:[taxpayer_statement_bow_prob_topic_4]],0)-1</f>
        <v>2</v>
      </c>
      <c r="D19">
        <f>MATCH(MAX(Table1[[#This Row],[government_statement_bow_prob_topic_0]:[government_statement_bow_prob_topic_4]]),Table1[[#This Row],[government_statement_bow_prob_topic_0]:[government_statement_bow_prob_topic_4]],0)-1</f>
        <v>0</v>
      </c>
      <c r="E19">
        <f>MATCH(MAX(Table1[[#This Row],[court_statement_bow_prob_topic_0]:[court_statement_bow_prob_topic_2]]),Table1[[#This Row],[court_statement_bow_prob_topic_0]:[court_statement_bow_prob_topic_2]],0)-1</f>
        <v>1</v>
      </c>
      <c r="F19">
        <v>1.4292186E-2</v>
      </c>
      <c r="G19">
        <v>1.4286375E-2</v>
      </c>
      <c r="H19">
        <v>0.94283870000000003</v>
      </c>
      <c r="I19">
        <v>1.4295821E-2</v>
      </c>
      <c r="J19">
        <v>1.4286905000000001E-2</v>
      </c>
      <c r="K19">
        <v>0.89930239999999995</v>
      </c>
      <c r="L19">
        <v>2.5593531999999999E-2</v>
      </c>
      <c r="M19">
        <v>2.5046067000000002E-2</v>
      </c>
      <c r="N19">
        <v>2.505713E-2</v>
      </c>
      <c r="O19">
        <v>2.5000824000000001E-2</v>
      </c>
      <c r="P19">
        <v>3.2144805000000002E-4</v>
      </c>
      <c r="Q19">
        <v>0.99936897000000002</v>
      </c>
      <c r="R19">
        <v>3.0960869999999998E-4</v>
      </c>
    </row>
    <row r="20" spans="1:18" x14ac:dyDescent="0.25">
      <c r="A20" t="s">
        <v>36</v>
      </c>
      <c r="B20">
        <v>0</v>
      </c>
      <c r="C20">
        <f>MATCH(MAX(Table1[[#This Row],[taxpayer_statement_bow_prob_topic_0]:[taxpayer_statement_bow_prob_topic_4]]),Table1[[#This Row],[taxpayer_statement_bow_prob_topic_0]:[taxpayer_statement_bow_prob_topic_4]],0)-1</f>
        <v>2</v>
      </c>
      <c r="D20">
        <f>MATCH(MAX(Table1[[#This Row],[government_statement_bow_prob_topic_0]:[government_statement_bow_prob_topic_4]]),Table1[[#This Row],[government_statement_bow_prob_topic_0]:[government_statement_bow_prob_topic_4]],0)-1</f>
        <v>0</v>
      </c>
      <c r="E20">
        <f>MATCH(MAX(Table1[[#This Row],[court_statement_bow_prob_topic_0]:[court_statement_bow_prob_topic_2]]),Table1[[#This Row],[court_statement_bow_prob_topic_0]:[court_statement_bow_prob_topic_2]],0)-1</f>
        <v>1</v>
      </c>
      <c r="F20">
        <v>1.2539583999999999E-2</v>
      </c>
      <c r="G20">
        <v>1.254596E-2</v>
      </c>
      <c r="H20">
        <v>0.94990090000000005</v>
      </c>
      <c r="I20">
        <v>1.2512271E-2</v>
      </c>
      <c r="J20">
        <v>1.2501253E-2</v>
      </c>
      <c r="K20">
        <v>0.89930414999999997</v>
      </c>
      <c r="L20">
        <v>2.5591835E-2</v>
      </c>
      <c r="M20">
        <v>2.5046067000000002E-2</v>
      </c>
      <c r="N20">
        <v>2.5057131E-2</v>
      </c>
      <c r="O20">
        <v>2.5000826E-2</v>
      </c>
      <c r="P20">
        <v>3.7924356999999997E-4</v>
      </c>
      <c r="Q20">
        <v>0.99928530000000004</v>
      </c>
      <c r="R20">
        <v>3.3540797E-4</v>
      </c>
    </row>
    <row r="21" spans="1:18" x14ac:dyDescent="0.25">
      <c r="A21" t="s">
        <v>37</v>
      </c>
      <c r="B21">
        <v>0</v>
      </c>
      <c r="C21">
        <f>MATCH(MAX(Table1[[#This Row],[taxpayer_statement_bow_prob_topic_0]:[taxpayer_statement_bow_prob_topic_4]]),Table1[[#This Row],[taxpayer_statement_bow_prob_topic_0]:[taxpayer_statement_bow_prob_topic_4]],0)-1</f>
        <v>2</v>
      </c>
      <c r="D21">
        <f>MATCH(MAX(Table1[[#This Row],[government_statement_bow_prob_topic_0]:[government_statement_bow_prob_topic_4]]),Table1[[#This Row],[government_statement_bow_prob_topic_0]:[government_statement_bow_prob_topic_4]],0)-1</f>
        <v>0</v>
      </c>
      <c r="E21">
        <f>MATCH(MAX(Table1[[#This Row],[court_statement_bow_prob_topic_0]:[court_statement_bow_prob_topic_2]]),Table1[[#This Row],[court_statement_bow_prob_topic_0]:[court_statement_bow_prob_topic_2]],0)-1</f>
        <v>1</v>
      </c>
      <c r="F21">
        <v>1.2539791999999999E-2</v>
      </c>
      <c r="G21">
        <v>1.2546211999999999E-2</v>
      </c>
      <c r="H21">
        <v>0.94990045000000001</v>
      </c>
      <c r="I21">
        <v>1.2512268999999999E-2</v>
      </c>
      <c r="J21">
        <v>1.2501251999999999E-2</v>
      </c>
      <c r="K21">
        <v>0.89930290000000002</v>
      </c>
      <c r="L21">
        <v>2.5593074E-2</v>
      </c>
      <c r="M21">
        <v>2.5046064999999999E-2</v>
      </c>
      <c r="N21">
        <v>2.505713E-2</v>
      </c>
      <c r="O21">
        <v>2.5000824000000001E-2</v>
      </c>
      <c r="P21">
        <v>4.1384857999999999E-4</v>
      </c>
      <c r="Q21">
        <v>0.99918585999999998</v>
      </c>
      <c r="R21">
        <v>4.0032240000000002E-4</v>
      </c>
    </row>
    <row r="22" spans="1:18" x14ac:dyDescent="0.25">
      <c r="A22" t="s">
        <v>38</v>
      </c>
      <c r="B22">
        <v>1</v>
      </c>
      <c r="C22">
        <f>MATCH(MAX(Table1[[#This Row],[taxpayer_statement_bow_prob_topic_0]:[taxpayer_statement_bow_prob_topic_4]]),Table1[[#This Row],[taxpayer_statement_bow_prob_topic_0]:[taxpayer_statement_bow_prob_topic_4]],0)-1</f>
        <v>1</v>
      </c>
      <c r="D22">
        <f>MATCH(MAX(Table1[[#This Row],[government_statement_bow_prob_topic_0]:[government_statement_bow_prob_topic_4]]),Table1[[#This Row],[government_statement_bow_prob_topic_0]:[government_statement_bow_prob_topic_4]],0)-1</f>
        <v>0</v>
      </c>
      <c r="E22">
        <f>MATCH(MAX(Table1[[#This Row],[court_statement_bow_prob_topic_0]:[court_statement_bow_prob_topic_2]]),Table1[[#This Row],[court_statement_bow_prob_topic_0]:[court_statement_bow_prob_topic_2]],0)-1</f>
        <v>0</v>
      </c>
      <c r="F22">
        <v>8.4158630000000009E-3</v>
      </c>
      <c r="G22">
        <v>0.92023440000000001</v>
      </c>
      <c r="H22">
        <v>8.3364619999999993E-3</v>
      </c>
      <c r="I22">
        <v>8.4669840000000003E-3</v>
      </c>
      <c r="J22">
        <v>5.4546325999999999E-2</v>
      </c>
      <c r="K22">
        <v>0.83991545000000001</v>
      </c>
      <c r="L22">
        <v>4.0002767000000002E-2</v>
      </c>
      <c r="M22">
        <v>4.0000726E-2</v>
      </c>
      <c r="N22">
        <v>4.0078269999999999E-2</v>
      </c>
      <c r="O22">
        <v>4.0002793000000002E-2</v>
      </c>
      <c r="P22">
        <v>0.93008643000000002</v>
      </c>
      <c r="Q22">
        <v>3.6475435E-2</v>
      </c>
      <c r="R22">
        <v>3.3438146000000002E-2</v>
      </c>
    </row>
    <row r="23" spans="1:18" x14ac:dyDescent="0.25">
      <c r="A23" t="s">
        <v>39</v>
      </c>
      <c r="B23">
        <v>0</v>
      </c>
      <c r="C23">
        <f>MATCH(MAX(Table1[[#This Row],[taxpayer_statement_bow_prob_topic_0]:[taxpayer_statement_bow_prob_topic_4]]),Table1[[#This Row],[taxpayer_statement_bow_prob_topic_0]:[taxpayer_statement_bow_prob_topic_4]],0)-1</f>
        <v>0</v>
      </c>
      <c r="D23">
        <f>MATCH(MAX(Table1[[#This Row],[government_statement_bow_prob_topic_0]:[government_statement_bow_prob_topic_4]]),Table1[[#This Row],[government_statement_bow_prob_topic_0]:[government_statement_bow_prob_topic_4]],0)-1</f>
        <v>3</v>
      </c>
      <c r="E23">
        <f>MATCH(MAX(Table1[[#This Row],[court_statement_bow_prob_topic_0]:[court_statement_bow_prob_topic_2]]),Table1[[#This Row],[court_statement_bow_prob_topic_0]:[court_statement_bow_prob_topic_2]],0)-1</f>
        <v>1</v>
      </c>
      <c r="F23">
        <v>0.97991439999999996</v>
      </c>
      <c r="G23">
        <v>5.0111365999999996E-3</v>
      </c>
      <c r="H23">
        <v>5.0239500000000001E-3</v>
      </c>
      <c r="I23">
        <v>5.0327415E-3</v>
      </c>
      <c r="J23">
        <v>5.0177759999999998E-3</v>
      </c>
      <c r="K23">
        <v>6.0216619999999997E-3</v>
      </c>
      <c r="L23">
        <v>5.8830054000000003E-3</v>
      </c>
      <c r="M23">
        <v>5.8825309999999999E-3</v>
      </c>
      <c r="N23">
        <v>0.97631040000000002</v>
      </c>
      <c r="O23">
        <v>5.9024280000000004E-3</v>
      </c>
      <c r="P23">
        <v>0.32973433000000002</v>
      </c>
      <c r="Q23">
        <v>0.57140639999999998</v>
      </c>
      <c r="R23">
        <v>9.8859265000000002E-2</v>
      </c>
    </row>
    <row r="24" spans="1:18" x14ac:dyDescent="0.25">
      <c r="A24" t="s">
        <v>40</v>
      </c>
      <c r="B24">
        <v>0</v>
      </c>
      <c r="C24">
        <f>MATCH(MAX(Table1[[#This Row],[taxpayer_statement_bow_prob_topic_0]:[taxpayer_statement_bow_prob_topic_4]]),Table1[[#This Row],[taxpayer_statement_bow_prob_topic_0]:[taxpayer_statement_bow_prob_topic_4]],0)-1</f>
        <v>0</v>
      </c>
      <c r="D24">
        <f>MATCH(MAX(Table1[[#This Row],[government_statement_bow_prob_topic_0]:[government_statement_bow_prob_topic_4]]),Table1[[#This Row],[government_statement_bow_prob_topic_0]:[government_statement_bow_prob_topic_4]],0)-1</f>
        <v>3</v>
      </c>
      <c r="E24">
        <f>MATCH(MAX(Table1[[#This Row],[court_statement_bow_prob_topic_0]:[court_statement_bow_prob_topic_2]]),Table1[[#This Row],[court_statement_bow_prob_topic_0]:[court_statement_bow_prob_topic_2]],0)-1</f>
        <v>1</v>
      </c>
      <c r="F24">
        <v>0.97991455000000005</v>
      </c>
      <c r="G24">
        <v>5.0111360000000002E-3</v>
      </c>
      <c r="H24">
        <v>5.0239535E-3</v>
      </c>
      <c r="I24">
        <v>5.0326297000000001E-3</v>
      </c>
      <c r="J24">
        <v>5.0177750000000004E-3</v>
      </c>
      <c r="K24">
        <v>6.0207582999999999E-3</v>
      </c>
      <c r="L24">
        <v>5.8830054000000003E-3</v>
      </c>
      <c r="M24">
        <v>5.8825309999999999E-3</v>
      </c>
      <c r="N24">
        <v>0.97631126999999995</v>
      </c>
      <c r="O24">
        <v>5.9024280000000004E-3</v>
      </c>
      <c r="P24">
        <v>0.32973530000000001</v>
      </c>
      <c r="Q24">
        <v>0.57140636</v>
      </c>
      <c r="R24">
        <v>9.8858290000000001E-2</v>
      </c>
    </row>
    <row r="25" spans="1:18" x14ac:dyDescent="0.25">
      <c r="A25" t="s">
        <v>41</v>
      </c>
      <c r="B25">
        <v>1</v>
      </c>
      <c r="C25">
        <f>MATCH(MAX(Table1[[#This Row],[taxpayer_statement_bow_prob_topic_0]:[taxpayer_statement_bow_prob_topic_4]]),Table1[[#This Row],[taxpayer_statement_bow_prob_topic_0]:[taxpayer_statement_bow_prob_topic_4]],0)-1</f>
        <v>1</v>
      </c>
      <c r="D25">
        <f>MATCH(MAX(Table1[[#This Row],[government_statement_bow_prob_topic_0]:[government_statement_bow_prob_topic_4]]),Table1[[#This Row],[government_statement_bow_prob_topic_0]:[government_statement_bow_prob_topic_4]],0)-1</f>
        <v>3</v>
      </c>
      <c r="E25">
        <f>MATCH(MAX(Table1[[#This Row],[court_statement_bow_prob_topic_0]:[court_statement_bow_prob_topic_2]]),Table1[[#This Row],[court_statement_bow_prob_topic_0]:[court_statement_bow_prob_topic_2]],0)-1</f>
        <v>0</v>
      </c>
      <c r="F25">
        <v>2.2846801E-2</v>
      </c>
      <c r="G25">
        <v>0.91023900000000002</v>
      </c>
      <c r="H25">
        <v>2.2289940000000001E-2</v>
      </c>
      <c r="I25">
        <v>2.2377787E-2</v>
      </c>
      <c r="J25">
        <v>2.2246426E-2</v>
      </c>
      <c r="K25">
        <v>7.6976960000000004E-3</v>
      </c>
      <c r="L25">
        <v>7.6926909999999998E-3</v>
      </c>
      <c r="M25">
        <v>7.6937307999999996E-3</v>
      </c>
      <c r="N25">
        <v>0.96922319999999995</v>
      </c>
      <c r="O25">
        <v>7.6926596999999999E-3</v>
      </c>
      <c r="P25">
        <v>0.99640340000000005</v>
      </c>
      <c r="Q25">
        <v>1.8240763000000001E-3</v>
      </c>
      <c r="R25">
        <v>1.7724914999999999E-3</v>
      </c>
    </row>
    <row r="26" spans="1:18" x14ac:dyDescent="0.25">
      <c r="A26" t="s">
        <v>42</v>
      </c>
      <c r="B26">
        <v>1</v>
      </c>
      <c r="C26">
        <f>MATCH(MAX(Table1[[#This Row],[taxpayer_statement_bow_prob_topic_0]:[taxpayer_statement_bow_prob_topic_4]]),Table1[[#This Row],[taxpayer_statement_bow_prob_topic_0]:[taxpayer_statement_bow_prob_topic_4]],0)-1</f>
        <v>1</v>
      </c>
      <c r="D26">
        <f>MATCH(MAX(Table1[[#This Row],[government_statement_bow_prob_topic_0]:[government_statement_bow_prob_topic_4]]),Table1[[#This Row],[government_statement_bow_prob_topic_0]:[government_statement_bow_prob_topic_4]],0)-1</f>
        <v>3</v>
      </c>
      <c r="E26">
        <f>MATCH(MAX(Table1[[#This Row],[court_statement_bow_prob_topic_0]:[court_statement_bow_prob_topic_2]]),Table1[[#This Row],[court_statement_bow_prob_topic_0]:[court_statement_bow_prob_topic_2]],0)-1</f>
        <v>0</v>
      </c>
      <c r="F26">
        <v>2.2851416999999999E-2</v>
      </c>
      <c r="G26">
        <v>0.91023445000000003</v>
      </c>
      <c r="H26">
        <v>2.2289940000000001E-2</v>
      </c>
      <c r="I26">
        <v>2.2377788999999999E-2</v>
      </c>
      <c r="J26">
        <v>2.2246426E-2</v>
      </c>
      <c r="K26">
        <v>7.6976954000000002E-3</v>
      </c>
      <c r="L26">
        <v>7.6926920000000001E-3</v>
      </c>
      <c r="M26">
        <v>7.693732E-3</v>
      </c>
      <c r="N26">
        <v>0.96922319999999995</v>
      </c>
      <c r="O26">
        <v>7.6926609999999999E-3</v>
      </c>
      <c r="P26">
        <v>0.99642280000000005</v>
      </c>
      <c r="Q26">
        <v>1.8140299000000001E-3</v>
      </c>
      <c r="R26">
        <v>1.7631407999999999E-3</v>
      </c>
    </row>
    <row r="27" spans="1:18" x14ac:dyDescent="0.25">
      <c r="A27" t="s">
        <v>43</v>
      </c>
      <c r="B27">
        <v>1</v>
      </c>
      <c r="C27">
        <f>MATCH(MAX(Table1[[#This Row],[taxpayer_statement_bow_prob_topic_0]:[taxpayer_statement_bow_prob_topic_4]]),Table1[[#This Row],[taxpayer_statement_bow_prob_topic_0]:[taxpayer_statement_bow_prob_topic_4]],0)-1</f>
        <v>1</v>
      </c>
      <c r="D27">
        <f>MATCH(MAX(Table1[[#This Row],[government_statement_bow_prob_topic_0]:[government_statement_bow_prob_topic_4]]),Table1[[#This Row],[government_statement_bow_prob_topic_0]:[government_statement_bow_prob_topic_4]],0)-1</f>
        <v>3</v>
      </c>
      <c r="E27">
        <f>MATCH(MAX(Table1[[#This Row],[court_statement_bow_prob_topic_0]:[court_statement_bow_prob_topic_2]]),Table1[[#This Row],[court_statement_bow_prob_topic_0]:[court_statement_bow_prob_topic_2]],0)-1</f>
        <v>0</v>
      </c>
      <c r="F27">
        <v>2.2848314000000002E-2</v>
      </c>
      <c r="G27">
        <v>0.91023754999999995</v>
      </c>
      <c r="H27">
        <v>2.2289940000000001E-2</v>
      </c>
      <c r="I27">
        <v>2.2377787E-2</v>
      </c>
      <c r="J27">
        <v>2.2246426E-2</v>
      </c>
      <c r="K27">
        <v>7.6976963000000001E-3</v>
      </c>
      <c r="L27">
        <v>7.6926920000000001E-3</v>
      </c>
      <c r="M27">
        <v>7.693732E-3</v>
      </c>
      <c r="N27">
        <v>0.96922319999999995</v>
      </c>
      <c r="O27">
        <v>7.6926609999999999E-3</v>
      </c>
      <c r="P27">
        <v>0.99642246999999995</v>
      </c>
      <c r="Q27">
        <v>1.8143715999999999E-3</v>
      </c>
      <c r="R27">
        <v>1.7631414999999999E-3</v>
      </c>
    </row>
    <row r="28" spans="1:18" x14ac:dyDescent="0.25">
      <c r="A28" t="s">
        <v>44</v>
      </c>
      <c r="B28">
        <v>1</v>
      </c>
      <c r="C28">
        <f>MATCH(MAX(Table1[[#This Row],[taxpayer_statement_bow_prob_topic_0]:[taxpayer_statement_bow_prob_topic_4]]),Table1[[#This Row],[taxpayer_statement_bow_prob_topic_0]:[taxpayer_statement_bow_prob_topic_4]],0)-1</f>
        <v>1</v>
      </c>
      <c r="D28">
        <f>MATCH(MAX(Table1[[#This Row],[government_statement_bow_prob_topic_0]:[government_statement_bow_prob_topic_4]]),Table1[[#This Row],[government_statement_bow_prob_topic_0]:[government_statement_bow_prob_topic_4]],0)-1</f>
        <v>3</v>
      </c>
      <c r="E28">
        <f>MATCH(MAX(Table1[[#This Row],[court_statement_bow_prob_topic_0]:[court_statement_bow_prob_topic_2]]),Table1[[#This Row],[court_statement_bow_prob_topic_0]:[court_statement_bow_prob_topic_2]],0)-1</f>
        <v>0</v>
      </c>
      <c r="F28">
        <v>2.2848218999999999E-2</v>
      </c>
      <c r="G28">
        <v>0.91023759999999998</v>
      </c>
      <c r="H28">
        <v>2.2289940000000001E-2</v>
      </c>
      <c r="I28">
        <v>2.2377787E-2</v>
      </c>
      <c r="J28">
        <v>2.2246426E-2</v>
      </c>
      <c r="K28">
        <v>7.6976935E-3</v>
      </c>
      <c r="L28">
        <v>7.6926913999999999E-3</v>
      </c>
      <c r="M28">
        <v>7.6937317000000003E-3</v>
      </c>
      <c r="N28">
        <v>0.96922319999999995</v>
      </c>
      <c r="O28">
        <v>7.6926599999999996E-3</v>
      </c>
      <c r="P28">
        <v>0.99638420000000005</v>
      </c>
      <c r="Q28">
        <v>1.8339165000000001E-3</v>
      </c>
      <c r="R28">
        <v>1.7818523000000001E-3</v>
      </c>
    </row>
    <row r="29" spans="1:18" x14ac:dyDescent="0.25">
      <c r="A29" t="s">
        <v>45</v>
      </c>
      <c r="B29">
        <v>0</v>
      </c>
      <c r="C29">
        <f>MATCH(MAX(Table1[[#This Row],[taxpayer_statement_bow_prob_topic_0]:[taxpayer_statement_bow_prob_topic_4]]),Table1[[#This Row],[taxpayer_statement_bow_prob_topic_0]:[taxpayer_statement_bow_prob_topic_4]],0)-1</f>
        <v>1</v>
      </c>
      <c r="D29">
        <f>MATCH(MAX(Table1[[#This Row],[government_statement_bow_prob_topic_0]:[government_statement_bow_prob_topic_4]]),Table1[[#This Row],[government_statement_bow_prob_topic_0]:[government_statement_bow_prob_topic_4]],0)-1</f>
        <v>2</v>
      </c>
      <c r="E29">
        <f>MATCH(MAX(Table1[[#This Row],[court_statement_bow_prob_topic_0]:[court_statement_bow_prob_topic_2]]),Table1[[#This Row],[court_statement_bow_prob_topic_0]:[court_statement_bow_prob_topic_2]],0)-1</f>
        <v>0</v>
      </c>
      <c r="F29">
        <v>5.3077640000000004E-3</v>
      </c>
      <c r="G29">
        <v>0.97879726</v>
      </c>
      <c r="H29">
        <v>5.2699762999999997E-3</v>
      </c>
      <c r="I29">
        <v>5.34923E-3</v>
      </c>
      <c r="J29">
        <v>5.2758114999999998E-3</v>
      </c>
      <c r="K29">
        <v>8.7496710000000005E-3</v>
      </c>
      <c r="L29">
        <v>8.6965229999999994E-3</v>
      </c>
      <c r="M29">
        <v>0.96492887000000005</v>
      </c>
      <c r="N29">
        <v>8.7052850000000001E-3</v>
      </c>
      <c r="O29">
        <v>8.9196264999999997E-3</v>
      </c>
      <c r="P29">
        <v>0.99891059999999998</v>
      </c>
      <c r="Q29">
        <v>5.4423130000000005E-4</v>
      </c>
      <c r="R29">
        <v>5.4518559999999999E-4</v>
      </c>
    </row>
    <row r="30" spans="1:18" x14ac:dyDescent="0.25">
      <c r="A30" t="s">
        <v>46</v>
      </c>
      <c r="B30">
        <v>0</v>
      </c>
      <c r="C30">
        <f>MATCH(MAX(Table1[[#This Row],[taxpayer_statement_bow_prob_topic_0]:[taxpayer_statement_bow_prob_topic_4]]),Table1[[#This Row],[taxpayer_statement_bow_prob_topic_0]:[taxpayer_statement_bow_prob_topic_4]],0)-1</f>
        <v>1</v>
      </c>
      <c r="D30">
        <f>MATCH(MAX(Table1[[#This Row],[government_statement_bow_prob_topic_0]:[government_statement_bow_prob_topic_4]]),Table1[[#This Row],[government_statement_bow_prob_topic_0]:[government_statement_bow_prob_topic_4]],0)-1</f>
        <v>2</v>
      </c>
      <c r="E30">
        <f>MATCH(MAX(Table1[[#This Row],[court_statement_bow_prob_topic_0]:[court_statement_bow_prob_topic_2]]),Table1[[#This Row],[court_statement_bow_prob_topic_0]:[court_statement_bow_prob_topic_2]],0)-1</f>
        <v>0</v>
      </c>
      <c r="F30">
        <v>5.0401053999999997E-3</v>
      </c>
      <c r="G30">
        <v>0.97985949999999999</v>
      </c>
      <c r="H30">
        <v>5.0061643000000001E-3</v>
      </c>
      <c r="I30">
        <v>5.0828219999999999E-3</v>
      </c>
      <c r="J30">
        <v>5.0114462999999998E-3</v>
      </c>
      <c r="K30">
        <v>8.749672E-3</v>
      </c>
      <c r="L30">
        <v>8.6965234999999991E-3</v>
      </c>
      <c r="M30">
        <v>0.96492979999999995</v>
      </c>
      <c r="N30">
        <v>8.7052859999999996E-3</v>
      </c>
      <c r="O30">
        <v>8.9187079999999992E-3</v>
      </c>
      <c r="P30">
        <v>0.99892809999999999</v>
      </c>
      <c r="Q30">
        <v>5.3549010000000005E-4</v>
      </c>
      <c r="R30">
        <v>5.3641496999999995E-4</v>
      </c>
    </row>
    <row r="31" spans="1:18" x14ac:dyDescent="0.25">
      <c r="A31" t="s">
        <v>47</v>
      </c>
      <c r="B31">
        <v>0</v>
      </c>
      <c r="C31">
        <f>MATCH(MAX(Table1[[#This Row],[taxpayer_statement_bow_prob_topic_0]:[taxpayer_statement_bow_prob_topic_4]]),Table1[[#This Row],[taxpayer_statement_bow_prob_topic_0]:[taxpayer_statement_bow_prob_topic_4]],0)-1</f>
        <v>1</v>
      </c>
      <c r="D31">
        <f>MATCH(MAX(Table1[[#This Row],[government_statement_bow_prob_topic_0]:[government_statement_bow_prob_topic_4]]),Table1[[#This Row],[government_statement_bow_prob_topic_0]:[government_statement_bow_prob_topic_4]],0)-1</f>
        <v>2</v>
      </c>
      <c r="E31">
        <f>MATCH(MAX(Table1[[#This Row],[court_statement_bow_prob_topic_0]:[court_statement_bow_prob_topic_2]]),Table1[[#This Row],[court_statement_bow_prob_topic_0]:[court_statement_bow_prob_topic_2]],0)-1</f>
        <v>0</v>
      </c>
      <c r="F31">
        <v>7.2413286999999998E-3</v>
      </c>
      <c r="G31">
        <v>0.97117109999999995</v>
      </c>
      <c r="H31">
        <v>7.1513172999999996E-3</v>
      </c>
      <c r="I31">
        <v>7.2381700000000004E-3</v>
      </c>
      <c r="J31">
        <v>7.1981107000000004E-3</v>
      </c>
      <c r="K31">
        <v>6.9379024000000003E-3</v>
      </c>
      <c r="L31">
        <v>6.8973519999999998E-3</v>
      </c>
      <c r="M31">
        <v>0.62289130000000004</v>
      </c>
      <c r="N31">
        <v>5.5929936E-2</v>
      </c>
      <c r="O31">
        <v>0.30734348</v>
      </c>
      <c r="P31">
        <v>0.99892639999999999</v>
      </c>
      <c r="Q31">
        <v>5.3634983000000003E-4</v>
      </c>
      <c r="R31">
        <v>5.3727660000000004E-4</v>
      </c>
    </row>
    <row r="32" spans="1:18" x14ac:dyDescent="0.25">
      <c r="A32" t="s">
        <v>48</v>
      </c>
      <c r="B32">
        <v>0</v>
      </c>
      <c r="C32">
        <f>MATCH(MAX(Table1[[#This Row],[taxpayer_statement_bow_prob_topic_0]:[taxpayer_statement_bow_prob_topic_4]]),Table1[[#This Row],[taxpayer_statement_bow_prob_topic_0]:[taxpayer_statement_bow_prob_topic_4]],0)-1</f>
        <v>0</v>
      </c>
      <c r="D32">
        <f>MATCH(MAX(Table1[[#This Row],[government_statement_bow_prob_topic_0]:[government_statement_bow_prob_topic_4]]),Table1[[#This Row],[government_statement_bow_prob_topic_0]:[government_statement_bow_prob_topic_4]],0)-1</f>
        <v>2</v>
      </c>
      <c r="E32">
        <f>MATCH(MAX(Table1[[#This Row],[court_statement_bow_prob_topic_0]:[court_statement_bow_prob_topic_2]]),Table1[[#This Row],[court_statement_bow_prob_topic_0]:[court_statement_bow_prob_topic_2]],0)-1</f>
        <v>0</v>
      </c>
      <c r="F32">
        <v>0.97380750000000005</v>
      </c>
      <c r="G32">
        <v>6.6475904999999998E-3</v>
      </c>
      <c r="H32">
        <v>6.4598629999999997E-3</v>
      </c>
      <c r="I32">
        <v>6.5889299999999998E-3</v>
      </c>
      <c r="J32">
        <v>6.496099E-3</v>
      </c>
      <c r="K32">
        <v>8.749672E-3</v>
      </c>
      <c r="L32">
        <v>8.6965240000000006E-3</v>
      </c>
      <c r="M32">
        <v>0.96493030000000002</v>
      </c>
      <c r="N32">
        <v>8.7052870000000008E-3</v>
      </c>
      <c r="O32">
        <v>8.9181929999999996E-3</v>
      </c>
      <c r="P32">
        <v>0.99890875999999995</v>
      </c>
      <c r="Q32">
        <v>5.4512199999999999E-4</v>
      </c>
      <c r="R32">
        <v>5.4607976999999995E-4</v>
      </c>
    </row>
    <row r="33" spans="1:18" x14ac:dyDescent="0.25">
      <c r="A33" t="s">
        <v>49</v>
      </c>
      <c r="B33">
        <v>0</v>
      </c>
      <c r="C33">
        <f>MATCH(MAX(Table1[[#This Row],[taxpayer_statement_bow_prob_topic_0]:[taxpayer_statement_bow_prob_topic_4]]),Table1[[#This Row],[taxpayer_statement_bow_prob_topic_0]:[taxpayer_statement_bow_prob_topic_4]],0)-1</f>
        <v>0</v>
      </c>
      <c r="D33">
        <f>MATCH(MAX(Table1[[#This Row],[government_statement_bow_prob_topic_0]:[government_statement_bow_prob_topic_4]]),Table1[[#This Row],[government_statement_bow_prob_topic_0]:[government_statement_bow_prob_topic_4]],0)-1</f>
        <v>2</v>
      </c>
      <c r="E33">
        <f>MATCH(MAX(Table1[[#This Row],[court_statement_bow_prob_topic_0]:[court_statement_bow_prob_topic_2]]),Table1[[#This Row],[court_statement_bow_prob_topic_0]:[court_statement_bow_prob_topic_2]],0)-1</f>
        <v>0</v>
      </c>
      <c r="F33">
        <v>0.97466989999999998</v>
      </c>
      <c r="G33">
        <v>6.4233983999999996E-3</v>
      </c>
      <c r="H33">
        <v>6.2583014000000001E-3</v>
      </c>
      <c r="I33">
        <v>6.3700370000000003E-3</v>
      </c>
      <c r="J33">
        <v>6.2783826000000001E-3</v>
      </c>
      <c r="K33">
        <v>8.7496710000000005E-3</v>
      </c>
      <c r="L33">
        <v>8.6965240000000006E-3</v>
      </c>
      <c r="M33">
        <v>0.96493200000000001</v>
      </c>
      <c r="N33">
        <v>8.7052870000000008E-3</v>
      </c>
      <c r="O33">
        <v>8.9164750000000001E-3</v>
      </c>
      <c r="P33">
        <v>0.99892985999999995</v>
      </c>
      <c r="Q33">
        <v>5.3464853999999999E-4</v>
      </c>
      <c r="R33">
        <v>5.3555047000000005E-4</v>
      </c>
    </row>
    <row r="34" spans="1:18" x14ac:dyDescent="0.25">
      <c r="A34" t="s">
        <v>50</v>
      </c>
      <c r="B34">
        <v>0</v>
      </c>
      <c r="C34">
        <f>MATCH(MAX(Table1[[#This Row],[taxpayer_statement_bow_prob_topic_0]:[taxpayer_statement_bow_prob_topic_4]]),Table1[[#This Row],[taxpayer_statement_bow_prob_topic_0]:[taxpayer_statement_bow_prob_topic_4]],0)-1</f>
        <v>0</v>
      </c>
      <c r="D34">
        <f>MATCH(MAX(Table1[[#This Row],[government_statement_bow_prob_topic_0]:[government_statement_bow_prob_topic_4]]),Table1[[#This Row],[government_statement_bow_prob_topic_0]:[government_statement_bow_prob_topic_4]],0)-1</f>
        <v>2</v>
      </c>
      <c r="E34">
        <f>MATCH(MAX(Table1[[#This Row],[court_statement_bow_prob_topic_0]:[court_statement_bow_prob_topic_2]]),Table1[[#This Row],[court_statement_bow_prob_topic_0]:[court_statement_bow_prob_topic_2]],0)-1</f>
        <v>0</v>
      </c>
      <c r="F34">
        <v>0.97381245999999999</v>
      </c>
      <c r="G34">
        <v>6.6426100000000002E-3</v>
      </c>
      <c r="H34">
        <v>6.4598614999999996E-3</v>
      </c>
      <c r="I34">
        <v>6.5889204999999996E-3</v>
      </c>
      <c r="J34">
        <v>6.4960959999999998E-3</v>
      </c>
      <c r="K34">
        <v>8.7496699999999993E-3</v>
      </c>
      <c r="L34">
        <v>8.6965234999999991E-3</v>
      </c>
      <c r="M34">
        <v>0.96493112999999997</v>
      </c>
      <c r="N34">
        <v>8.7052859999999996E-3</v>
      </c>
      <c r="O34">
        <v>8.9174140000000002E-3</v>
      </c>
      <c r="P34">
        <v>0.99892639999999999</v>
      </c>
      <c r="Q34">
        <v>5.3635396999999997E-4</v>
      </c>
      <c r="R34">
        <v>5.3728325000000003E-4</v>
      </c>
    </row>
    <row r="35" spans="1:18" x14ac:dyDescent="0.25">
      <c r="A35" t="s">
        <v>51</v>
      </c>
      <c r="B35">
        <v>0</v>
      </c>
      <c r="C35">
        <f>MATCH(MAX(Table1[[#This Row],[taxpayer_statement_bow_prob_topic_0]:[taxpayer_statement_bow_prob_topic_4]]),Table1[[#This Row],[taxpayer_statement_bow_prob_topic_0]:[taxpayer_statement_bow_prob_topic_4]],0)-1</f>
        <v>0</v>
      </c>
      <c r="D35">
        <f>MATCH(MAX(Table1[[#This Row],[government_statement_bow_prob_topic_0]:[government_statement_bow_prob_topic_4]]),Table1[[#This Row],[government_statement_bow_prob_topic_0]:[government_statement_bow_prob_topic_4]],0)-1</f>
        <v>2</v>
      </c>
      <c r="E35">
        <f>MATCH(MAX(Table1[[#This Row],[court_statement_bow_prob_topic_0]:[court_statement_bow_prob_topic_2]]),Table1[[#This Row],[court_statement_bow_prob_topic_0]:[court_statement_bow_prob_topic_2]],0)-1</f>
        <v>0</v>
      </c>
      <c r="F35">
        <v>0.97466770000000003</v>
      </c>
      <c r="G35">
        <v>6.4255329999999998E-3</v>
      </c>
      <c r="H35">
        <v>6.2583029999999998E-3</v>
      </c>
      <c r="I35">
        <v>6.3700409999999999E-3</v>
      </c>
      <c r="J35">
        <v>6.2783835E-3</v>
      </c>
      <c r="K35">
        <v>8.7496710000000005E-3</v>
      </c>
      <c r="L35">
        <v>8.6965229999999994E-3</v>
      </c>
      <c r="M35">
        <v>0.9649278</v>
      </c>
      <c r="N35">
        <v>8.7052850000000001E-3</v>
      </c>
      <c r="O35">
        <v>8.9206709999999998E-3</v>
      </c>
      <c r="P35">
        <v>0.99892460000000005</v>
      </c>
      <c r="Q35">
        <v>5.3722389999999996E-4</v>
      </c>
      <c r="R35">
        <v>5.3818379999999997E-4</v>
      </c>
    </row>
    <row r="36" spans="1:18" x14ac:dyDescent="0.25">
      <c r="A36" t="s">
        <v>52</v>
      </c>
      <c r="B36">
        <v>0</v>
      </c>
      <c r="C36">
        <f>MATCH(MAX(Table1[[#This Row],[taxpayer_statement_bow_prob_topic_0]:[taxpayer_statement_bow_prob_topic_4]]),Table1[[#This Row],[taxpayer_statement_bow_prob_topic_0]:[taxpayer_statement_bow_prob_topic_4]],0)-1</f>
        <v>0</v>
      </c>
      <c r="D36">
        <f>MATCH(MAX(Table1[[#This Row],[government_statement_bow_prob_topic_0]:[government_statement_bow_prob_topic_4]]),Table1[[#This Row],[government_statement_bow_prob_topic_0]:[government_statement_bow_prob_topic_4]],0)-1</f>
        <v>2</v>
      </c>
      <c r="E36">
        <f>MATCH(MAX(Table1[[#This Row],[court_statement_bow_prob_topic_0]:[court_statement_bow_prob_topic_2]]),Table1[[#This Row],[court_statement_bow_prob_topic_0]:[court_statement_bow_prob_topic_2]],0)-1</f>
        <v>0</v>
      </c>
      <c r="F36">
        <v>0.97381127000000001</v>
      </c>
      <c r="G36">
        <v>6.6438805999999998E-3</v>
      </c>
      <c r="H36">
        <v>6.4598609999999999E-3</v>
      </c>
      <c r="I36">
        <v>6.5889223000000002E-3</v>
      </c>
      <c r="J36">
        <v>6.4960965000000004E-3</v>
      </c>
      <c r="K36">
        <v>8.749672E-3</v>
      </c>
      <c r="L36">
        <v>8.6965259999999996E-3</v>
      </c>
      <c r="M36">
        <v>0.96493304000000002</v>
      </c>
      <c r="N36">
        <v>8.7052880000000003E-3</v>
      </c>
      <c r="O36">
        <v>8.9155304999999994E-3</v>
      </c>
      <c r="P36">
        <v>0.99892460000000005</v>
      </c>
      <c r="Q36">
        <v>5.3722603000000001E-4</v>
      </c>
      <c r="R36">
        <v>5.3818256000000004E-4</v>
      </c>
    </row>
    <row r="37" spans="1:18" x14ac:dyDescent="0.25">
      <c r="A37" t="s">
        <v>53</v>
      </c>
      <c r="B37">
        <v>0</v>
      </c>
      <c r="C37">
        <f>MATCH(MAX(Table1[[#This Row],[taxpayer_statement_bow_prob_topic_0]:[taxpayer_statement_bow_prob_topic_4]]),Table1[[#This Row],[taxpayer_statement_bow_prob_topic_0]:[taxpayer_statement_bow_prob_topic_4]],0)-1</f>
        <v>3</v>
      </c>
      <c r="D37">
        <f>MATCH(MAX(Table1[[#This Row],[government_statement_bow_prob_topic_0]:[government_statement_bow_prob_topic_4]]),Table1[[#This Row],[government_statement_bow_prob_topic_0]:[government_statement_bow_prob_topic_4]],0)-1</f>
        <v>4</v>
      </c>
      <c r="E37">
        <f>MATCH(MAX(Table1[[#This Row],[court_statement_bow_prob_topic_0]:[court_statement_bow_prob_topic_2]]),Table1[[#This Row],[court_statement_bow_prob_topic_0]:[court_statement_bow_prob_topic_2]],0)-1</f>
        <v>0</v>
      </c>
      <c r="F37">
        <v>2.517526E-3</v>
      </c>
      <c r="G37">
        <v>2.5472182E-3</v>
      </c>
      <c r="H37">
        <v>2.5340163000000001E-3</v>
      </c>
      <c r="I37">
        <v>0.98988869999999995</v>
      </c>
      <c r="J37">
        <v>2.5125541999999998E-3</v>
      </c>
      <c r="K37">
        <v>4.0009499999999996E-3</v>
      </c>
      <c r="L37">
        <v>4.0001272999999997E-3</v>
      </c>
      <c r="M37">
        <v>4.0460797E-3</v>
      </c>
      <c r="N37">
        <v>4.0013460000000002E-3</v>
      </c>
      <c r="O37">
        <v>0.98395149999999998</v>
      </c>
      <c r="P37">
        <v>0.99867099999999998</v>
      </c>
      <c r="Q37">
        <v>6.6393419999999999E-4</v>
      </c>
      <c r="R37">
        <v>6.6508349999999997E-4</v>
      </c>
    </row>
    <row r="38" spans="1:18" x14ac:dyDescent="0.25">
      <c r="A38" t="s">
        <v>54</v>
      </c>
      <c r="B38">
        <v>0</v>
      </c>
      <c r="C38">
        <f>MATCH(MAX(Table1[[#This Row],[taxpayer_statement_bow_prob_topic_0]:[taxpayer_statement_bow_prob_topic_4]]),Table1[[#This Row],[taxpayer_statement_bow_prob_topic_0]:[taxpayer_statement_bow_prob_topic_4]],0)-1</f>
        <v>3</v>
      </c>
      <c r="D38">
        <f>MATCH(MAX(Table1[[#This Row],[government_statement_bow_prob_topic_0]:[government_statement_bow_prob_topic_4]]),Table1[[#This Row],[government_statement_bow_prob_topic_0]:[government_statement_bow_prob_topic_4]],0)-1</f>
        <v>4</v>
      </c>
      <c r="E38">
        <f>MATCH(MAX(Table1[[#This Row],[court_statement_bow_prob_topic_0]:[court_statement_bow_prob_topic_2]]),Table1[[#This Row],[court_statement_bow_prob_topic_0]:[court_statement_bow_prob_topic_2]],0)-1</f>
        <v>0</v>
      </c>
      <c r="F38">
        <v>2.5175255999999998E-3</v>
      </c>
      <c r="G38">
        <v>2.5478635999999998E-3</v>
      </c>
      <c r="H38">
        <v>2.534016E-3</v>
      </c>
      <c r="I38">
        <v>0.98988810000000005</v>
      </c>
      <c r="J38">
        <v>2.5125537000000001E-3</v>
      </c>
      <c r="K38">
        <v>4.000951E-3</v>
      </c>
      <c r="L38">
        <v>4.0001282000000004E-3</v>
      </c>
      <c r="M38">
        <v>4.0464536000000004E-3</v>
      </c>
      <c r="N38">
        <v>4.0013469999999997E-3</v>
      </c>
      <c r="O38">
        <v>0.98395109999999997</v>
      </c>
      <c r="P38">
        <v>0.99867099999999998</v>
      </c>
      <c r="Q38">
        <v>6.6393113000000001E-4</v>
      </c>
      <c r="R38">
        <v>6.6508560000000003E-4</v>
      </c>
    </row>
    <row r="39" spans="1:18" x14ac:dyDescent="0.25">
      <c r="A39" t="s">
        <v>55</v>
      </c>
      <c r="B39">
        <v>0</v>
      </c>
      <c r="C39">
        <f>MATCH(MAX(Table1[[#This Row],[taxpayer_statement_bow_prob_topic_0]:[taxpayer_statement_bow_prob_topic_4]]),Table1[[#This Row],[taxpayer_statement_bow_prob_topic_0]:[taxpayer_statement_bow_prob_topic_4]],0)-1</f>
        <v>3</v>
      </c>
      <c r="D39">
        <f>MATCH(MAX(Table1[[#This Row],[government_statement_bow_prob_topic_0]:[government_statement_bow_prob_topic_4]]),Table1[[#This Row],[government_statement_bow_prob_topic_0]:[government_statement_bow_prob_topic_4]],0)-1</f>
        <v>4</v>
      </c>
      <c r="E39">
        <f>MATCH(MAX(Table1[[#This Row],[court_statement_bow_prob_topic_0]:[court_statement_bow_prob_topic_2]]),Table1[[#This Row],[court_statement_bow_prob_topic_0]:[court_statement_bow_prob_topic_2]],0)-1</f>
        <v>0</v>
      </c>
      <c r="F39">
        <v>2.517526E-3</v>
      </c>
      <c r="G39">
        <v>2.5473348999999999E-3</v>
      </c>
      <c r="H39">
        <v>2.5340163000000001E-3</v>
      </c>
      <c r="I39">
        <v>0.98988854999999998</v>
      </c>
      <c r="J39">
        <v>2.5125541999999998E-3</v>
      </c>
      <c r="K39">
        <v>4.0009499999999996E-3</v>
      </c>
      <c r="L39">
        <v>4.0001272999999997E-3</v>
      </c>
      <c r="M39">
        <v>4.0460833999999999E-3</v>
      </c>
      <c r="N39">
        <v>4.0013460000000002E-3</v>
      </c>
      <c r="O39">
        <v>0.98395149999999998</v>
      </c>
      <c r="P39">
        <v>0.99867099999999998</v>
      </c>
      <c r="Q39">
        <v>6.63932E-4</v>
      </c>
      <c r="R39">
        <v>6.6508319999999998E-4</v>
      </c>
    </row>
    <row r="40" spans="1:18" x14ac:dyDescent="0.25">
      <c r="A40" t="s">
        <v>56</v>
      </c>
      <c r="B40">
        <v>0</v>
      </c>
      <c r="C40">
        <f>MATCH(MAX(Table1[[#This Row],[taxpayer_statement_bow_prob_topic_0]:[taxpayer_statement_bow_prob_topic_4]]),Table1[[#This Row],[taxpayer_statement_bow_prob_topic_0]:[taxpayer_statement_bow_prob_topic_4]],0)-1</f>
        <v>0</v>
      </c>
      <c r="D40">
        <f>MATCH(MAX(Table1[[#This Row],[government_statement_bow_prob_topic_0]:[government_statement_bow_prob_topic_4]]),Table1[[#This Row],[government_statement_bow_prob_topic_0]:[government_statement_bow_prob_topic_4]],0)-1</f>
        <v>1</v>
      </c>
      <c r="E40">
        <f>MATCH(MAX(Table1[[#This Row],[court_statement_bow_prob_topic_0]:[court_statement_bow_prob_topic_2]]),Table1[[#This Row],[court_statement_bow_prob_topic_0]:[court_statement_bow_prob_topic_2]],0)-1</f>
        <v>0</v>
      </c>
      <c r="F40">
        <v>0.82867849999999998</v>
      </c>
      <c r="G40">
        <v>1.5404200999999999E-2</v>
      </c>
      <c r="H40">
        <v>0.12463009</v>
      </c>
      <c r="I40">
        <v>1.5898031999999999E-2</v>
      </c>
      <c r="J40">
        <v>1.5389218E-2</v>
      </c>
      <c r="K40">
        <v>0.10063816</v>
      </c>
      <c r="L40">
        <v>0.59905989999999998</v>
      </c>
      <c r="M40">
        <v>0.100300625</v>
      </c>
      <c r="N40">
        <v>0.10000050000000001</v>
      </c>
      <c r="O40">
        <v>0.10000083999999999</v>
      </c>
      <c r="P40">
        <v>0.83947519999999998</v>
      </c>
      <c r="Q40">
        <v>0.15557319</v>
      </c>
      <c r="R40">
        <v>4.9515775999999997E-3</v>
      </c>
    </row>
    <row r="41" spans="1:18" x14ac:dyDescent="0.25">
      <c r="A41" t="s">
        <v>57</v>
      </c>
      <c r="B41">
        <v>0</v>
      </c>
      <c r="C41">
        <f>MATCH(MAX(Table1[[#This Row],[taxpayer_statement_bow_prob_topic_0]:[taxpayer_statement_bow_prob_topic_4]]),Table1[[#This Row],[taxpayer_statement_bow_prob_topic_0]:[taxpayer_statement_bow_prob_topic_4]],0)-1</f>
        <v>2</v>
      </c>
      <c r="D41">
        <f>MATCH(MAX(Table1[[#This Row],[government_statement_bow_prob_topic_0]:[government_statement_bow_prob_topic_4]]),Table1[[#This Row],[government_statement_bow_prob_topic_0]:[government_statement_bow_prob_topic_4]],0)-1</f>
        <v>0</v>
      </c>
      <c r="E41">
        <f>MATCH(MAX(Table1[[#This Row],[court_statement_bow_prob_topic_0]:[court_statement_bow_prob_topic_2]]),Table1[[#This Row],[court_statement_bow_prob_topic_0]:[court_statement_bow_prob_topic_2]],0)-1</f>
        <v>0</v>
      </c>
      <c r="F41">
        <v>2.9474386999999999E-3</v>
      </c>
      <c r="G41">
        <v>2.9193234999999999E-3</v>
      </c>
      <c r="H41">
        <v>0.98829140000000004</v>
      </c>
      <c r="I41">
        <v>2.9230319999999999E-3</v>
      </c>
      <c r="J41">
        <v>2.9188591999999998E-3</v>
      </c>
      <c r="K41">
        <v>0.98760159999999997</v>
      </c>
      <c r="L41">
        <v>3.1030841999999999E-3</v>
      </c>
      <c r="M41">
        <v>3.0965802999999999E-3</v>
      </c>
      <c r="N41">
        <v>3.1034717999999998E-3</v>
      </c>
      <c r="O41">
        <v>3.0953279E-3</v>
      </c>
      <c r="P41">
        <v>0.89736539999999998</v>
      </c>
      <c r="Q41">
        <v>3.2894765000000001E-3</v>
      </c>
      <c r="R41">
        <v>9.9345185000000003E-2</v>
      </c>
    </row>
    <row r="42" spans="1:18" x14ac:dyDescent="0.25">
      <c r="A42" t="s">
        <v>58</v>
      </c>
      <c r="B42">
        <v>0</v>
      </c>
      <c r="C42">
        <f>MATCH(MAX(Table1[[#This Row],[taxpayer_statement_bow_prob_topic_0]:[taxpayer_statement_bow_prob_topic_4]]),Table1[[#This Row],[taxpayer_statement_bow_prob_topic_0]:[taxpayer_statement_bow_prob_topic_4]],0)-1</f>
        <v>3</v>
      </c>
      <c r="D42">
        <f>MATCH(MAX(Table1[[#This Row],[government_statement_bow_prob_topic_0]:[government_statement_bow_prob_topic_4]]),Table1[[#This Row],[government_statement_bow_prob_topic_0]:[government_statement_bow_prob_topic_4]],0)-1</f>
        <v>3</v>
      </c>
      <c r="E42">
        <f>MATCH(MAX(Table1[[#This Row],[court_statement_bow_prob_topic_0]:[court_statement_bow_prob_topic_2]]),Table1[[#This Row],[court_statement_bow_prob_topic_0]:[court_statement_bow_prob_topic_2]],0)-1</f>
        <v>0</v>
      </c>
      <c r="F42">
        <v>1.1390125E-3</v>
      </c>
      <c r="G42">
        <v>1.1220691000000001E-3</v>
      </c>
      <c r="H42">
        <v>1.1208183999999999E-3</v>
      </c>
      <c r="I42">
        <v>0.99549790000000005</v>
      </c>
      <c r="J42">
        <v>1.1202428000000001E-3</v>
      </c>
      <c r="K42">
        <v>9.9687840000000001E-4</v>
      </c>
      <c r="L42">
        <v>9.8554359999999995E-4</v>
      </c>
      <c r="M42">
        <v>9.8803520000000002E-4</v>
      </c>
      <c r="N42">
        <v>0.99604106000000003</v>
      </c>
      <c r="O42">
        <v>9.8845469999999996E-4</v>
      </c>
      <c r="P42">
        <v>0.82648250000000001</v>
      </c>
      <c r="Q42">
        <v>5.0149343999999998E-2</v>
      </c>
      <c r="R42">
        <v>0.123368144</v>
      </c>
    </row>
    <row r="43" spans="1:18" x14ac:dyDescent="0.25">
      <c r="A43" t="s">
        <v>59</v>
      </c>
      <c r="B43">
        <v>0</v>
      </c>
      <c r="C43">
        <f>MATCH(MAX(Table1[[#This Row],[taxpayer_statement_bow_prob_topic_0]:[taxpayer_statement_bow_prob_topic_4]]),Table1[[#This Row],[taxpayer_statement_bow_prob_topic_0]:[taxpayer_statement_bow_prob_topic_4]],0)-1</f>
        <v>3</v>
      </c>
      <c r="D43">
        <f>MATCH(MAX(Table1[[#This Row],[government_statement_bow_prob_topic_0]:[government_statement_bow_prob_topic_4]]),Table1[[#This Row],[government_statement_bow_prob_topic_0]:[government_statement_bow_prob_topic_4]],0)-1</f>
        <v>1</v>
      </c>
      <c r="E43">
        <f>MATCH(MAX(Table1[[#This Row],[court_statement_bow_prob_topic_0]:[court_statement_bow_prob_topic_2]]),Table1[[#This Row],[court_statement_bow_prob_topic_0]:[court_statement_bow_prob_topic_2]],0)-1</f>
        <v>2</v>
      </c>
      <c r="F43">
        <v>5.0109252E-2</v>
      </c>
      <c r="G43">
        <v>5.0001424000000003E-2</v>
      </c>
      <c r="H43">
        <v>5.0001155999999998E-2</v>
      </c>
      <c r="I43">
        <v>0.79988559999999997</v>
      </c>
      <c r="J43">
        <v>5.0002581999999997E-2</v>
      </c>
      <c r="K43">
        <v>2.2239245000000001E-2</v>
      </c>
      <c r="L43">
        <v>0.91107419999999995</v>
      </c>
      <c r="M43">
        <v>2.2230156000000001E-2</v>
      </c>
      <c r="N43">
        <v>2.2222305000000001E-2</v>
      </c>
      <c r="O43">
        <v>2.2234061999999999E-2</v>
      </c>
      <c r="P43">
        <v>1.4560059999999999E-3</v>
      </c>
      <c r="Q43">
        <v>1.4557875E-3</v>
      </c>
      <c r="R43">
        <v>0.99708819999999998</v>
      </c>
    </row>
    <row r="44" spans="1:18" x14ac:dyDescent="0.25">
      <c r="A44" t="s">
        <v>60</v>
      </c>
      <c r="B44">
        <v>0</v>
      </c>
      <c r="C44">
        <f>MATCH(MAX(Table1[[#This Row],[taxpayer_statement_bow_prob_topic_0]:[taxpayer_statement_bow_prob_topic_4]]),Table1[[#This Row],[taxpayer_statement_bow_prob_topic_0]:[taxpayer_statement_bow_prob_topic_4]],0)-1</f>
        <v>3</v>
      </c>
      <c r="D44">
        <f>MATCH(MAX(Table1[[#This Row],[government_statement_bow_prob_topic_0]:[government_statement_bow_prob_topic_4]]),Table1[[#This Row],[government_statement_bow_prob_topic_0]:[government_statement_bow_prob_topic_4]],0)-1</f>
        <v>1</v>
      </c>
      <c r="E44">
        <f>MATCH(MAX(Table1[[#This Row],[court_statement_bow_prob_topic_0]:[court_statement_bow_prob_topic_2]]),Table1[[#This Row],[court_statement_bow_prob_topic_0]:[court_statement_bow_prob_topic_2]],0)-1</f>
        <v>2</v>
      </c>
      <c r="F44">
        <v>5.0109185000000001E-2</v>
      </c>
      <c r="G44">
        <v>5.0001424000000003E-2</v>
      </c>
      <c r="H44">
        <v>5.0001155999999998E-2</v>
      </c>
      <c r="I44">
        <v>0.79988563000000001</v>
      </c>
      <c r="J44">
        <v>5.0002581999999997E-2</v>
      </c>
      <c r="K44">
        <v>2.223924E-2</v>
      </c>
      <c r="L44">
        <v>0.91107419999999995</v>
      </c>
      <c r="M44">
        <v>2.2230153999999998E-2</v>
      </c>
      <c r="N44">
        <v>2.2222302999999999E-2</v>
      </c>
      <c r="O44">
        <v>2.2234058000000001E-2</v>
      </c>
      <c r="P44">
        <v>1.4560066999999999E-3</v>
      </c>
      <c r="Q44">
        <v>1.4557878999999999E-3</v>
      </c>
      <c r="R44">
        <v>0.99708819999999998</v>
      </c>
    </row>
    <row r="45" spans="1:18" x14ac:dyDescent="0.25">
      <c r="A45" t="s">
        <v>61</v>
      </c>
      <c r="B45">
        <v>0</v>
      </c>
      <c r="C45">
        <f>MATCH(MAX(Table1[[#This Row],[taxpayer_statement_bow_prob_topic_0]:[taxpayer_statement_bow_prob_topic_4]]),Table1[[#This Row],[taxpayer_statement_bow_prob_topic_0]:[taxpayer_statement_bow_prob_topic_4]],0)-1</f>
        <v>3</v>
      </c>
      <c r="D45">
        <f>MATCH(MAX(Table1[[#This Row],[government_statement_bow_prob_topic_0]:[government_statement_bow_prob_topic_4]]),Table1[[#This Row],[government_statement_bow_prob_topic_0]:[government_statement_bow_prob_topic_4]],0)-1</f>
        <v>1</v>
      </c>
      <c r="E45">
        <f>MATCH(MAX(Table1[[#This Row],[court_statement_bow_prob_topic_0]:[court_statement_bow_prob_topic_2]]),Table1[[#This Row],[court_statement_bow_prob_topic_0]:[court_statement_bow_prob_topic_2]],0)-1</f>
        <v>2</v>
      </c>
      <c r="F45">
        <v>5.0109464999999999E-2</v>
      </c>
      <c r="G45">
        <v>5.0001419999999998E-2</v>
      </c>
      <c r="H45">
        <v>5.0001150000000001E-2</v>
      </c>
      <c r="I45">
        <v>0.79988532999999995</v>
      </c>
      <c r="J45">
        <v>5.0002579999999998E-2</v>
      </c>
      <c r="K45">
        <v>2.2239243999999998E-2</v>
      </c>
      <c r="L45">
        <v>0.91107419999999995</v>
      </c>
      <c r="M45">
        <v>2.2230156000000001E-2</v>
      </c>
      <c r="N45">
        <v>2.2222305000000001E-2</v>
      </c>
      <c r="O45">
        <v>2.223406E-2</v>
      </c>
      <c r="P45">
        <v>1.4560061E-3</v>
      </c>
      <c r="Q45">
        <v>1.4557875E-3</v>
      </c>
      <c r="R45">
        <v>0.99708819999999998</v>
      </c>
    </row>
    <row r="46" spans="1:18" x14ac:dyDescent="0.25">
      <c r="A46" t="s">
        <v>62</v>
      </c>
      <c r="B46">
        <v>0</v>
      </c>
      <c r="C46">
        <f>MATCH(MAX(Table1[[#This Row],[taxpayer_statement_bow_prob_topic_0]:[taxpayer_statement_bow_prob_topic_4]]),Table1[[#This Row],[taxpayer_statement_bow_prob_topic_0]:[taxpayer_statement_bow_prob_topic_4]],0)-1</f>
        <v>3</v>
      </c>
      <c r="D46">
        <f>MATCH(MAX(Table1[[#This Row],[government_statement_bow_prob_topic_0]:[government_statement_bow_prob_topic_4]]),Table1[[#This Row],[government_statement_bow_prob_topic_0]:[government_statement_bow_prob_topic_4]],0)-1</f>
        <v>3</v>
      </c>
      <c r="E46">
        <f>MATCH(MAX(Table1[[#This Row],[court_statement_bow_prob_topic_0]:[court_statement_bow_prob_topic_2]]),Table1[[#This Row],[court_statement_bow_prob_topic_0]:[court_statement_bow_prob_topic_2]],0)-1</f>
        <v>2</v>
      </c>
      <c r="F46">
        <v>5.0109359999999999E-2</v>
      </c>
      <c r="G46">
        <v>5.0001424000000003E-2</v>
      </c>
      <c r="H46">
        <v>5.0001155999999998E-2</v>
      </c>
      <c r="I46">
        <v>0.79988545</v>
      </c>
      <c r="J46">
        <v>5.0002581999999997E-2</v>
      </c>
      <c r="K46">
        <v>2.0232667999999999E-2</v>
      </c>
      <c r="L46">
        <v>2.0001479999999999E-2</v>
      </c>
      <c r="M46">
        <v>2.0023574999999998E-2</v>
      </c>
      <c r="N46">
        <v>0.91974100000000003</v>
      </c>
      <c r="O46">
        <v>2.0001306999999999E-2</v>
      </c>
      <c r="P46">
        <v>1.4371912000000001E-3</v>
      </c>
      <c r="Q46">
        <v>1.4369716E-3</v>
      </c>
      <c r="R46">
        <v>0.99712586000000003</v>
      </c>
    </row>
    <row r="47" spans="1:18" x14ac:dyDescent="0.25">
      <c r="A47" t="s">
        <v>63</v>
      </c>
      <c r="B47">
        <v>0</v>
      </c>
      <c r="C47">
        <f>MATCH(MAX(Table1[[#This Row],[taxpayer_statement_bow_prob_topic_0]:[taxpayer_statement_bow_prob_topic_4]]),Table1[[#This Row],[taxpayer_statement_bow_prob_topic_0]:[taxpayer_statement_bow_prob_topic_4]],0)-1</f>
        <v>3</v>
      </c>
      <c r="D47">
        <f>MATCH(MAX(Table1[[#This Row],[government_statement_bow_prob_topic_0]:[government_statement_bow_prob_topic_4]]),Table1[[#This Row],[government_statement_bow_prob_topic_0]:[government_statement_bow_prob_topic_4]],0)-1</f>
        <v>3</v>
      </c>
      <c r="E47">
        <f>MATCH(MAX(Table1[[#This Row],[court_statement_bow_prob_topic_0]:[court_statement_bow_prob_topic_2]]),Table1[[#This Row],[court_statement_bow_prob_topic_0]:[court_statement_bow_prob_topic_2]],0)-1</f>
        <v>2</v>
      </c>
      <c r="F47">
        <v>5.0109286000000003E-2</v>
      </c>
      <c r="G47">
        <v>5.0001424000000003E-2</v>
      </c>
      <c r="H47">
        <v>5.0001155999999998E-2</v>
      </c>
      <c r="I47">
        <v>0.79988550000000003</v>
      </c>
      <c r="J47">
        <v>5.0002581999999997E-2</v>
      </c>
      <c r="K47">
        <v>2.023426E-2</v>
      </c>
      <c r="L47">
        <v>2.0001475000000001E-2</v>
      </c>
      <c r="M47">
        <v>2.0023570000000001E-2</v>
      </c>
      <c r="N47">
        <v>0.91973936999999995</v>
      </c>
      <c r="O47">
        <v>2.0001301999999999E-2</v>
      </c>
      <c r="P47">
        <v>1.4560074E-3</v>
      </c>
      <c r="Q47">
        <v>1.4557878999999999E-3</v>
      </c>
      <c r="R47">
        <v>0.99708819999999998</v>
      </c>
    </row>
    <row r="48" spans="1:18" x14ac:dyDescent="0.25">
      <c r="A48" t="s">
        <v>64</v>
      </c>
      <c r="B48">
        <v>0</v>
      </c>
      <c r="C48">
        <f>MATCH(MAX(Table1[[#This Row],[taxpayer_statement_bow_prob_topic_0]:[taxpayer_statement_bow_prob_topic_4]]),Table1[[#This Row],[taxpayer_statement_bow_prob_topic_0]:[taxpayer_statement_bow_prob_topic_4]],0)-1</f>
        <v>3</v>
      </c>
      <c r="D48">
        <f>MATCH(MAX(Table1[[#This Row],[government_statement_bow_prob_topic_0]:[government_statement_bow_prob_topic_4]]),Table1[[#This Row],[government_statement_bow_prob_topic_0]:[government_statement_bow_prob_topic_4]],0)-1</f>
        <v>1</v>
      </c>
      <c r="E48">
        <f>MATCH(MAX(Table1[[#This Row],[court_statement_bow_prob_topic_0]:[court_statement_bow_prob_topic_2]]),Table1[[#This Row],[court_statement_bow_prob_topic_0]:[court_statement_bow_prob_topic_2]],0)-1</f>
        <v>2</v>
      </c>
      <c r="F48">
        <v>5.0109180000000003E-2</v>
      </c>
      <c r="G48">
        <v>5.0001424000000003E-2</v>
      </c>
      <c r="H48">
        <v>5.0001155999999998E-2</v>
      </c>
      <c r="I48">
        <v>0.79988563000000001</v>
      </c>
      <c r="J48">
        <v>5.0002581999999997E-2</v>
      </c>
      <c r="K48">
        <v>2.2239243999999998E-2</v>
      </c>
      <c r="L48">
        <v>0.91107419999999995</v>
      </c>
      <c r="M48">
        <v>2.2230156000000001E-2</v>
      </c>
      <c r="N48">
        <v>2.2222305000000001E-2</v>
      </c>
      <c r="O48">
        <v>2.223406E-2</v>
      </c>
      <c r="P48">
        <v>1.4371919000000001E-3</v>
      </c>
      <c r="Q48">
        <v>1.4369716E-3</v>
      </c>
      <c r="R48">
        <v>0.99712586000000003</v>
      </c>
    </row>
    <row r="49" spans="1:18" x14ac:dyDescent="0.25">
      <c r="A49" t="s">
        <v>65</v>
      </c>
      <c r="B49">
        <v>0</v>
      </c>
      <c r="C49">
        <f>MATCH(MAX(Table1[[#This Row],[taxpayer_statement_bow_prob_topic_0]:[taxpayer_statement_bow_prob_topic_4]]),Table1[[#This Row],[taxpayer_statement_bow_prob_topic_0]:[taxpayer_statement_bow_prob_topic_4]],0)-1</f>
        <v>3</v>
      </c>
      <c r="D49">
        <f>MATCH(MAX(Table1[[#This Row],[government_statement_bow_prob_topic_0]:[government_statement_bow_prob_topic_4]]),Table1[[#This Row],[government_statement_bow_prob_topic_0]:[government_statement_bow_prob_topic_4]],0)-1</f>
        <v>3</v>
      </c>
      <c r="E49">
        <f>MATCH(MAX(Table1[[#This Row],[court_statement_bow_prob_topic_0]:[court_statement_bow_prob_topic_2]]),Table1[[#This Row],[court_statement_bow_prob_topic_0]:[court_statement_bow_prob_topic_2]],0)-1</f>
        <v>2</v>
      </c>
      <c r="F49">
        <v>5.0109220000000003E-2</v>
      </c>
      <c r="G49">
        <v>5.0001429999999999E-2</v>
      </c>
      <c r="H49">
        <v>5.0001163000000001E-2</v>
      </c>
      <c r="I49">
        <v>0.79988563000000001</v>
      </c>
      <c r="J49">
        <v>5.000259E-2</v>
      </c>
      <c r="K49">
        <v>2.0233009999999999E-2</v>
      </c>
      <c r="L49">
        <v>2.0001477E-2</v>
      </c>
      <c r="M49">
        <v>2.0023571E-2</v>
      </c>
      <c r="N49">
        <v>0.91974060000000002</v>
      </c>
      <c r="O49">
        <v>2.0001303000000002E-2</v>
      </c>
      <c r="P49">
        <v>1.4560065000000001E-3</v>
      </c>
      <c r="Q49">
        <v>1.4557884000000001E-3</v>
      </c>
      <c r="R49">
        <v>0.99708819999999998</v>
      </c>
    </row>
    <row r="50" spans="1:18" x14ac:dyDescent="0.25">
      <c r="A50" t="s">
        <v>66</v>
      </c>
      <c r="B50">
        <v>0</v>
      </c>
      <c r="C50">
        <f>MATCH(MAX(Table1[[#This Row],[taxpayer_statement_bow_prob_topic_0]:[taxpayer_statement_bow_prob_topic_4]]),Table1[[#This Row],[taxpayer_statement_bow_prob_topic_0]:[taxpayer_statement_bow_prob_topic_4]],0)-1</f>
        <v>3</v>
      </c>
      <c r="D50">
        <f>MATCH(MAX(Table1[[#This Row],[government_statement_bow_prob_topic_0]:[government_statement_bow_prob_topic_4]]),Table1[[#This Row],[government_statement_bow_prob_topic_0]:[government_statement_bow_prob_topic_4]],0)-1</f>
        <v>1</v>
      </c>
      <c r="E50">
        <f>MATCH(MAX(Table1[[#This Row],[court_statement_bow_prob_topic_0]:[court_statement_bow_prob_topic_2]]),Table1[[#This Row],[court_statement_bow_prob_topic_0]:[court_statement_bow_prob_topic_2]],0)-1</f>
        <v>2</v>
      </c>
      <c r="F50">
        <v>5.0109180000000003E-2</v>
      </c>
      <c r="G50">
        <v>5.0001419999999998E-2</v>
      </c>
      <c r="H50">
        <v>5.0001150000000001E-2</v>
      </c>
      <c r="I50">
        <v>0.79988563000000001</v>
      </c>
      <c r="J50">
        <v>5.0002579999999998E-2</v>
      </c>
      <c r="K50">
        <v>2.2239241999999999E-2</v>
      </c>
      <c r="L50">
        <v>0.91107419999999995</v>
      </c>
      <c r="M50">
        <v>2.2230156000000001E-2</v>
      </c>
      <c r="N50">
        <v>2.2222305000000001E-2</v>
      </c>
      <c r="O50">
        <v>2.223406E-2</v>
      </c>
      <c r="P50">
        <v>1.4560059999999999E-3</v>
      </c>
      <c r="Q50">
        <v>1.4557875E-3</v>
      </c>
      <c r="R50">
        <v>0.99708819999999998</v>
      </c>
    </row>
    <row r="51" spans="1:18" x14ac:dyDescent="0.25">
      <c r="A51" t="s">
        <v>67</v>
      </c>
      <c r="B51">
        <v>0</v>
      </c>
      <c r="C51">
        <f>MATCH(MAX(Table1[[#This Row],[taxpayer_statement_bow_prob_topic_0]:[taxpayer_statement_bow_prob_topic_4]]),Table1[[#This Row],[taxpayer_statement_bow_prob_topic_0]:[taxpayer_statement_bow_prob_topic_4]],0)-1</f>
        <v>3</v>
      </c>
      <c r="D51">
        <f>MATCH(MAX(Table1[[#This Row],[government_statement_bow_prob_topic_0]:[government_statement_bow_prob_topic_4]]),Table1[[#This Row],[government_statement_bow_prob_topic_0]:[government_statement_bow_prob_topic_4]],0)-1</f>
        <v>1</v>
      </c>
      <c r="E51">
        <f>MATCH(MAX(Table1[[#This Row],[court_statement_bow_prob_topic_0]:[court_statement_bow_prob_topic_2]]),Table1[[#This Row],[court_statement_bow_prob_topic_0]:[court_statement_bow_prob_topic_2]],0)-1</f>
        <v>2</v>
      </c>
      <c r="F51">
        <v>5.0109210000000001E-2</v>
      </c>
      <c r="G51">
        <v>5.0001428000000001E-2</v>
      </c>
      <c r="H51">
        <v>5.0001160000000003E-2</v>
      </c>
      <c r="I51">
        <v>0.79988563000000001</v>
      </c>
      <c r="J51">
        <v>5.0002586000000002E-2</v>
      </c>
      <c r="K51">
        <v>2.223924E-2</v>
      </c>
      <c r="L51">
        <v>0.91107419999999995</v>
      </c>
      <c r="M51">
        <v>2.2230153999999998E-2</v>
      </c>
      <c r="N51">
        <v>2.2222302999999999E-2</v>
      </c>
      <c r="O51">
        <v>2.2234058000000001E-2</v>
      </c>
      <c r="P51">
        <v>1.4560081E-3</v>
      </c>
      <c r="Q51">
        <v>1.4557876E-3</v>
      </c>
      <c r="R51">
        <v>0.99708819999999998</v>
      </c>
    </row>
    <row r="52" spans="1:18" x14ac:dyDescent="0.25">
      <c r="A52" t="s">
        <v>68</v>
      </c>
      <c r="B52">
        <v>0</v>
      </c>
      <c r="C52">
        <f>MATCH(MAX(Table1[[#This Row],[taxpayer_statement_bow_prob_topic_0]:[taxpayer_statement_bow_prob_topic_4]]),Table1[[#This Row],[taxpayer_statement_bow_prob_topic_0]:[taxpayer_statement_bow_prob_topic_4]],0)-1</f>
        <v>3</v>
      </c>
      <c r="D52">
        <f>MATCH(MAX(Table1[[#This Row],[government_statement_bow_prob_topic_0]:[government_statement_bow_prob_topic_4]]),Table1[[#This Row],[government_statement_bow_prob_topic_0]:[government_statement_bow_prob_topic_4]],0)-1</f>
        <v>1</v>
      </c>
      <c r="E52">
        <f>MATCH(MAX(Table1[[#This Row],[court_statement_bow_prob_topic_0]:[court_statement_bow_prob_topic_2]]),Table1[[#This Row],[court_statement_bow_prob_topic_0]:[court_statement_bow_prob_topic_2]],0)-1</f>
        <v>2</v>
      </c>
      <c r="F52">
        <v>5.0109244999999997E-2</v>
      </c>
      <c r="G52">
        <v>5.0001419999999998E-2</v>
      </c>
      <c r="H52">
        <v>5.0001150000000001E-2</v>
      </c>
      <c r="I52">
        <v>0.79988559999999997</v>
      </c>
      <c r="J52">
        <v>5.0002579999999998E-2</v>
      </c>
      <c r="K52">
        <v>2.2239243999999998E-2</v>
      </c>
      <c r="L52">
        <v>0.91107419999999995</v>
      </c>
      <c r="M52">
        <v>2.2230156000000001E-2</v>
      </c>
      <c r="N52">
        <v>2.2222305000000001E-2</v>
      </c>
      <c r="O52">
        <v>2.223406E-2</v>
      </c>
      <c r="P52">
        <v>1.4560059999999999E-3</v>
      </c>
      <c r="Q52">
        <v>1.4557875E-3</v>
      </c>
      <c r="R52">
        <v>0.99708819999999998</v>
      </c>
    </row>
    <row r="53" spans="1:18" x14ac:dyDescent="0.25">
      <c r="A53" t="s">
        <v>69</v>
      </c>
      <c r="B53">
        <v>0</v>
      </c>
      <c r="C53">
        <f>MATCH(MAX(Table1[[#This Row],[taxpayer_statement_bow_prob_topic_0]:[taxpayer_statement_bow_prob_topic_4]]),Table1[[#This Row],[taxpayer_statement_bow_prob_topic_0]:[taxpayer_statement_bow_prob_topic_4]],0)-1</f>
        <v>3</v>
      </c>
      <c r="D53">
        <f>MATCH(MAX(Table1[[#This Row],[government_statement_bow_prob_topic_0]:[government_statement_bow_prob_topic_4]]),Table1[[#This Row],[government_statement_bow_prob_topic_0]:[government_statement_bow_prob_topic_4]],0)-1</f>
        <v>1</v>
      </c>
      <c r="E53">
        <f>MATCH(MAX(Table1[[#This Row],[court_statement_bow_prob_topic_0]:[court_statement_bow_prob_topic_2]]),Table1[[#This Row],[court_statement_bow_prob_topic_0]:[court_statement_bow_prob_topic_2]],0)-1</f>
        <v>2</v>
      </c>
      <c r="F53">
        <v>5.0109196000000002E-2</v>
      </c>
      <c r="G53">
        <v>5.0001424000000003E-2</v>
      </c>
      <c r="H53">
        <v>5.0001155999999998E-2</v>
      </c>
      <c r="I53">
        <v>0.79988563000000001</v>
      </c>
      <c r="J53">
        <v>5.0002581999999997E-2</v>
      </c>
      <c r="K53">
        <v>2.2239849999999999E-2</v>
      </c>
      <c r="L53">
        <v>0.91107340000000003</v>
      </c>
      <c r="M53">
        <v>2.2230243E-2</v>
      </c>
      <c r="N53">
        <v>2.2222305000000001E-2</v>
      </c>
      <c r="O53">
        <v>2.2234263000000001E-2</v>
      </c>
      <c r="P53">
        <v>1.4560066999999999E-3</v>
      </c>
      <c r="Q53">
        <v>1.4557884000000001E-3</v>
      </c>
      <c r="R53">
        <v>0.99708819999999998</v>
      </c>
    </row>
    <row r="54" spans="1:18" x14ac:dyDescent="0.25">
      <c r="A54" t="s">
        <v>70</v>
      </c>
      <c r="B54">
        <v>0</v>
      </c>
      <c r="C54">
        <f>MATCH(MAX(Table1[[#This Row],[taxpayer_statement_bow_prob_topic_0]:[taxpayer_statement_bow_prob_topic_4]]),Table1[[#This Row],[taxpayer_statement_bow_prob_topic_0]:[taxpayer_statement_bow_prob_topic_4]],0)-1</f>
        <v>3</v>
      </c>
      <c r="D54">
        <f>MATCH(MAX(Table1[[#This Row],[government_statement_bow_prob_topic_0]:[government_statement_bow_prob_topic_4]]),Table1[[#This Row],[government_statement_bow_prob_topic_0]:[government_statement_bow_prob_topic_4]],0)-1</f>
        <v>1</v>
      </c>
      <c r="E54">
        <f>MATCH(MAX(Table1[[#This Row],[court_statement_bow_prob_topic_0]:[court_statement_bow_prob_topic_2]]),Table1[[#This Row],[court_statement_bow_prob_topic_0]:[court_statement_bow_prob_topic_2]],0)-1</f>
        <v>2</v>
      </c>
      <c r="F54">
        <v>5.0109208000000002E-2</v>
      </c>
      <c r="G54">
        <v>5.0001424000000003E-2</v>
      </c>
      <c r="H54">
        <v>5.0001155999999998E-2</v>
      </c>
      <c r="I54">
        <v>0.79988563000000001</v>
      </c>
      <c r="J54">
        <v>5.0002581999999997E-2</v>
      </c>
      <c r="K54">
        <v>2.2239243999999998E-2</v>
      </c>
      <c r="L54">
        <v>0.91107419999999995</v>
      </c>
      <c r="M54">
        <v>2.2230156000000001E-2</v>
      </c>
      <c r="N54">
        <v>2.2222305000000001E-2</v>
      </c>
      <c r="O54">
        <v>2.223406E-2</v>
      </c>
      <c r="P54">
        <v>1.4892821E-3</v>
      </c>
      <c r="Q54">
        <v>1.4883125000000001E-3</v>
      </c>
      <c r="R54">
        <v>0.99702239999999998</v>
      </c>
    </row>
    <row r="55" spans="1:18" x14ac:dyDescent="0.25">
      <c r="A55" t="s">
        <v>71</v>
      </c>
      <c r="B55">
        <v>0</v>
      </c>
      <c r="C55">
        <f>MATCH(MAX(Table1[[#This Row],[taxpayer_statement_bow_prob_topic_0]:[taxpayer_statement_bow_prob_topic_4]]),Table1[[#This Row],[taxpayer_statement_bow_prob_topic_0]:[taxpayer_statement_bow_prob_topic_4]],0)-1</f>
        <v>3</v>
      </c>
      <c r="D55">
        <f>MATCH(MAX(Table1[[#This Row],[government_statement_bow_prob_topic_0]:[government_statement_bow_prob_topic_4]]),Table1[[#This Row],[government_statement_bow_prob_topic_0]:[government_statement_bow_prob_topic_4]],0)-1</f>
        <v>1</v>
      </c>
      <c r="E55">
        <f>MATCH(MAX(Table1[[#This Row],[court_statement_bow_prob_topic_0]:[court_statement_bow_prob_topic_2]]),Table1[[#This Row],[court_statement_bow_prob_topic_0]:[court_statement_bow_prob_topic_2]],0)-1</f>
        <v>2</v>
      </c>
      <c r="F55">
        <v>5.0109226E-2</v>
      </c>
      <c r="G55">
        <v>5.0001424000000003E-2</v>
      </c>
      <c r="H55">
        <v>5.0001155999999998E-2</v>
      </c>
      <c r="I55">
        <v>0.79988559999999997</v>
      </c>
      <c r="J55">
        <v>5.0002581999999997E-2</v>
      </c>
      <c r="K55">
        <v>2.2239243999999998E-2</v>
      </c>
      <c r="L55">
        <v>0.91107419999999995</v>
      </c>
      <c r="M55">
        <v>2.2230153999999998E-2</v>
      </c>
      <c r="N55">
        <v>2.2222302999999999E-2</v>
      </c>
      <c r="O55">
        <v>2.2234058000000001E-2</v>
      </c>
      <c r="P55">
        <v>1.4560061E-3</v>
      </c>
      <c r="Q55">
        <v>1.4557875E-3</v>
      </c>
      <c r="R55">
        <v>0.99708819999999998</v>
      </c>
    </row>
    <row r="56" spans="1:18" x14ac:dyDescent="0.25">
      <c r="A56" t="s">
        <v>72</v>
      </c>
      <c r="B56">
        <v>0</v>
      </c>
      <c r="C56">
        <f>MATCH(MAX(Table1[[#This Row],[taxpayer_statement_bow_prob_topic_0]:[taxpayer_statement_bow_prob_topic_4]]),Table1[[#This Row],[taxpayer_statement_bow_prob_topic_0]:[taxpayer_statement_bow_prob_topic_4]],0)-1</f>
        <v>3</v>
      </c>
      <c r="D56">
        <f>MATCH(MAX(Table1[[#This Row],[government_statement_bow_prob_topic_0]:[government_statement_bow_prob_topic_4]]),Table1[[#This Row],[government_statement_bow_prob_topic_0]:[government_statement_bow_prob_topic_4]],0)-1</f>
        <v>1</v>
      </c>
      <c r="E56">
        <f>MATCH(MAX(Table1[[#This Row],[court_statement_bow_prob_topic_0]:[court_statement_bow_prob_topic_2]]),Table1[[#This Row],[court_statement_bow_prob_topic_0]:[court_statement_bow_prob_topic_2]],0)-1</f>
        <v>2</v>
      </c>
      <c r="F56">
        <v>5.0109125999999997E-2</v>
      </c>
      <c r="G56">
        <v>5.0001424000000003E-2</v>
      </c>
      <c r="H56">
        <v>5.0001155999999998E-2</v>
      </c>
      <c r="I56">
        <v>0.79988570000000003</v>
      </c>
      <c r="J56">
        <v>5.0002581999999997E-2</v>
      </c>
      <c r="K56">
        <v>2.2239245000000001E-2</v>
      </c>
      <c r="L56">
        <v>0.91107419999999995</v>
      </c>
      <c r="M56">
        <v>2.2230156000000001E-2</v>
      </c>
      <c r="N56">
        <v>2.2222305000000001E-2</v>
      </c>
      <c r="O56">
        <v>2.223406E-2</v>
      </c>
      <c r="P56">
        <v>1.4371919000000001E-3</v>
      </c>
      <c r="Q56">
        <v>1.4369719999999999E-3</v>
      </c>
      <c r="R56">
        <v>0.99712586000000003</v>
      </c>
    </row>
    <row r="57" spans="1:18" x14ac:dyDescent="0.25">
      <c r="A57" t="s">
        <v>73</v>
      </c>
      <c r="B57">
        <v>0</v>
      </c>
      <c r="C57">
        <f>MATCH(MAX(Table1[[#This Row],[taxpayer_statement_bow_prob_topic_0]:[taxpayer_statement_bow_prob_topic_4]]),Table1[[#This Row],[taxpayer_statement_bow_prob_topic_0]:[taxpayer_statement_bow_prob_topic_4]],0)-1</f>
        <v>3</v>
      </c>
      <c r="D57">
        <f>MATCH(MAX(Table1[[#This Row],[government_statement_bow_prob_topic_0]:[government_statement_bow_prob_topic_4]]),Table1[[#This Row],[government_statement_bow_prob_topic_0]:[government_statement_bow_prob_topic_4]],0)-1</f>
        <v>1</v>
      </c>
      <c r="E57">
        <f>MATCH(MAX(Table1[[#This Row],[court_statement_bow_prob_topic_0]:[court_statement_bow_prob_topic_2]]),Table1[[#This Row],[court_statement_bow_prob_topic_0]:[court_statement_bow_prob_topic_2]],0)-1</f>
        <v>2</v>
      </c>
      <c r="F57">
        <v>5.0109239999999999E-2</v>
      </c>
      <c r="G57">
        <v>5.0001424000000003E-2</v>
      </c>
      <c r="H57">
        <v>5.0001155999999998E-2</v>
      </c>
      <c r="I57">
        <v>0.79988559999999997</v>
      </c>
      <c r="J57">
        <v>5.0002581999999997E-2</v>
      </c>
      <c r="K57">
        <v>2.2239243999999998E-2</v>
      </c>
      <c r="L57">
        <v>0.91107419999999995</v>
      </c>
      <c r="M57">
        <v>2.2230156000000001E-2</v>
      </c>
      <c r="N57">
        <v>2.2222305000000001E-2</v>
      </c>
      <c r="O57">
        <v>2.223406E-2</v>
      </c>
      <c r="P57">
        <v>1.4560062E-3</v>
      </c>
      <c r="Q57">
        <v>1.4557875E-3</v>
      </c>
      <c r="R57">
        <v>0.99708819999999998</v>
      </c>
    </row>
    <row r="58" spans="1:18" x14ac:dyDescent="0.25">
      <c r="A58" t="s">
        <v>74</v>
      </c>
      <c r="B58">
        <v>0</v>
      </c>
      <c r="C58">
        <f>MATCH(MAX(Table1[[#This Row],[taxpayer_statement_bow_prob_topic_0]:[taxpayer_statement_bow_prob_topic_4]]),Table1[[#This Row],[taxpayer_statement_bow_prob_topic_0]:[taxpayer_statement_bow_prob_topic_4]],0)-1</f>
        <v>3</v>
      </c>
      <c r="D58">
        <f>MATCH(MAX(Table1[[#This Row],[government_statement_bow_prob_topic_0]:[government_statement_bow_prob_topic_4]]),Table1[[#This Row],[government_statement_bow_prob_topic_0]:[government_statement_bow_prob_topic_4]],0)-1</f>
        <v>1</v>
      </c>
      <c r="E58">
        <f>MATCH(MAX(Table1[[#This Row],[court_statement_bow_prob_topic_0]:[court_statement_bow_prob_topic_2]]),Table1[[#This Row],[court_statement_bow_prob_topic_0]:[court_statement_bow_prob_topic_2]],0)-1</f>
        <v>2</v>
      </c>
      <c r="F58">
        <v>5.0109300000000002E-2</v>
      </c>
      <c r="G58">
        <v>5.0001424000000003E-2</v>
      </c>
      <c r="H58">
        <v>5.0001155999999998E-2</v>
      </c>
      <c r="I58">
        <v>0.79988550000000003</v>
      </c>
      <c r="J58">
        <v>5.0002581999999997E-2</v>
      </c>
      <c r="K58">
        <v>2.2239243999999998E-2</v>
      </c>
      <c r="L58">
        <v>0.91107419999999995</v>
      </c>
      <c r="M58">
        <v>2.2230156000000001E-2</v>
      </c>
      <c r="N58">
        <v>2.2222305000000001E-2</v>
      </c>
      <c r="O58">
        <v>2.223406E-2</v>
      </c>
      <c r="P58">
        <v>1.4371919000000001E-3</v>
      </c>
      <c r="Q58">
        <v>1.4369720999999999E-3</v>
      </c>
      <c r="R58">
        <v>0.99712586000000003</v>
      </c>
    </row>
    <row r="59" spans="1:18" x14ac:dyDescent="0.25">
      <c r="A59" t="s">
        <v>75</v>
      </c>
      <c r="B59">
        <v>0</v>
      </c>
      <c r="C59">
        <f>MATCH(MAX(Table1[[#This Row],[taxpayer_statement_bow_prob_topic_0]:[taxpayer_statement_bow_prob_topic_4]]),Table1[[#This Row],[taxpayer_statement_bow_prob_topic_0]:[taxpayer_statement_bow_prob_topic_4]],0)-1</f>
        <v>3</v>
      </c>
      <c r="D59">
        <f>MATCH(MAX(Table1[[#This Row],[government_statement_bow_prob_topic_0]:[government_statement_bow_prob_topic_4]]),Table1[[#This Row],[government_statement_bow_prob_topic_0]:[government_statement_bow_prob_topic_4]],0)-1</f>
        <v>1</v>
      </c>
      <c r="E59">
        <f>MATCH(MAX(Table1[[#This Row],[court_statement_bow_prob_topic_0]:[court_statement_bow_prob_topic_2]]),Table1[[#This Row],[court_statement_bow_prob_topic_0]:[court_statement_bow_prob_topic_2]],0)-1</f>
        <v>2</v>
      </c>
      <c r="F59">
        <v>5.0109385999999999E-2</v>
      </c>
      <c r="G59">
        <v>5.0001424000000003E-2</v>
      </c>
      <c r="H59">
        <v>5.0001155999999998E-2</v>
      </c>
      <c r="I59">
        <v>0.79988545</v>
      </c>
      <c r="J59">
        <v>5.0002581999999997E-2</v>
      </c>
      <c r="K59">
        <v>2.2239241999999999E-2</v>
      </c>
      <c r="L59">
        <v>0.91107419999999995</v>
      </c>
      <c r="M59">
        <v>2.2230156000000001E-2</v>
      </c>
      <c r="N59">
        <v>2.2222305000000001E-2</v>
      </c>
      <c r="O59">
        <v>2.223406E-2</v>
      </c>
      <c r="P59">
        <v>1.4818914000000001E-3</v>
      </c>
      <c r="Q59">
        <v>1.4816667E-3</v>
      </c>
      <c r="R59">
        <v>0.99703646000000001</v>
      </c>
    </row>
    <row r="60" spans="1:18" x14ac:dyDescent="0.25">
      <c r="A60" t="s">
        <v>76</v>
      </c>
      <c r="B60">
        <v>0</v>
      </c>
      <c r="C60">
        <f>MATCH(MAX(Table1[[#This Row],[taxpayer_statement_bow_prob_topic_0]:[taxpayer_statement_bow_prob_topic_4]]),Table1[[#This Row],[taxpayer_statement_bow_prob_topic_0]:[taxpayer_statement_bow_prob_topic_4]],0)-1</f>
        <v>3</v>
      </c>
      <c r="D60">
        <f>MATCH(MAX(Table1[[#This Row],[government_statement_bow_prob_topic_0]:[government_statement_bow_prob_topic_4]]),Table1[[#This Row],[government_statement_bow_prob_topic_0]:[government_statement_bow_prob_topic_4]],0)-1</f>
        <v>1</v>
      </c>
      <c r="E60">
        <f>MATCH(MAX(Table1[[#This Row],[court_statement_bow_prob_topic_0]:[court_statement_bow_prob_topic_2]]),Table1[[#This Row],[court_statement_bow_prob_topic_0]:[court_statement_bow_prob_topic_2]],0)-1</f>
        <v>2</v>
      </c>
      <c r="F60">
        <v>5.0109162999999998E-2</v>
      </c>
      <c r="G60">
        <v>5.0001424000000003E-2</v>
      </c>
      <c r="H60">
        <v>5.0001155999999998E-2</v>
      </c>
      <c r="I60">
        <v>0.79988563000000001</v>
      </c>
      <c r="J60">
        <v>5.0002581999999997E-2</v>
      </c>
      <c r="K60">
        <v>2.2239243999999998E-2</v>
      </c>
      <c r="L60">
        <v>0.91107419999999995</v>
      </c>
      <c r="M60">
        <v>2.2230156000000001E-2</v>
      </c>
      <c r="N60">
        <v>2.2222305000000001E-2</v>
      </c>
      <c r="O60">
        <v>2.223406E-2</v>
      </c>
      <c r="P60">
        <v>1.4496746E-3</v>
      </c>
      <c r="Q60">
        <v>1.4494575999999999E-3</v>
      </c>
      <c r="R60">
        <v>0.99710089999999996</v>
      </c>
    </row>
    <row r="61" spans="1:18" x14ac:dyDescent="0.25">
      <c r="A61" t="s">
        <v>77</v>
      </c>
      <c r="B61">
        <v>0</v>
      </c>
      <c r="C61">
        <f>MATCH(MAX(Table1[[#This Row],[taxpayer_statement_bow_prob_topic_0]:[taxpayer_statement_bow_prob_topic_4]]),Table1[[#This Row],[taxpayer_statement_bow_prob_topic_0]:[taxpayer_statement_bow_prob_topic_4]],0)-1</f>
        <v>0</v>
      </c>
      <c r="D61">
        <f>MATCH(MAX(Table1[[#This Row],[government_statement_bow_prob_topic_0]:[government_statement_bow_prob_topic_4]]),Table1[[#This Row],[government_statement_bow_prob_topic_0]:[government_statement_bow_prob_topic_4]],0)-1</f>
        <v>1</v>
      </c>
      <c r="E61">
        <f>MATCH(MAX(Table1[[#This Row],[court_statement_bow_prob_topic_0]:[court_statement_bow_prob_topic_2]]),Table1[[#This Row],[court_statement_bow_prob_topic_0]:[court_statement_bow_prob_topic_2]],0)-1</f>
        <v>2</v>
      </c>
      <c r="F61">
        <v>0.99452907000000002</v>
      </c>
      <c r="G61">
        <v>1.357406E-3</v>
      </c>
      <c r="H61">
        <v>1.3802129999999999E-3</v>
      </c>
      <c r="I61">
        <v>1.3724194999999999E-3</v>
      </c>
      <c r="J61">
        <v>1.3608385E-3</v>
      </c>
      <c r="K61">
        <v>2.9337918000000001E-2</v>
      </c>
      <c r="L61">
        <v>0.88480829999999999</v>
      </c>
      <c r="M61">
        <v>2.8574631999999999E-2</v>
      </c>
      <c r="N61">
        <v>2.8705723999999998E-2</v>
      </c>
      <c r="O61">
        <v>2.8573371E-2</v>
      </c>
      <c r="P61">
        <v>1.4560076E-3</v>
      </c>
      <c r="Q61">
        <v>1.4557878999999999E-3</v>
      </c>
      <c r="R61">
        <v>0.99708819999999998</v>
      </c>
    </row>
    <row r="62" spans="1:18" x14ac:dyDescent="0.25">
      <c r="A62" t="s">
        <v>78</v>
      </c>
      <c r="B62">
        <v>0</v>
      </c>
      <c r="C62">
        <f>MATCH(MAX(Table1[[#This Row],[taxpayer_statement_bow_prob_topic_0]:[taxpayer_statement_bow_prob_topic_4]]),Table1[[#This Row],[taxpayer_statement_bow_prob_topic_0]:[taxpayer_statement_bow_prob_topic_4]],0)-1</f>
        <v>3</v>
      </c>
      <c r="D62">
        <f>MATCH(MAX(Table1[[#This Row],[government_statement_bow_prob_topic_0]:[government_statement_bow_prob_topic_4]]),Table1[[#This Row],[government_statement_bow_prob_topic_0]:[government_statement_bow_prob_topic_4]],0)-1</f>
        <v>1</v>
      </c>
      <c r="E62">
        <f>MATCH(MAX(Table1[[#This Row],[court_statement_bow_prob_topic_0]:[court_statement_bow_prob_topic_2]]),Table1[[#This Row],[court_statement_bow_prob_topic_0]:[court_statement_bow_prob_topic_2]],0)-1</f>
        <v>2</v>
      </c>
      <c r="F62">
        <v>5.0109500000000001E-2</v>
      </c>
      <c r="G62">
        <v>5.0001419999999998E-2</v>
      </c>
      <c r="H62">
        <v>5.0001150000000001E-2</v>
      </c>
      <c r="I62">
        <v>0.79988532999999995</v>
      </c>
      <c r="J62">
        <v>5.0002579999999998E-2</v>
      </c>
      <c r="K62">
        <v>2.2239953E-2</v>
      </c>
      <c r="L62">
        <v>0.91107327000000005</v>
      </c>
      <c r="M62">
        <v>2.2230195000000001E-2</v>
      </c>
      <c r="N62">
        <v>2.2222305000000001E-2</v>
      </c>
      <c r="O62">
        <v>2.2234244E-2</v>
      </c>
      <c r="P62">
        <v>1.4560075E-3</v>
      </c>
      <c r="Q62">
        <v>1.4557878999999999E-3</v>
      </c>
      <c r="R62">
        <v>0.99708819999999998</v>
      </c>
    </row>
    <row r="63" spans="1:18" x14ac:dyDescent="0.25">
      <c r="A63" t="s">
        <v>79</v>
      </c>
      <c r="B63">
        <v>0</v>
      </c>
      <c r="C63">
        <f>MATCH(MAX(Table1[[#This Row],[taxpayer_statement_bow_prob_topic_0]:[taxpayer_statement_bow_prob_topic_4]]),Table1[[#This Row],[taxpayer_statement_bow_prob_topic_0]:[taxpayer_statement_bow_prob_topic_4]],0)-1</f>
        <v>3</v>
      </c>
      <c r="D63">
        <f>MATCH(MAX(Table1[[#This Row],[government_statement_bow_prob_topic_0]:[government_statement_bow_prob_topic_4]]),Table1[[#This Row],[government_statement_bow_prob_topic_0]:[government_statement_bow_prob_topic_4]],0)-1</f>
        <v>3</v>
      </c>
      <c r="E63">
        <f>MATCH(MAX(Table1[[#This Row],[court_statement_bow_prob_topic_0]:[court_statement_bow_prob_topic_2]]),Table1[[#This Row],[court_statement_bow_prob_topic_0]:[court_statement_bow_prob_topic_2]],0)-1</f>
        <v>2</v>
      </c>
      <c r="F63">
        <v>5.0109149999999998E-2</v>
      </c>
      <c r="G63">
        <v>5.0001424000000003E-2</v>
      </c>
      <c r="H63">
        <v>5.0001155999999998E-2</v>
      </c>
      <c r="I63">
        <v>0.79988570000000003</v>
      </c>
      <c r="J63">
        <v>5.0002581999999997E-2</v>
      </c>
      <c r="K63">
        <v>2.0233517999999999E-2</v>
      </c>
      <c r="L63">
        <v>2.0001478E-2</v>
      </c>
      <c r="M63">
        <v>2.0023572999999999E-2</v>
      </c>
      <c r="N63">
        <v>0.91974014000000004</v>
      </c>
      <c r="O63">
        <v>2.0001305E-2</v>
      </c>
      <c r="P63">
        <v>1.4818921999999999E-3</v>
      </c>
      <c r="Q63">
        <v>1.4816671999999999E-3</v>
      </c>
      <c r="R63">
        <v>0.99703646000000001</v>
      </c>
    </row>
    <row r="64" spans="1:18" x14ac:dyDescent="0.25">
      <c r="A64" t="s">
        <v>80</v>
      </c>
      <c r="B64">
        <v>0</v>
      </c>
      <c r="C64">
        <f>MATCH(MAX(Table1[[#This Row],[taxpayer_statement_bow_prob_topic_0]:[taxpayer_statement_bow_prob_topic_4]]),Table1[[#This Row],[taxpayer_statement_bow_prob_topic_0]:[taxpayer_statement_bow_prob_topic_4]],0)-1</f>
        <v>3</v>
      </c>
      <c r="D64">
        <f>MATCH(MAX(Table1[[#This Row],[government_statement_bow_prob_topic_0]:[government_statement_bow_prob_topic_4]]),Table1[[#This Row],[government_statement_bow_prob_topic_0]:[government_statement_bow_prob_topic_4]],0)-1</f>
        <v>1</v>
      </c>
      <c r="E64">
        <f>MATCH(MAX(Table1[[#This Row],[court_statement_bow_prob_topic_0]:[court_statement_bow_prob_topic_2]]),Table1[[#This Row],[court_statement_bow_prob_topic_0]:[court_statement_bow_prob_topic_2]],0)-1</f>
        <v>2</v>
      </c>
      <c r="F64">
        <v>5.0109208000000002E-2</v>
      </c>
      <c r="G64">
        <v>5.0001424000000003E-2</v>
      </c>
      <c r="H64">
        <v>5.0001155999999998E-2</v>
      </c>
      <c r="I64">
        <v>0.79988563000000001</v>
      </c>
      <c r="J64">
        <v>5.0002581999999997E-2</v>
      </c>
      <c r="K64">
        <v>2.2239702E-2</v>
      </c>
      <c r="L64">
        <v>0.91107344999999995</v>
      </c>
      <c r="M64">
        <v>2.223021E-2</v>
      </c>
      <c r="N64">
        <v>2.2222305000000001E-2</v>
      </c>
      <c r="O64">
        <v>2.2234305999999999E-2</v>
      </c>
      <c r="P64">
        <v>1.4560062E-3</v>
      </c>
      <c r="Q64">
        <v>1.4557875E-3</v>
      </c>
      <c r="R64">
        <v>0.99708819999999998</v>
      </c>
    </row>
    <row r="65" spans="1:18" x14ac:dyDescent="0.25">
      <c r="A65" t="s">
        <v>81</v>
      </c>
      <c r="B65">
        <v>0</v>
      </c>
      <c r="C65">
        <f>MATCH(MAX(Table1[[#This Row],[taxpayer_statement_bow_prob_topic_0]:[taxpayer_statement_bow_prob_topic_4]]),Table1[[#This Row],[taxpayer_statement_bow_prob_topic_0]:[taxpayer_statement_bow_prob_topic_4]],0)-1</f>
        <v>3</v>
      </c>
      <c r="D65">
        <f>MATCH(MAX(Table1[[#This Row],[government_statement_bow_prob_topic_0]:[government_statement_bow_prob_topic_4]]),Table1[[#This Row],[government_statement_bow_prob_topic_0]:[government_statement_bow_prob_topic_4]],0)-1</f>
        <v>1</v>
      </c>
      <c r="E65">
        <f>MATCH(MAX(Table1[[#This Row],[court_statement_bow_prob_topic_0]:[court_statement_bow_prob_topic_2]]),Table1[[#This Row],[court_statement_bow_prob_topic_0]:[court_statement_bow_prob_topic_2]],0)-1</f>
        <v>2</v>
      </c>
      <c r="F65">
        <v>5.0109121999999999E-2</v>
      </c>
      <c r="G65">
        <v>5.0001428000000001E-2</v>
      </c>
      <c r="H65">
        <v>5.0001160000000003E-2</v>
      </c>
      <c r="I65">
        <v>0.79988570000000003</v>
      </c>
      <c r="J65">
        <v>5.0002586000000002E-2</v>
      </c>
      <c r="K65">
        <v>2.2239243999999998E-2</v>
      </c>
      <c r="L65">
        <v>0.91107419999999995</v>
      </c>
      <c r="M65">
        <v>2.2230156000000001E-2</v>
      </c>
      <c r="N65">
        <v>2.2222305000000001E-2</v>
      </c>
      <c r="O65">
        <v>2.223406E-2</v>
      </c>
      <c r="P65">
        <v>1.4371925000000001E-3</v>
      </c>
      <c r="Q65">
        <v>1.4369722E-3</v>
      </c>
      <c r="R65">
        <v>0.99712586000000003</v>
      </c>
    </row>
    <row r="66" spans="1:18" x14ac:dyDescent="0.25">
      <c r="A66" t="s">
        <v>82</v>
      </c>
      <c r="B66">
        <v>0</v>
      </c>
      <c r="C66">
        <f>MATCH(MAX(Table1[[#This Row],[taxpayer_statement_bow_prob_topic_0]:[taxpayer_statement_bow_prob_topic_4]]),Table1[[#This Row],[taxpayer_statement_bow_prob_topic_0]:[taxpayer_statement_bow_prob_topic_4]],0)-1</f>
        <v>3</v>
      </c>
      <c r="D66">
        <f>MATCH(MAX(Table1[[#This Row],[government_statement_bow_prob_topic_0]:[government_statement_bow_prob_topic_4]]),Table1[[#This Row],[government_statement_bow_prob_topic_0]:[government_statement_bow_prob_topic_4]],0)-1</f>
        <v>1</v>
      </c>
      <c r="E66">
        <f>MATCH(MAX(Table1[[#This Row],[court_statement_bow_prob_topic_0]:[court_statement_bow_prob_topic_2]]),Table1[[#This Row],[court_statement_bow_prob_topic_0]:[court_statement_bow_prob_topic_2]],0)-1</f>
        <v>2</v>
      </c>
      <c r="F66">
        <v>5.0109103000000002E-2</v>
      </c>
      <c r="G66">
        <v>5.0001424000000003E-2</v>
      </c>
      <c r="H66">
        <v>5.0001155999999998E-2</v>
      </c>
      <c r="I66">
        <v>0.79988574999999995</v>
      </c>
      <c r="J66">
        <v>5.0002581999999997E-2</v>
      </c>
      <c r="K66">
        <v>2.223924E-2</v>
      </c>
      <c r="L66">
        <v>0.91107419999999995</v>
      </c>
      <c r="M66">
        <v>2.2230153999999998E-2</v>
      </c>
      <c r="N66">
        <v>2.2222302999999999E-2</v>
      </c>
      <c r="O66">
        <v>2.2234058000000001E-2</v>
      </c>
      <c r="P66">
        <v>1.4371913000000001E-3</v>
      </c>
      <c r="Q66">
        <v>1.4369716E-3</v>
      </c>
      <c r="R66">
        <v>0.99712586000000003</v>
      </c>
    </row>
    <row r="67" spans="1:18" x14ac:dyDescent="0.25">
      <c r="A67" t="s">
        <v>83</v>
      </c>
      <c r="B67">
        <v>0</v>
      </c>
      <c r="C67">
        <f>MATCH(MAX(Table1[[#This Row],[taxpayer_statement_bow_prob_topic_0]:[taxpayer_statement_bow_prob_topic_4]]),Table1[[#This Row],[taxpayer_statement_bow_prob_topic_0]:[taxpayer_statement_bow_prob_topic_4]],0)-1</f>
        <v>3</v>
      </c>
      <c r="D67">
        <f>MATCH(MAX(Table1[[#This Row],[government_statement_bow_prob_topic_0]:[government_statement_bow_prob_topic_4]]),Table1[[#This Row],[government_statement_bow_prob_topic_0]:[government_statement_bow_prob_topic_4]],0)-1</f>
        <v>1</v>
      </c>
      <c r="E67">
        <f>MATCH(MAX(Table1[[#This Row],[court_statement_bow_prob_topic_0]:[court_statement_bow_prob_topic_2]]),Table1[[#This Row],[court_statement_bow_prob_topic_0]:[court_statement_bow_prob_topic_2]],0)-1</f>
        <v>2</v>
      </c>
      <c r="F67">
        <v>5.0109290000000001E-2</v>
      </c>
      <c r="G67">
        <v>5.0001419999999998E-2</v>
      </c>
      <c r="H67">
        <v>5.0001150000000001E-2</v>
      </c>
      <c r="I67">
        <v>0.79988550000000003</v>
      </c>
      <c r="J67">
        <v>5.0002579999999998E-2</v>
      </c>
      <c r="K67">
        <v>2.2239243999999998E-2</v>
      </c>
      <c r="L67">
        <v>0.91107419999999995</v>
      </c>
      <c r="M67">
        <v>2.2230156000000001E-2</v>
      </c>
      <c r="N67">
        <v>2.2222305000000001E-2</v>
      </c>
      <c r="O67">
        <v>2.223406E-2</v>
      </c>
      <c r="P67">
        <v>1.4560061E-3</v>
      </c>
      <c r="Q67">
        <v>1.4557875E-3</v>
      </c>
      <c r="R67">
        <v>0.99708819999999998</v>
      </c>
    </row>
    <row r="69" spans="1:18" x14ac:dyDescent="0.25">
      <c r="A69" s="1" t="s">
        <v>87</v>
      </c>
      <c r="B69" s="1" t="s">
        <v>84</v>
      </c>
    </row>
    <row r="70" spans="1:18" x14ac:dyDescent="0.25">
      <c r="A70" s="1" t="s">
        <v>86</v>
      </c>
      <c r="B70">
        <v>0</v>
      </c>
      <c r="C70">
        <v>1</v>
      </c>
      <c r="D70" t="s">
        <v>85</v>
      </c>
    </row>
    <row r="71" spans="1:18" x14ac:dyDescent="0.25">
      <c r="A71" s="2">
        <v>0</v>
      </c>
      <c r="B71" s="3">
        <v>16</v>
      </c>
      <c r="C71" s="3">
        <v>3</v>
      </c>
      <c r="D71" s="3">
        <v>19</v>
      </c>
    </row>
    <row r="72" spans="1:18" x14ac:dyDescent="0.25">
      <c r="A72" s="2">
        <v>1</v>
      </c>
      <c r="B72" s="3">
        <v>3</v>
      </c>
      <c r="C72" s="3">
        <v>5</v>
      </c>
      <c r="D72" s="3">
        <v>8</v>
      </c>
    </row>
    <row r="73" spans="1:18" x14ac:dyDescent="0.25">
      <c r="A73" s="2">
        <v>2</v>
      </c>
      <c r="B73" s="3">
        <v>4</v>
      </c>
      <c r="C73" s="3">
        <v>3</v>
      </c>
      <c r="D73" s="3">
        <v>7</v>
      </c>
    </row>
    <row r="74" spans="1:18" x14ac:dyDescent="0.25">
      <c r="A74" s="2">
        <v>3</v>
      </c>
      <c r="B74" s="3">
        <v>30</v>
      </c>
      <c r="C74" s="3"/>
      <c r="D74" s="3">
        <v>30</v>
      </c>
    </row>
    <row r="75" spans="1:18" x14ac:dyDescent="0.25">
      <c r="A75" s="2">
        <v>4</v>
      </c>
      <c r="B75" s="3">
        <v>2</v>
      </c>
      <c r="C75" s="3"/>
      <c r="D75" s="3">
        <v>2</v>
      </c>
    </row>
    <row r="76" spans="1:18" x14ac:dyDescent="0.25">
      <c r="A76" s="2" t="s">
        <v>85</v>
      </c>
      <c r="B76" s="3">
        <v>55</v>
      </c>
      <c r="C76" s="3">
        <v>11</v>
      </c>
      <c r="D76" s="3">
        <v>66</v>
      </c>
    </row>
    <row r="79" spans="1:18" x14ac:dyDescent="0.25">
      <c r="A79" s="1" t="s">
        <v>88</v>
      </c>
      <c r="B79" s="1" t="s">
        <v>84</v>
      </c>
    </row>
    <row r="80" spans="1:18" x14ac:dyDescent="0.25">
      <c r="A80" s="1" t="s">
        <v>86</v>
      </c>
      <c r="B80">
        <v>0</v>
      </c>
      <c r="C80">
        <v>1</v>
      </c>
      <c r="D80" t="s">
        <v>85</v>
      </c>
    </row>
    <row r="81" spans="1:4" x14ac:dyDescent="0.25">
      <c r="A81" s="2">
        <v>0</v>
      </c>
      <c r="B81" s="3">
        <v>5</v>
      </c>
      <c r="C81" s="3">
        <v>1</v>
      </c>
      <c r="D81" s="3">
        <v>6</v>
      </c>
    </row>
    <row r="82" spans="1:4" x14ac:dyDescent="0.25">
      <c r="A82" s="2">
        <v>1</v>
      </c>
      <c r="B82" s="3">
        <v>22</v>
      </c>
      <c r="C82" s="3"/>
      <c r="D82" s="3">
        <v>22</v>
      </c>
    </row>
    <row r="83" spans="1:4" x14ac:dyDescent="0.25">
      <c r="A83" s="2">
        <v>2</v>
      </c>
      <c r="B83" s="3">
        <v>10</v>
      </c>
      <c r="C83" s="3">
        <v>3</v>
      </c>
      <c r="D83" s="3">
        <v>13</v>
      </c>
    </row>
    <row r="84" spans="1:4" x14ac:dyDescent="0.25">
      <c r="A84" s="2">
        <v>3</v>
      </c>
      <c r="B84" s="3">
        <v>9</v>
      </c>
      <c r="C84" s="3">
        <v>7</v>
      </c>
      <c r="D84" s="3">
        <v>16</v>
      </c>
    </row>
    <row r="85" spans="1:4" x14ac:dyDescent="0.25">
      <c r="A85" s="2">
        <v>4</v>
      </c>
      <c r="B85" s="3">
        <v>9</v>
      </c>
      <c r="C85" s="3"/>
      <c r="D85" s="3">
        <v>9</v>
      </c>
    </row>
    <row r="86" spans="1:4" x14ac:dyDescent="0.25">
      <c r="A86" s="2" t="s">
        <v>85</v>
      </c>
      <c r="B86" s="3">
        <v>55</v>
      </c>
      <c r="C86" s="3">
        <v>11</v>
      </c>
      <c r="D86" s="3">
        <v>66</v>
      </c>
    </row>
    <row r="89" spans="1:4" x14ac:dyDescent="0.25">
      <c r="A89" s="1" t="s">
        <v>89</v>
      </c>
      <c r="B89" s="1" t="s">
        <v>84</v>
      </c>
    </row>
    <row r="90" spans="1:4" x14ac:dyDescent="0.25">
      <c r="A90" s="1" t="s">
        <v>86</v>
      </c>
      <c r="B90">
        <v>0</v>
      </c>
      <c r="C90">
        <v>1</v>
      </c>
      <c r="D90" t="s">
        <v>85</v>
      </c>
    </row>
    <row r="91" spans="1:4" x14ac:dyDescent="0.25">
      <c r="A91" s="2">
        <v>0</v>
      </c>
      <c r="B91" s="3">
        <v>19</v>
      </c>
      <c r="C91" s="3">
        <v>5</v>
      </c>
      <c r="D91" s="3">
        <v>24</v>
      </c>
    </row>
    <row r="92" spans="1:4" x14ac:dyDescent="0.25">
      <c r="A92" s="2">
        <v>1</v>
      </c>
      <c r="B92" s="3">
        <v>5</v>
      </c>
      <c r="C92" s="3">
        <v>6</v>
      </c>
      <c r="D92" s="3">
        <v>11</v>
      </c>
    </row>
    <row r="93" spans="1:4" x14ac:dyDescent="0.25">
      <c r="A93" s="2">
        <v>2</v>
      </c>
      <c r="B93" s="3">
        <v>31</v>
      </c>
      <c r="C93" s="3"/>
      <c r="D93" s="3">
        <v>31</v>
      </c>
    </row>
    <row r="94" spans="1:4" x14ac:dyDescent="0.25">
      <c r="A94" s="2" t="s">
        <v>85</v>
      </c>
      <c r="B94" s="3">
        <v>55</v>
      </c>
      <c r="C94" s="3">
        <v>11</v>
      </c>
      <c r="D94" s="3">
        <v>66</v>
      </c>
    </row>
  </sheetData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Rizal</dc:creator>
  <cp:lastModifiedBy>Jose Rizal</cp:lastModifiedBy>
  <dcterms:created xsi:type="dcterms:W3CDTF">2022-08-17T08:45:33Z</dcterms:created>
  <dcterms:modified xsi:type="dcterms:W3CDTF">2022-08-17T08:52:15Z</dcterms:modified>
</cp:coreProperties>
</file>