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C:\Users\amoni\OneDrive\Desktop\"/>
    </mc:Choice>
  </mc:AlternateContent>
  <xr:revisionPtr revIDLastSave="0" documentId="8_{923ED0CB-5904-4CED-9F07-4989F7E49AF2}" xr6:coauthVersionLast="47" xr6:coauthVersionMax="47" xr10:uidLastSave="{00000000-0000-0000-0000-000000000000}"/>
  <bookViews>
    <workbookView xWindow="-110" yWindow="-110" windowWidth="25820" windowHeight="15500" tabRatio="933" xr2:uid="{00000000-000D-0000-FFFF-FFFF00000000}"/>
  </bookViews>
  <sheets>
    <sheet name="BOQ3" sheetId="26" r:id="rId1"/>
  </sheets>
  <definedNames>
    <definedName name="_xlnm._FilterDatabase" localSheetId="0" hidden="1">'BOQ3'!$B$1:$B$108</definedName>
    <definedName name="_xlnm.Print_Area" localSheetId="0">'BOQ3'!$A$1:$F$108</definedName>
    <definedName name="_xlnm.Print_Titles" localSheetId="0">'BOQ3'!$1:$2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8" i="26" l="1"/>
  <c r="F107" i="26"/>
  <c r="F105" i="26"/>
  <c r="F104" i="26"/>
  <c r="F102" i="26"/>
  <c r="F101" i="26"/>
  <c r="F100" i="26"/>
  <c r="F95" i="26"/>
  <c r="F93" i="26"/>
  <c r="F92" i="26"/>
  <c r="F91" i="26"/>
  <c r="F86" i="26"/>
  <c r="F85" i="26"/>
  <c r="F80" i="26"/>
  <c r="F79" i="26"/>
  <c r="F78" i="26"/>
  <c r="F77" i="26"/>
  <c r="F76" i="26"/>
  <c r="F75" i="26"/>
  <c r="F74" i="26"/>
  <c r="F73" i="26"/>
  <c r="F71" i="26"/>
  <c r="F70" i="26"/>
  <c r="F69" i="26"/>
  <c r="F68" i="26"/>
  <c r="F67" i="26"/>
  <c r="F66" i="26"/>
  <c r="F65" i="26"/>
  <c r="B64" i="26"/>
  <c r="F63" i="26"/>
  <c r="F62" i="26"/>
  <c r="F61" i="26"/>
  <c r="F60" i="26"/>
  <c r="F59" i="26"/>
  <c r="F58" i="26"/>
  <c r="F56" i="26"/>
  <c r="F55" i="26"/>
  <c r="F50" i="26"/>
  <c r="F49" i="26"/>
  <c r="F48" i="26"/>
  <c r="F47" i="26"/>
  <c r="F46" i="26"/>
  <c r="F45" i="26"/>
  <c r="F44" i="26"/>
  <c r="F43" i="26"/>
  <c r="F42" i="26"/>
  <c r="F40" i="26"/>
  <c r="F39" i="26"/>
  <c r="F38" i="26"/>
  <c r="F37" i="26"/>
  <c r="F36" i="26"/>
  <c r="F34" i="26"/>
  <c r="F33" i="26"/>
  <c r="F32" i="26"/>
  <c r="F30" i="26"/>
  <c r="F29" i="26"/>
  <c r="F28" i="26"/>
  <c r="F27" i="26"/>
  <c r="F26" i="26"/>
  <c r="F25" i="26"/>
  <c r="F23" i="26"/>
  <c r="F22" i="26"/>
  <c r="F18" i="26"/>
  <c r="F17" i="26"/>
  <c r="F13" i="26"/>
  <c r="F12" i="26"/>
  <c r="F8" i="26"/>
  <c r="F7" i="26"/>
  <c r="F6" i="26"/>
  <c r="F5" i="26"/>
  <c r="F81" i="26" l="1"/>
  <c r="F87" i="26"/>
  <c r="F96" i="26"/>
  <c r="F19" i="26"/>
  <c r="F51"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yonas</author>
  </authors>
  <commentList>
    <comment ref="D93" authorId="0" shapeId="0" xr:uid="{00000000-0006-0000-0100-000001000000}">
      <text>
        <r>
          <rPr>
            <b/>
            <sz val="9"/>
            <color indexed="81"/>
            <rFont val="Tahoma"/>
            <family val="2"/>
          </rPr>
          <t>yonas:</t>
        </r>
        <r>
          <rPr>
            <sz val="9"/>
            <color indexed="81"/>
            <rFont val="Tahoma"/>
            <family val="2"/>
          </rPr>
          <t xml:space="preserve">
the former 608</t>
        </r>
      </text>
    </comment>
  </commentList>
</comments>
</file>

<file path=xl/sharedStrings.xml><?xml version="1.0" encoding="utf-8"?>
<sst xmlns="http://schemas.openxmlformats.org/spreadsheetml/2006/main" count="187" uniqueCount="99">
  <si>
    <t>No</t>
  </si>
  <si>
    <t>Kg</t>
  </si>
  <si>
    <t>ml</t>
  </si>
  <si>
    <t xml:space="preserve">Item No </t>
  </si>
  <si>
    <t>Description</t>
  </si>
  <si>
    <t xml:space="preserve">Unit </t>
  </si>
  <si>
    <t>Bulk excavation in an ordinary soil  to a depth not exceeding  150 cm from  Cleared Level</t>
  </si>
  <si>
    <t>Ditto item No. 1.2.  but  exceeding 150 cm But not exceeding 300 cm from Cleared Level</t>
  </si>
  <si>
    <t>Excavation in weathered rock with different depth</t>
  </si>
  <si>
    <t>Selected granular material fill from   quarry and well compacted with 10-16 ton roller in layers of not exceeding 20 cm  thick untill compaction attaining 98 % dry density.</t>
  </si>
  <si>
    <t xml:space="preserve">Ditto but from Site </t>
  </si>
  <si>
    <t>Load and cart away surplus excavated material to a suitable damping area allowed by the municipality not more than 10km from the site.</t>
  </si>
  <si>
    <t>Basaltic or equivalent stone hard core well rammed and consolidated and blinded with crushed stone to a finished thickness of 25 cm.</t>
  </si>
  <si>
    <t>2. Concrete Work</t>
  </si>
  <si>
    <t>Provide ,cut and fix in position sawn Zigba wood formwork that should be strong  to resist the pressure of fresh concret.Price includes placing in position, fixing and dismantling for :</t>
  </si>
  <si>
    <t>(d) Basement Columns</t>
  </si>
  <si>
    <t>Provide and Fix S-400 Mild steel reinforcement bars according to structural drawings. Price Includes Cutting, Bending, Placing in position and tying wires and concrete spacers.</t>
  </si>
  <si>
    <t>(a) Dia  6 mm plain bar</t>
  </si>
  <si>
    <t>(b) Dia  8 mm deformed bar</t>
  </si>
  <si>
    <t>(c) Dia  10mm deformed bar</t>
  </si>
  <si>
    <t>(d) Dia  12mm deformed bar</t>
  </si>
  <si>
    <t>(e) Dia  14mm deformed bar</t>
  </si>
  <si>
    <t>(f) Dia  16mm deformed bar</t>
  </si>
  <si>
    <t>(g) Dia  20 mm deformed bar</t>
  </si>
  <si>
    <t>(h) Dia  24 mm deformed bar</t>
  </si>
  <si>
    <t>Supply and Fix 10x100mm Styrofoam or Equivalent expansion joint filler between  beam and Slab</t>
  </si>
  <si>
    <t>(a) In elevation column</t>
  </si>
  <si>
    <t>(d) In floor beam</t>
  </si>
  <si>
    <t>(e) In roof beam</t>
  </si>
  <si>
    <t>(f) In stair case</t>
  </si>
  <si>
    <t>(a) Elevation column</t>
  </si>
  <si>
    <t xml:space="preserve">(b) Suspended Solid floor slab </t>
  </si>
  <si>
    <t xml:space="preserve">(c) Roof slab </t>
  </si>
  <si>
    <t>(d) floor beam</t>
  </si>
  <si>
    <t>(e)  Roof beam</t>
  </si>
  <si>
    <t>(f)  Stair case</t>
  </si>
  <si>
    <t>(g) lift shaft</t>
  </si>
  <si>
    <t xml:space="preserve">Qty </t>
  </si>
  <si>
    <t xml:space="preserve">Rate </t>
  </si>
  <si>
    <t xml:space="preserve">Amount </t>
  </si>
  <si>
    <t xml:space="preserve">Clearing of Ordinary Soil, Root and a made up Ground of the site to an average depth of 20 cm from natural ground level </t>
  </si>
  <si>
    <t>Ditto but in a Strong Basaltic rock of different depth</t>
  </si>
  <si>
    <t xml:space="preserve">Total Carried To Summary </t>
  </si>
  <si>
    <t>(c) For shear wall</t>
  </si>
  <si>
    <t>2. Block Work</t>
  </si>
  <si>
    <t>Supply and Construct 20cm thick Class B - HCB wall, embedded in cement-sand mortar of 1:3 mix ratio. Both Sides left for plastering</t>
  </si>
  <si>
    <t>Ditto but 150mm thick HCB walls.</t>
  </si>
  <si>
    <t>Supply and fix 3F type or equivalent veneer taped flush wooden doors with semi solid core both sides covered 4mm thick best quality ply-wood top, bottom and sides lipped and edged with hard wood. Price  includes three coat of varnish paint,  door stopper and iron mangery ,approved type cylindrical door lock.</t>
  </si>
  <si>
    <t>High quality ASSA alloy or equivalent door lock approved by the Architect. Price includes all the necessary works needed to complete the work</t>
  </si>
  <si>
    <t>50mm thick door constructed from 18mm thick glass magnesium board on treated solid wood with 25mm halit fire proof insulated fill,3mm fire proof veneer layer and finished with insturmescent strip seal with fiber mesh glass vision pannel with resistance time 30min</t>
  </si>
  <si>
    <t xml:space="preserve">All doors and window are manufactured from EURO profile or Equivalent aluminum profile frames. All works should be cut and assembled to sizes and shaps of the window and door schedule up on submitting work shop drawing by the contractor. Unit price includes supply and installation of gardian or Equivalent  6 12 6 Double glazing , anchor bolts, 2mm thick aluminum cover plates, cylindrical locks, door stoppers and all other necessary accessories specified or not on the detail drowing to completing the work all according to window  and  door schedule </t>
  </si>
  <si>
    <t>Ditto item No. 1.2.  but exceeding 300 cm but not exceeding 525 cm from cleared level</t>
  </si>
  <si>
    <t xml:space="preserve"> A. Substructure</t>
  </si>
  <si>
    <t xml:space="preserve">a) Under Foundation </t>
  </si>
  <si>
    <t xml:space="preserve">b) On mat Foundation </t>
  </si>
  <si>
    <t xml:space="preserve"> (a) under mat foundation</t>
  </si>
  <si>
    <t xml:space="preserve"> (b) under Second Basement Floor Slab</t>
  </si>
  <si>
    <t>(a) For mat Slab</t>
  </si>
  <si>
    <t>(b) For mat beam</t>
  </si>
  <si>
    <t>(e) Ground Floor Beam</t>
  </si>
  <si>
    <t>(a) For 10cm thick Sub Basement Floor Slab</t>
  </si>
  <si>
    <t>(b)  In 30cm thick ground floor ribbed slab with concrete slab beam &amp; 24cm thick block work. Unit price includes laying of the slab blocks and All the necessary details Required</t>
  </si>
  <si>
    <t xml:space="preserve">( c)  In 20 cm thick Ground Floor Solid Slab </t>
  </si>
  <si>
    <t>(a) Mat Beam</t>
  </si>
  <si>
    <t>(b) Basement Columns</t>
  </si>
  <si>
    <t>(c) Shear Wall</t>
  </si>
  <si>
    <t>(d) Stair Case</t>
  </si>
  <si>
    <t>(e) Ground Floor Slab and Beam</t>
  </si>
  <si>
    <t>(b) In lift shaft and Shear wall</t>
  </si>
  <si>
    <t>(a) In 20cm thick Suspended Floor Slab</t>
  </si>
  <si>
    <t>(c) In 15 cm thick  Roof Slab</t>
  </si>
  <si>
    <t xml:space="preserve">(a) Type D1 Size 90 cm x 280cm </t>
  </si>
  <si>
    <t xml:space="preserve">(b) Type D1 Size 80 cm x 210cm </t>
  </si>
  <si>
    <t xml:space="preserve">Size  of Door : 160 cm x 240 cm </t>
  </si>
  <si>
    <t xml:space="preserve">(f) Stair Case below Ground Floor </t>
  </si>
  <si>
    <t>Total Carried To Summary</t>
  </si>
  <si>
    <t xml:space="preserve">1. Excavation and Earth Works </t>
  </si>
  <si>
    <t>1. Concrete Work</t>
  </si>
  <si>
    <t xml:space="preserve">4. Aluminium  Works </t>
  </si>
  <si>
    <t>-</t>
  </si>
  <si>
    <r>
      <t>m</t>
    </r>
    <r>
      <rPr>
        <vertAlign val="superscript"/>
        <sz val="10"/>
        <color theme="1"/>
        <rFont val="Times New Roman"/>
        <family val="1"/>
      </rPr>
      <t>2</t>
    </r>
  </si>
  <si>
    <r>
      <t>m</t>
    </r>
    <r>
      <rPr>
        <vertAlign val="superscript"/>
        <sz val="10"/>
        <color theme="1"/>
        <rFont val="Times New Roman"/>
        <family val="1"/>
      </rPr>
      <t>3</t>
    </r>
    <r>
      <rPr>
        <sz val="10"/>
        <rFont val="Arial"/>
        <family val="2"/>
      </rPr>
      <t/>
    </r>
  </si>
  <si>
    <r>
      <t>m</t>
    </r>
    <r>
      <rPr>
        <vertAlign val="superscript"/>
        <sz val="10"/>
        <color rgb="FFFF0000"/>
        <rFont val="Times New Roman"/>
        <family val="1"/>
      </rPr>
      <t>3</t>
    </r>
    <r>
      <rPr>
        <sz val="10"/>
        <rFont val="Arial"/>
        <family val="2"/>
      </rPr>
      <t/>
    </r>
  </si>
  <si>
    <r>
      <t>50mm thick lean concrete in class C-5 with minimum cement content of 150kg/m</t>
    </r>
    <r>
      <rPr>
        <vertAlign val="superscript"/>
        <sz val="10"/>
        <color theme="1"/>
        <rFont val="Times New Roman"/>
        <family val="1"/>
      </rPr>
      <t>3</t>
    </r>
    <r>
      <rPr>
        <sz val="10"/>
        <color theme="1"/>
        <rFont val="Times New Roman"/>
        <family val="1"/>
      </rPr>
      <t xml:space="preserve"> under: </t>
    </r>
  </si>
  <si>
    <r>
      <t xml:space="preserve">Reinforced concrete class in </t>
    </r>
    <r>
      <rPr>
        <b/>
        <sz val="10"/>
        <color theme="1"/>
        <rFont val="Times New Roman"/>
        <family val="1"/>
      </rPr>
      <t>C-30</t>
    </r>
    <r>
      <rPr>
        <sz val="10"/>
        <color theme="1"/>
        <rFont val="Times New Roman"/>
        <family val="1"/>
      </rPr>
      <t xml:space="preserve"> Cast in to form works and vibrated around rod reinforcement bars (form work and reinforcement bars are measured separately) the type of cement to be ordinary Portland cement of 400kg /1m</t>
    </r>
    <r>
      <rPr>
        <vertAlign val="superscript"/>
        <sz val="10"/>
        <color theme="1"/>
        <rFont val="Times New Roman"/>
        <family val="1"/>
      </rPr>
      <t>3</t>
    </r>
    <r>
      <rPr>
        <sz val="10"/>
        <color theme="1"/>
        <rFont val="Times New Roman"/>
        <family val="1"/>
      </rPr>
      <t xml:space="preserve"> of Concrete .</t>
    </r>
  </si>
  <si>
    <r>
      <t>m</t>
    </r>
    <r>
      <rPr>
        <vertAlign val="superscript"/>
        <sz val="10"/>
        <color theme="1"/>
        <rFont val="Times New Roman"/>
        <family val="1"/>
      </rPr>
      <t>3</t>
    </r>
  </si>
  <si>
    <r>
      <t xml:space="preserve">Reinforced concrete class in </t>
    </r>
    <r>
      <rPr>
        <b/>
        <sz val="10"/>
        <color theme="1"/>
        <rFont val="Times New Roman"/>
        <family val="1"/>
      </rPr>
      <t>C-25</t>
    </r>
    <r>
      <rPr>
        <sz val="10"/>
        <color theme="1"/>
        <rFont val="Times New Roman"/>
        <family val="1"/>
      </rPr>
      <t xml:space="preserve"> cast in to form works and vibrated around rod reinforcement bars (form work and reinforcement bars are measured separately) the type of cement to be ordinary Portland cement .Unit Price Shall include all the necessary chemicals used to attain the required Concrete grade.</t>
    </r>
  </si>
  <si>
    <r>
      <rPr>
        <sz val="10"/>
        <color theme="1"/>
        <rFont val="Times New Roman"/>
        <family val="1"/>
      </rPr>
      <t>B</t>
    </r>
    <r>
      <rPr>
        <b/>
        <sz val="10"/>
        <color theme="1"/>
        <rFont val="Times New Roman"/>
        <family val="1"/>
      </rPr>
      <t>. SUPER STRUCTURE</t>
    </r>
  </si>
  <si>
    <r>
      <t>Reinforced concrete class in</t>
    </r>
    <r>
      <rPr>
        <b/>
        <sz val="10"/>
        <color theme="1"/>
        <rFont val="Times New Roman"/>
        <family val="1"/>
      </rPr>
      <t xml:space="preserve"> C-30</t>
    </r>
    <r>
      <rPr>
        <sz val="10"/>
        <color theme="1"/>
        <rFont val="Times New Roman"/>
        <family val="1"/>
      </rPr>
      <t xml:space="preserve"> Cast in to form works and vibrated around rod reinforcement bars (form work and reinforcement bars are measured separately) the type of cement to be ordinary Portland cement of 400kg /1m</t>
    </r>
    <r>
      <rPr>
        <vertAlign val="superscript"/>
        <sz val="10"/>
        <color theme="1"/>
        <rFont val="Times New Roman"/>
        <family val="1"/>
      </rPr>
      <t>3</t>
    </r>
    <r>
      <rPr>
        <sz val="10"/>
        <color theme="1"/>
        <rFont val="Times New Roman"/>
        <family val="1"/>
      </rPr>
      <t xml:space="preserve"> of Concrete .</t>
    </r>
  </si>
  <si>
    <r>
      <t>m</t>
    </r>
    <r>
      <rPr>
        <vertAlign val="superscript"/>
        <sz val="10"/>
        <color theme="1"/>
        <rFont val="Times New Roman"/>
        <family val="1"/>
      </rPr>
      <t>2</t>
    </r>
    <r>
      <rPr>
        <sz val="10"/>
        <rFont val="Arial"/>
        <family val="2"/>
      </rPr>
      <t/>
    </r>
  </si>
  <si>
    <t>Walls shall be constructed from class 'B' hollow concrete blocks. The blocks shall be selected for their consistency in dimension, Shape, angles and strength.  The Blocks should also  be free from cracks or any other  defects and the surface characteristic of the blocks shall be in such a way that good key for plaster is obtained.</t>
  </si>
  <si>
    <t>3. Carpentery and Joinery (FLUSH DOORS)</t>
  </si>
  <si>
    <t>(Window) Type W1 Size 360cmX280cm</t>
  </si>
  <si>
    <t>(Window) Type  W2 Size170cmx280cm</t>
  </si>
  <si>
    <t>(Window) Type W3 Size 180cmx280cm</t>
  </si>
  <si>
    <t xml:space="preserve">(Doors) Type D4 Size 160cm  X 280cm </t>
  </si>
  <si>
    <t xml:space="preserve">(Doors) Type D5 Size 120cm  X 280cm </t>
  </si>
  <si>
    <t>(Window Doors) Type WD 1 Size 180cm  X280cm</t>
  </si>
  <si>
    <t>(Window Doors) Type WD 2 Size235cm X 280cm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</si>
</sst>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_(* #,##0.000_);_(* \(#,##0.000\);_(* &quot;-&quot;??_);_(@_)"/>
    <numFmt numFmtId="166" formatCode="0.0"/>
    <numFmt numFmtId="167" formatCode="#,##0.0"/>
    <numFmt numFmtId="169" formatCode="_ * #,##0.00_ ;_ * \-#,##0.00_ ;_ * &quot;-&quot;??_ ;_ @_ "/>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theme="1"/>
      <name val="Calibri"/>
      <family val="2"/>
      <scheme val="minor"/>
    </font>
    <font>
      <sz val="10"/>
      <name val="Arial"/>
      <family val="2"/>
    </font>
    <font>
      <sz val="10"/>
      <color theme="0"/>
      <name val="Calibri"/>
      <family val="2"/>
      <scheme val="minor"/>
    </font>
    <font>
      <sz val="10"/>
      <color rgb="FF9C0006"/>
      <name val="Calibri"/>
      <family val="2"/>
      <scheme val="minor"/>
    </font>
    <font>
      <b/>
      <sz val="10"/>
      <color rgb="FFFA7D00"/>
      <name val="Calibri"/>
      <family val="2"/>
      <scheme val="minor"/>
    </font>
    <font>
      <b/>
      <sz val="10"/>
      <color theme="0"/>
      <name val="Calibri"/>
      <family val="2"/>
      <scheme val="minor"/>
    </font>
    <font>
      <i/>
      <sz val="10"/>
      <color rgb="FF7F7F7F"/>
      <name val="Calibri"/>
      <family val="2"/>
      <scheme val="minor"/>
    </font>
    <font>
      <sz val="10"/>
      <color rgb="FF006100"/>
      <name val="Calibri"/>
      <family val="2"/>
      <scheme val="minor"/>
    </font>
    <font>
      <sz val="10"/>
      <color rgb="FF3F3F76"/>
      <name val="Calibri"/>
      <family val="2"/>
      <scheme val="minor"/>
    </font>
    <font>
      <sz val="10"/>
      <color rgb="FFFA7D00"/>
      <name val="Calibri"/>
      <family val="2"/>
      <scheme val="minor"/>
    </font>
    <font>
      <sz val="10"/>
      <color rgb="FF9C6500"/>
      <name val="Calibri"/>
      <family val="2"/>
      <scheme val="minor"/>
    </font>
    <font>
      <b/>
      <sz val="10"/>
      <color rgb="FF3F3F3F"/>
      <name val="Calibri"/>
      <family val="2"/>
      <scheme val="minor"/>
    </font>
    <font>
      <b/>
      <sz val="10"/>
      <color theme="1"/>
      <name val="Calibri"/>
      <family val="2"/>
      <scheme val="minor"/>
    </font>
    <font>
      <sz val="10"/>
      <color rgb="FFFF0000"/>
      <name val="Calibri"/>
      <family val="2"/>
      <scheme val="minor"/>
    </font>
    <font>
      <sz val="9"/>
      <name val="Geneva"/>
    </font>
    <font>
      <sz val="10"/>
      <name val="Helv"/>
      <charset val="204"/>
    </font>
    <font>
      <sz val="10"/>
      <name val="Stylus BT"/>
    </font>
    <font>
      <sz val="10"/>
      <name val="Stylus BT"/>
      <family val="2"/>
    </font>
    <font>
      <sz val="8"/>
      <name val="Helv"/>
    </font>
    <font>
      <sz val="9"/>
      <color indexed="81"/>
      <name val="Tahoma"/>
      <family val="2"/>
    </font>
    <font>
      <b/>
      <sz val="9"/>
      <color indexed="81"/>
      <name val="Tahoma"/>
      <family val="2"/>
    </font>
    <font>
      <sz val="10"/>
      <color theme="1"/>
      <name val="Times New Roman"/>
      <family val="1"/>
    </font>
    <font>
      <sz val="10"/>
      <name val="Times New Roman"/>
      <family val="1"/>
    </font>
    <font>
      <b/>
      <sz val="10"/>
      <color theme="1"/>
      <name val="Times New Roman"/>
      <family val="1"/>
    </font>
    <font>
      <vertAlign val="superscript"/>
      <sz val="10"/>
      <color theme="1"/>
      <name val="Times New Roman"/>
      <family val="1"/>
    </font>
    <font>
      <sz val="10"/>
      <color rgb="FFFF0000"/>
      <name val="Times New Roman"/>
      <family val="1"/>
    </font>
    <font>
      <vertAlign val="superscript"/>
      <sz val="10"/>
      <color rgb="FFFF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auto="1"/>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auto="1"/>
      </right>
      <top style="thin">
        <color indexed="64"/>
      </top>
      <bottom style="thin">
        <color indexed="64"/>
      </bottom>
      <diagonal/>
    </border>
    <border>
      <left style="thin">
        <color indexed="64"/>
      </left>
      <right style="thin">
        <color indexed="64"/>
      </right>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10"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11"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9" fillId="3" borderId="0" applyNumberFormat="0" applyBorder="0" applyAlignment="0" applyProtection="0"/>
    <xf numFmtId="0" fontId="10" fillId="6" borderId="4" applyNumberFormat="0" applyAlignment="0" applyProtection="0"/>
    <xf numFmtId="0" fontId="11" fillId="7" borderId="7"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5" borderId="4" applyNumberFormat="0" applyAlignment="0" applyProtection="0"/>
    <xf numFmtId="0" fontId="15" fillId="0" borderId="6" applyNumberFormat="0" applyFill="0" applyAlignment="0" applyProtection="0"/>
    <xf numFmtId="0" fontId="16" fillId="4" borderId="0" applyNumberFormat="0" applyBorder="0" applyAlignment="0" applyProtection="0"/>
    <xf numFmtId="0" fontId="6" fillId="0" borderId="0"/>
    <xf numFmtId="0" fontId="7" fillId="0" borderId="0"/>
    <xf numFmtId="0" fontId="1" fillId="0" borderId="0"/>
    <xf numFmtId="0" fontId="6" fillId="8" borderId="8" applyNumberFormat="0" applyFont="0" applyAlignment="0" applyProtection="0"/>
    <xf numFmtId="0" fontId="17" fillId="6" borderId="5" applyNumberFormat="0" applyAlignment="0" applyProtection="0"/>
    <xf numFmtId="0" fontId="18" fillId="0" borderId="9" applyNumberFormat="0" applyFill="0" applyAlignment="0" applyProtection="0"/>
    <xf numFmtId="0" fontId="19" fillId="0" borderId="0" applyNumberFormat="0" applyFill="0" applyBorder="0" applyAlignment="0" applyProtection="0"/>
    <xf numFmtId="0" fontId="1" fillId="0" borderId="0"/>
    <xf numFmtId="43" fontId="1" fillId="0" borderId="0" applyFont="0" applyFill="0" applyBorder="0" applyAlignment="0" applyProtection="0"/>
    <xf numFmtId="0" fontId="7" fillId="0" borderId="0"/>
    <xf numFmtId="0" fontId="7" fillId="0" borderId="0"/>
    <xf numFmtId="0" fontId="7"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7" fillId="0" borderId="0"/>
    <xf numFmtId="43" fontId="1" fillId="0" borderId="0" applyFont="0" applyFill="0" applyBorder="0" applyAlignment="0" applyProtection="0"/>
    <xf numFmtId="164" fontId="7" fillId="0" borderId="0" applyFont="0" applyFill="0" applyBorder="0" applyAlignment="0" applyProtection="0"/>
    <xf numFmtId="0" fontId="20" fillId="0" borderId="0">
      <alignment shrinkToFit="1"/>
    </xf>
    <xf numFmtId="167" fontId="7" fillId="0" borderId="0" applyFont="0" applyFill="0" applyBorder="0" applyAlignment="0" applyProtection="0"/>
    <xf numFmtId="0" fontId="22" fillId="0" borderId="0"/>
    <xf numFmtId="164" fontId="23" fillId="0" borderId="0" applyFont="0" applyFill="0" applyBorder="0" applyAlignment="0" applyProtection="0"/>
    <xf numFmtId="0" fontId="7" fillId="0" borderId="0" applyFont="0" applyFill="0" applyBorder="0" applyAlignment="0" applyProtection="0"/>
    <xf numFmtId="164" fontId="23" fillId="0" borderId="0" applyFont="0" applyFill="0" applyBorder="0" applyAlignment="0" applyProtection="0"/>
    <xf numFmtId="0" fontId="7" fillId="0" borderId="0"/>
    <xf numFmtId="0" fontId="23" fillId="0" borderId="0"/>
    <xf numFmtId="0" fontId="21"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xf numFmtId="169" fontId="7" fillId="0" borderId="0" applyFont="0" applyFill="0" applyBorder="0" applyAlignment="0" applyProtection="0"/>
    <xf numFmtId="1" fontId="24" fillId="0" borderId="16" applyFill="0" applyBorder="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1" fillId="0" borderId="0"/>
    <xf numFmtId="43" fontId="1" fillId="0" borderId="0" applyFont="0" applyFill="0" applyBorder="0" applyAlignment="0" applyProtection="0"/>
    <xf numFmtId="0" fontId="7"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81">
    <xf numFmtId="0" fontId="0" fillId="0" borderId="0" xfId="0"/>
    <xf numFmtId="43" fontId="28" fillId="0" borderId="14" xfId="62" applyFont="1" applyFill="1" applyBorder="1"/>
    <xf numFmtId="0" fontId="27" fillId="0" borderId="0" xfId="0" applyFont="1"/>
    <xf numFmtId="0" fontId="29" fillId="0" borderId="0" xfId="0" applyFont="1" applyAlignment="1">
      <alignment horizontal="center" vertical="center"/>
    </xf>
    <xf numFmtId="165" fontId="27" fillId="0" borderId="13" xfId="63" applyNumberFormat="1" applyFont="1" applyFill="1" applyBorder="1" applyAlignment="1">
      <alignment horizontal="center" vertical="center"/>
    </xf>
    <xf numFmtId="165" fontId="29" fillId="0" borderId="14" xfId="64" applyNumberFormat="1" applyFont="1" applyFill="1" applyBorder="1" applyAlignment="1">
      <alignment horizontal="center" vertical="top"/>
    </xf>
    <xf numFmtId="4" fontId="29" fillId="0" borderId="14" xfId="64" applyNumberFormat="1" applyFont="1" applyFill="1" applyBorder="1" applyAlignment="1">
      <alignment horizontal="center" vertical="center"/>
    </xf>
    <xf numFmtId="43" fontId="29" fillId="0" borderId="14" xfId="62" applyFont="1" applyFill="1" applyBorder="1" applyAlignment="1">
      <alignment horizontal="center" vertical="center"/>
    </xf>
    <xf numFmtId="43" fontId="27" fillId="0" borderId="14" xfId="62" applyFont="1" applyFill="1" applyBorder="1" applyAlignment="1">
      <alignment horizontal="center" vertical="center"/>
    </xf>
    <xf numFmtId="43" fontId="29" fillId="0" borderId="15" xfId="62" applyFont="1" applyFill="1" applyBorder="1" applyAlignment="1">
      <alignment horizontal="right" vertical="center"/>
    </xf>
    <xf numFmtId="165" fontId="27" fillId="0" borderId="13" xfId="64" applyNumberFormat="1" applyFont="1" applyFill="1" applyBorder="1" applyAlignment="1">
      <alignment horizontal="center" vertical="center"/>
    </xf>
    <xf numFmtId="165" fontId="29" fillId="0" borderId="14" xfId="64" applyNumberFormat="1" applyFont="1" applyFill="1" applyBorder="1" applyAlignment="1">
      <alignment horizontal="left" vertical="top"/>
    </xf>
    <xf numFmtId="0" fontId="27" fillId="0" borderId="13" xfId="0" applyFont="1" applyBorder="1" applyAlignment="1">
      <alignment horizontal="center" vertical="center"/>
    </xf>
    <xf numFmtId="0" fontId="27" fillId="0" borderId="14" xfId="0" applyFont="1" applyBorder="1" applyAlignment="1">
      <alignment horizontal="justify" vertical="top"/>
    </xf>
    <xf numFmtId="0" fontId="27" fillId="0" borderId="14" xfId="0" applyFont="1" applyBorder="1" applyAlignment="1">
      <alignment horizontal="center" vertical="top"/>
    </xf>
    <xf numFmtId="43" fontId="27" fillId="0" borderId="14" xfId="62" applyFont="1" applyBorder="1" applyAlignment="1">
      <alignment vertical="top"/>
    </xf>
    <xf numFmtId="43" fontId="27" fillId="0" borderId="14" xfId="62" applyFont="1" applyBorder="1" applyAlignment="1">
      <alignment horizontal="center" vertical="top"/>
    </xf>
    <xf numFmtId="43" fontId="27" fillId="0" borderId="15" xfId="62" applyFont="1" applyBorder="1" applyAlignment="1">
      <alignment horizontal="right" vertical="top"/>
    </xf>
    <xf numFmtId="0" fontId="27" fillId="0" borderId="14" xfId="0" applyFont="1" applyBorder="1" applyAlignment="1">
      <alignment vertical="top" wrapText="1"/>
    </xf>
    <xf numFmtId="0" fontId="31" fillId="33" borderId="14" xfId="0" applyFont="1" applyFill="1" applyBorder="1" applyAlignment="1">
      <alignment horizontal="center" vertical="top"/>
    </xf>
    <xf numFmtId="166" fontId="27" fillId="0" borderId="13" xfId="0" applyNumberFormat="1" applyFont="1" applyBorder="1" applyAlignment="1">
      <alignment horizontal="center" vertical="center"/>
    </xf>
    <xf numFmtId="43" fontId="27" fillId="0" borderId="14" xfId="62" applyFont="1" applyFill="1" applyBorder="1" applyAlignment="1">
      <alignment vertical="center"/>
    </xf>
    <xf numFmtId="3" fontId="27" fillId="0" borderId="14" xfId="0" applyNumberFormat="1" applyFont="1" applyBorder="1" applyAlignment="1">
      <alignment horizontal="left" vertical="top"/>
    </xf>
    <xf numFmtId="167" fontId="27" fillId="0" borderId="14" xfId="0" applyNumberFormat="1" applyFont="1" applyBorder="1" applyAlignment="1">
      <alignment horizontal="left" vertical="top"/>
    </xf>
    <xf numFmtId="43" fontId="27" fillId="0" borderId="14" xfId="62" applyFont="1" applyFill="1" applyBorder="1" applyAlignment="1">
      <alignment horizontal="center" vertical="top"/>
    </xf>
    <xf numFmtId="167" fontId="27" fillId="0" borderId="14" xfId="0" applyNumberFormat="1" applyFont="1" applyBorder="1" applyAlignment="1">
      <alignment horizontal="left" vertical="top" wrapText="1"/>
    </xf>
    <xf numFmtId="2" fontId="27" fillId="0" borderId="13" xfId="0" applyNumberFormat="1" applyFont="1" applyBorder="1" applyAlignment="1">
      <alignment horizontal="center" vertical="center"/>
    </xf>
    <xf numFmtId="43" fontId="27" fillId="0" borderId="14" xfId="62" applyFont="1" applyFill="1" applyBorder="1" applyAlignment="1">
      <alignment horizontal="center" vertical="center" wrapText="1"/>
    </xf>
    <xf numFmtId="43" fontId="27" fillId="0" borderId="15" xfId="62" applyFont="1" applyFill="1" applyBorder="1" applyAlignment="1">
      <alignment horizontal="right" vertical="center" shrinkToFit="1"/>
    </xf>
    <xf numFmtId="0" fontId="27" fillId="0" borderId="14" xfId="0" applyFont="1" applyFill="1" applyBorder="1" applyAlignment="1">
      <alignment vertical="top" wrapText="1"/>
    </xf>
    <xf numFmtId="4" fontId="27" fillId="0" borderId="14" xfId="64" applyNumberFormat="1" applyFont="1" applyFill="1" applyBorder="1" applyAlignment="1">
      <alignment horizontal="center" vertical="center"/>
    </xf>
    <xf numFmtId="43" fontId="27" fillId="0" borderId="15" xfId="62" applyFont="1" applyFill="1" applyBorder="1" applyAlignment="1">
      <alignment horizontal="right" vertical="center"/>
    </xf>
    <xf numFmtId="0" fontId="27" fillId="0" borderId="14" xfId="0" applyFont="1" applyFill="1" applyBorder="1" applyAlignment="1">
      <alignment horizontal="center" vertical="center" wrapText="1"/>
    </xf>
    <xf numFmtId="0" fontId="27" fillId="33" borderId="14" xfId="51" applyFont="1" applyFill="1" applyBorder="1" applyAlignment="1">
      <alignment horizontal="center" vertical="center" wrapText="1"/>
    </xf>
    <xf numFmtId="43" fontId="27" fillId="0" borderId="15" xfId="62" applyFont="1" applyBorder="1" applyAlignment="1">
      <alignment horizontal="right" vertical="center"/>
    </xf>
    <xf numFmtId="0" fontId="27" fillId="0" borderId="14" xfId="51" applyFont="1" applyFill="1" applyBorder="1" applyAlignment="1">
      <alignment horizontal="left" vertical="top" wrapText="1" indent="1"/>
    </xf>
    <xf numFmtId="0" fontId="27" fillId="0" borderId="14" xfId="0" applyFont="1" applyFill="1" applyBorder="1" applyAlignment="1">
      <alignment horizontal="left" vertical="top" wrapText="1" indent="1"/>
    </xf>
    <xf numFmtId="167" fontId="27" fillId="0" borderId="13" xfId="0" applyNumberFormat="1" applyFont="1" applyFill="1" applyBorder="1" applyAlignment="1">
      <alignment horizontal="center" vertical="center"/>
    </xf>
    <xf numFmtId="167" fontId="27" fillId="0" borderId="13" xfId="0" applyNumberFormat="1" applyFont="1" applyFill="1" applyBorder="1" applyAlignment="1">
      <alignment vertical="center"/>
    </xf>
    <xf numFmtId="0" fontId="27" fillId="0" borderId="14" xfId="0" applyFont="1" applyFill="1" applyBorder="1" applyAlignment="1">
      <alignment horizontal="center" vertical="top" wrapText="1"/>
    </xf>
    <xf numFmtId="2" fontId="27" fillId="0" borderId="13" xfId="0" applyNumberFormat="1" applyFont="1" applyFill="1" applyBorder="1" applyAlignment="1">
      <alignment horizontal="center" vertical="center"/>
    </xf>
    <xf numFmtId="2" fontId="29" fillId="0" borderId="14" xfId="0" applyNumberFormat="1" applyFont="1" applyFill="1" applyBorder="1" applyAlignment="1">
      <alignment horizontal="center" vertical="top"/>
    </xf>
    <xf numFmtId="167" fontId="27" fillId="0" borderId="14" xfId="0" applyNumberFormat="1" applyFont="1" applyFill="1" applyBorder="1" applyAlignment="1">
      <alignment horizontal="center" vertical="center"/>
    </xf>
    <xf numFmtId="167" fontId="27" fillId="0" borderId="14" xfId="0" applyNumberFormat="1" applyFont="1" applyFill="1" applyBorder="1" applyAlignment="1">
      <alignment vertical="top" wrapText="1"/>
    </xf>
    <xf numFmtId="43" fontId="27" fillId="0" borderId="14" xfId="62" applyFont="1" applyFill="1" applyBorder="1" applyAlignment="1" applyProtection="1">
      <alignment horizontal="center" vertical="center"/>
    </xf>
    <xf numFmtId="166" fontId="27" fillId="0" borderId="13" xfId="0" applyNumberFormat="1" applyFont="1" applyFill="1" applyBorder="1" applyAlignment="1">
      <alignment horizontal="center" vertical="center"/>
    </xf>
    <xf numFmtId="0" fontId="27" fillId="0" borderId="14" xfId="0" applyFont="1" applyFill="1" applyBorder="1" applyAlignment="1">
      <alignment horizontal="justify" vertical="top" wrapText="1"/>
    </xf>
    <xf numFmtId="0" fontId="29" fillId="0" borderId="14" xfId="0" applyFont="1" applyFill="1" applyBorder="1" applyAlignment="1">
      <alignment horizontal="left" vertical="top"/>
    </xf>
    <xf numFmtId="0" fontId="27" fillId="0" borderId="14" xfId="64" applyFont="1" applyFill="1" applyBorder="1" applyAlignment="1">
      <alignment horizontal="center" vertical="center" shrinkToFit="1"/>
    </xf>
    <xf numFmtId="43" fontId="27" fillId="0" borderId="14" xfId="62" applyFont="1" applyFill="1" applyBorder="1" applyAlignment="1">
      <alignment horizontal="right" vertical="center" shrinkToFit="1"/>
    </xf>
    <xf numFmtId="43" fontId="27" fillId="0" borderId="14" xfId="62" applyFont="1" applyFill="1" applyBorder="1" applyAlignment="1">
      <alignment horizontal="right" vertical="center" wrapText="1"/>
    </xf>
    <xf numFmtId="43" fontId="27" fillId="0" borderId="14" xfId="62" applyFont="1" applyFill="1" applyBorder="1" applyAlignment="1">
      <alignment horizontal="center" vertical="center" shrinkToFit="1"/>
    </xf>
    <xf numFmtId="43" fontId="27" fillId="0" borderId="15" xfId="62" applyFont="1" applyFill="1" applyBorder="1" applyAlignment="1">
      <alignment horizontal="right" vertical="top"/>
    </xf>
    <xf numFmtId="43" fontId="27" fillId="33" borderId="14" xfId="62" applyFont="1" applyFill="1" applyBorder="1" applyAlignment="1">
      <alignment horizontal="center" vertical="center" shrinkToFit="1"/>
    </xf>
    <xf numFmtId="0" fontId="28" fillId="0" borderId="14" xfId="0" applyFont="1" applyFill="1" applyBorder="1" applyAlignment="1">
      <alignment horizontal="center"/>
    </xf>
    <xf numFmtId="0" fontId="27" fillId="0" borderId="14" xfId="0" applyFont="1" applyFill="1" applyBorder="1" applyAlignment="1">
      <alignment horizontal="left" vertical="top" wrapText="1"/>
    </xf>
    <xf numFmtId="2" fontId="29" fillId="0" borderId="14" xfId="0" applyNumberFormat="1" applyFont="1" applyFill="1" applyBorder="1" applyAlignment="1">
      <alignment vertical="top"/>
    </xf>
    <xf numFmtId="0" fontId="29" fillId="0" borderId="14" xfId="0" applyFont="1" applyFill="1" applyBorder="1" applyAlignment="1">
      <alignment horizontal="justify" vertical="top" wrapText="1"/>
    </xf>
    <xf numFmtId="0" fontId="29" fillId="34" borderId="10" xfId="0" applyFont="1" applyFill="1" applyBorder="1" applyAlignment="1">
      <alignment horizontal="center" vertical="center" wrapText="1"/>
    </xf>
    <xf numFmtId="0" fontId="29" fillId="34" borderId="11" xfId="0" applyFont="1" applyFill="1" applyBorder="1" applyAlignment="1">
      <alignment horizontal="center" vertical="center" wrapText="1"/>
    </xf>
    <xf numFmtId="0" fontId="29" fillId="34" borderId="11" xfId="0" applyFont="1" applyFill="1" applyBorder="1" applyAlignment="1">
      <alignment horizontal="center" vertical="center"/>
    </xf>
    <xf numFmtId="43" fontId="29" fillId="34" borderId="11" xfId="62" applyFont="1" applyFill="1" applyBorder="1" applyAlignment="1">
      <alignment horizontal="center" vertical="center"/>
    </xf>
    <xf numFmtId="43" fontId="29" fillId="34" borderId="12" xfId="62" applyFont="1" applyFill="1" applyBorder="1" applyAlignment="1">
      <alignment horizontal="center" vertical="center"/>
    </xf>
    <xf numFmtId="0" fontId="27" fillId="34" borderId="13" xfId="0" applyFont="1" applyFill="1" applyBorder="1" applyAlignment="1">
      <alignment horizontal="center" vertical="center"/>
    </xf>
    <xf numFmtId="43" fontId="29" fillId="34" borderId="15" xfId="62" applyFont="1" applyFill="1" applyBorder="1" applyAlignment="1">
      <alignment horizontal="right" vertical="top"/>
    </xf>
    <xf numFmtId="167" fontId="27" fillId="34" borderId="13" xfId="0" applyNumberFormat="1" applyFont="1" applyFill="1" applyBorder="1" applyAlignment="1">
      <alignment horizontal="center" vertical="center"/>
    </xf>
    <xf numFmtId="43" fontId="29" fillId="34" borderId="15" xfId="62" applyFont="1" applyFill="1" applyBorder="1" applyAlignment="1">
      <alignment horizontal="right" vertical="center"/>
    </xf>
    <xf numFmtId="166" fontId="27" fillId="34" borderId="13" xfId="0" applyNumberFormat="1" applyFont="1" applyFill="1" applyBorder="1" applyAlignment="1">
      <alignment horizontal="center" vertical="center"/>
    </xf>
    <xf numFmtId="166" fontId="27" fillId="0" borderId="17" xfId="0" applyNumberFormat="1" applyFont="1" applyBorder="1" applyAlignment="1">
      <alignment vertical="center"/>
    </xf>
    <xf numFmtId="2" fontId="27" fillId="0" borderId="17" xfId="0" applyNumberFormat="1" applyFont="1" applyFill="1" applyBorder="1" applyAlignment="1">
      <alignment vertical="center"/>
    </xf>
    <xf numFmtId="2" fontId="27" fillId="0" borderId="14" xfId="0" applyNumberFormat="1" applyFont="1" applyFill="1" applyBorder="1" applyAlignment="1">
      <alignment vertical="center"/>
    </xf>
    <xf numFmtId="167" fontId="27" fillId="0" borderId="17" xfId="0" applyNumberFormat="1" applyFont="1" applyFill="1" applyBorder="1" applyAlignment="1">
      <alignment horizontal="center" vertical="center"/>
    </xf>
    <xf numFmtId="167" fontId="27" fillId="0" borderId="18" xfId="0" applyNumberFormat="1" applyFont="1" applyFill="1" applyBorder="1" applyAlignment="1">
      <alignment horizontal="center" vertical="center"/>
    </xf>
    <xf numFmtId="167" fontId="27" fillId="0" borderId="19" xfId="0" applyNumberFormat="1" applyFont="1" applyFill="1" applyBorder="1" applyAlignment="1">
      <alignment horizontal="center" vertical="center"/>
    </xf>
    <xf numFmtId="166" fontId="27" fillId="0" borderId="17" xfId="0" applyNumberFormat="1" applyFont="1" applyBorder="1" applyAlignment="1">
      <alignment horizontal="center" vertical="center"/>
    </xf>
    <xf numFmtId="166" fontId="27" fillId="0" borderId="18" xfId="0" applyNumberFormat="1" applyFont="1" applyBorder="1" applyAlignment="1">
      <alignment horizontal="center" vertical="center"/>
    </xf>
    <xf numFmtId="166" fontId="27" fillId="0" borderId="19" xfId="0" applyNumberFormat="1" applyFont="1" applyBorder="1" applyAlignment="1">
      <alignment horizontal="center" vertical="center"/>
    </xf>
    <xf numFmtId="0" fontId="29" fillId="34" borderId="14" xfId="0" applyFont="1" applyFill="1" applyBorder="1" applyAlignment="1">
      <alignment horizontal="center" vertical="center"/>
    </xf>
    <xf numFmtId="166" fontId="27" fillId="0" borderId="17" xfId="0" applyNumberFormat="1" applyFont="1" applyFill="1" applyBorder="1" applyAlignment="1">
      <alignment horizontal="center" vertical="center"/>
    </xf>
    <xf numFmtId="166" fontId="27" fillId="0" borderId="18" xfId="0" applyNumberFormat="1" applyFont="1" applyFill="1" applyBorder="1" applyAlignment="1">
      <alignment horizontal="center" vertical="center"/>
    </xf>
    <xf numFmtId="166" fontId="27" fillId="0" borderId="19" xfId="0" applyNumberFormat="1" applyFont="1" applyFill="1" applyBorder="1" applyAlignment="1">
      <alignment horizontal="center" vertical="center"/>
    </xf>
  </cellXfs>
  <cellStyles count="96">
    <cellStyle name="20% - Accent1 2" xfId="6" xr:uid="{00000000-0005-0000-0000-000000000000}"/>
    <cellStyle name="20% - Accent2 2" xfId="7" xr:uid="{00000000-0005-0000-0000-000001000000}"/>
    <cellStyle name="20% - Accent3 2" xfId="8" xr:uid="{00000000-0005-0000-0000-000002000000}"/>
    <cellStyle name="20% - Accent4 2" xfId="9" xr:uid="{00000000-0005-0000-0000-000003000000}"/>
    <cellStyle name="20% - Accent5 2" xfId="10" xr:uid="{00000000-0005-0000-0000-000004000000}"/>
    <cellStyle name="20% - Accent6 2" xfId="11" xr:uid="{00000000-0005-0000-0000-000005000000}"/>
    <cellStyle name="40% - Accent1 2" xfId="12" xr:uid="{00000000-0005-0000-0000-000006000000}"/>
    <cellStyle name="40% - Accent2 2" xfId="13" xr:uid="{00000000-0005-0000-0000-000007000000}"/>
    <cellStyle name="40% - Accent3 2" xfId="14" xr:uid="{00000000-0005-0000-0000-000008000000}"/>
    <cellStyle name="40% - Accent4 2" xfId="15" xr:uid="{00000000-0005-0000-0000-000009000000}"/>
    <cellStyle name="40% - Accent5 2" xfId="16" xr:uid="{00000000-0005-0000-0000-00000A000000}"/>
    <cellStyle name="40% - Accent6 2" xfId="17" xr:uid="{00000000-0005-0000-0000-00000B000000}"/>
    <cellStyle name="60% - Accent1 2" xfId="18" xr:uid="{00000000-0005-0000-0000-00000C000000}"/>
    <cellStyle name="60% - Accent2 2" xfId="19" xr:uid="{00000000-0005-0000-0000-00000D000000}"/>
    <cellStyle name="60% - Accent3 2" xfId="20" xr:uid="{00000000-0005-0000-0000-00000E000000}"/>
    <cellStyle name="60% - Accent4 2" xfId="21" xr:uid="{00000000-0005-0000-0000-00000F000000}"/>
    <cellStyle name="60% - Accent5 2" xfId="22" xr:uid="{00000000-0005-0000-0000-000010000000}"/>
    <cellStyle name="60% - Accent6 2" xfId="23" xr:uid="{00000000-0005-0000-0000-000011000000}"/>
    <cellStyle name="Accent1 2" xfId="24" xr:uid="{00000000-0005-0000-0000-000012000000}"/>
    <cellStyle name="Accent2 2" xfId="25" xr:uid="{00000000-0005-0000-0000-000013000000}"/>
    <cellStyle name="Accent3 2" xfId="26" xr:uid="{00000000-0005-0000-0000-000014000000}"/>
    <cellStyle name="Accent4 2" xfId="27" xr:uid="{00000000-0005-0000-0000-000015000000}"/>
    <cellStyle name="Accent5 2" xfId="28" xr:uid="{00000000-0005-0000-0000-000016000000}"/>
    <cellStyle name="Accent6 2" xfId="29" xr:uid="{00000000-0005-0000-0000-000017000000}"/>
    <cellStyle name="Bad 2" xfId="30" xr:uid="{00000000-0005-0000-0000-000018000000}"/>
    <cellStyle name="Calculation 2" xfId="31" xr:uid="{00000000-0005-0000-0000-000019000000}"/>
    <cellStyle name="Check Cell 2" xfId="32" xr:uid="{00000000-0005-0000-0000-00001A000000}"/>
    <cellStyle name="Comma" xfId="62" builtinId="3"/>
    <cellStyle name="Comma 10" xfId="82" xr:uid="{00000000-0005-0000-0000-00001C000000}"/>
    <cellStyle name="Comma 11" xfId="65" xr:uid="{00000000-0005-0000-0000-00001D000000}"/>
    <cellStyle name="Comma 11 2" xfId="84" xr:uid="{00000000-0005-0000-0000-00001E000000}"/>
    <cellStyle name="Comma 12" xfId="87" xr:uid="{00000000-0005-0000-0000-00001F000000}"/>
    <cellStyle name="Comma 13" xfId="90" xr:uid="{00000000-0005-0000-0000-000020000000}"/>
    <cellStyle name="Comma 14" xfId="95" xr:uid="{00000000-0005-0000-0000-000021000000}"/>
    <cellStyle name="Comma 15" xfId="67" xr:uid="{00000000-0005-0000-0000-000022000000}"/>
    <cellStyle name="Comma 2" xfId="68" xr:uid="{00000000-0005-0000-0000-000023000000}"/>
    <cellStyle name="Comma 2 2" xfId="33" xr:uid="{00000000-0005-0000-0000-000024000000}"/>
    <cellStyle name="Comma 2 2 2" xfId="34" xr:uid="{00000000-0005-0000-0000-000025000000}"/>
    <cellStyle name="Comma 3" xfId="35" xr:uid="{00000000-0005-0000-0000-000026000000}"/>
    <cellStyle name="Comma 3 2" xfId="69" xr:uid="{00000000-0005-0000-0000-000027000000}"/>
    <cellStyle name="Comma 4" xfId="49" xr:uid="{00000000-0005-0000-0000-000028000000}"/>
    <cellStyle name="Comma 4 2" xfId="55" xr:uid="{00000000-0005-0000-0000-000029000000}"/>
    <cellStyle name="Comma 4 3" xfId="74" xr:uid="{00000000-0005-0000-0000-00002A000000}"/>
    <cellStyle name="Comma 5" xfId="58" xr:uid="{00000000-0005-0000-0000-00002B000000}"/>
    <cellStyle name="Comma 5 2" xfId="77" xr:uid="{00000000-0005-0000-0000-00002C000000}"/>
    <cellStyle name="Comma 6" xfId="60" xr:uid="{00000000-0005-0000-0000-00002D000000}"/>
    <cellStyle name="Comma 6 2" xfId="93" xr:uid="{00000000-0005-0000-0000-00002E000000}"/>
    <cellStyle name="Comma 6 3" xfId="78" xr:uid="{00000000-0005-0000-0000-00002F000000}"/>
    <cellStyle name="Comma 6 6" xfId="88" xr:uid="{00000000-0005-0000-0000-000030000000}"/>
    <cellStyle name="Comma 7" xfId="79" xr:uid="{00000000-0005-0000-0000-000031000000}"/>
    <cellStyle name="Comma 8" xfId="80" xr:uid="{00000000-0005-0000-0000-000032000000}"/>
    <cellStyle name="Comma 9" xfId="81" xr:uid="{00000000-0005-0000-0000-000033000000}"/>
    <cellStyle name="Comma_Djibuti Telecom Block D" xfId="63" xr:uid="{00000000-0005-0000-0000-000034000000}"/>
    <cellStyle name="Explanatory Text 2" xfId="36" xr:uid="{00000000-0005-0000-0000-000035000000}"/>
    <cellStyle name="Good 2" xfId="37" xr:uid="{00000000-0005-0000-0000-000036000000}"/>
    <cellStyle name="Heading 1" xfId="2" builtinId="16" customBuiltin="1"/>
    <cellStyle name="Heading 2" xfId="3" builtinId="17" customBuiltin="1"/>
    <cellStyle name="Heading 3" xfId="4" builtinId="18" customBuiltin="1"/>
    <cellStyle name="Heading 4" xfId="5" builtinId="19" customBuiltin="1"/>
    <cellStyle name="Input 2" xfId="38" xr:uid="{00000000-0005-0000-0000-00003B000000}"/>
    <cellStyle name="Linked Cell 2" xfId="39" xr:uid="{00000000-0005-0000-0000-00003C000000}"/>
    <cellStyle name="nbre par pièce" xfId="85" xr:uid="{00000000-0005-0000-0000-00003D000000}"/>
    <cellStyle name="Neutral 2" xfId="40" xr:uid="{00000000-0005-0000-0000-00003E000000}"/>
    <cellStyle name="Normal" xfId="0" builtinId="0"/>
    <cellStyle name="Normal 10" xfId="61" xr:uid="{00000000-0005-0000-0000-000040000000}"/>
    <cellStyle name="Normal 11" xfId="66" xr:uid="{00000000-0005-0000-0000-000041000000}"/>
    <cellStyle name="Normal 2" xfId="70" xr:uid="{00000000-0005-0000-0000-000042000000}"/>
    <cellStyle name="Normal 2 2" xfId="41" xr:uid="{00000000-0005-0000-0000-000043000000}"/>
    <cellStyle name="Normal 2 2 2" xfId="42" xr:uid="{00000000-0005-0000-0000-000044000000}"/>
    <cellStyle name="Normal 2 2 2 2 2" xfId="51" xr:uid="{00000000-0005-0000-0000-000045000000}"/>
    <cellStyle name="Normal 2 2 2 3" xfId="52" xr:uid="{00000000-0005-0000-0000-000046000000}"/>
    <cellStyle name="Normal 2 4 2" xfId="50" xr:uid="{00000000-0005-0000-0000-000047000000}"/>
    <cellStyle name="Normal 3" xfId="43" xr:uid="{00000000-0005-0000-0000-000048000000}"/>
    <cellStyle name="Normal 3 2" xfId="53" xr:uid="{00000000-0005-0000-0000-000049000000}"/>
    <cellStyle name="Normal 3 2 2" xfId="91" xr:uid="{00000000-0005-0000-0000-00004A000000}"/>
    <cellStyle name="Normal 3 3" xfId="71" xr:uid="{00000000-0005-0000-0000-00004B000000}"/>
    <cellStyle name="Normal 4" xfId="48" xr:uid="{00000000-0005-0000-0000-00004C000000}"/>
    <cellStyle name="Normal 4 2" xfId="54" xr:uid="{00000000-0005-0000-0000-00004D000000}"/>
    <cellStyle name="Normal 4 3" xfId="57" xr:uid="{00000000-0005-0000-0000-00004E000000}"/>
    <cellStyle name="Normal 4 4" xfId="73" xr:uid="{00000000-0005-0000-0000-00004F000000}"/>
    <cellStyle name="Normal 5" xfId="56" xr:uid="{00000000-0005-0000-0000-000050000000}"/>
    <cellStyle name="Normal 5 2" xfId="76" xr:uid="{00000000-0005-0000-0000-000051000000}"/>
    <cellStyle name="Normal 6" xfId="59" xr:uid="{00000000-0005-0000-0000-000052000000}"/>
    <cellStyle name="Normal 6 2" xfId="92" xr:uid="{00000000-0005-0000-0000-000053000000}"/>
    <cellStyle name="Normal 6 3" xfId="83" xr:uid="{00000000-0005-0000-0000-000054000000}"/>
    <cellStyle name="Normal 7" xfId="86" xr:uid="{00000000-0005-0000-0000-000055000000}"/>
    <cellStyle name="Normal 8" xfId="89" xr:uid="{00000000-0005-0000-0000-000056000000}"/>
    <cellStyle name="Normal 9" xfId="94" xr:uid="{00000000-0005-0000-0000-000057000000}"/>
    <cellStyle name="Normal_250 Villa checked " xfId="64" xr:uid="{00000000-0005-0000-0000-000058000000}"/>
    <cellStyle name="Note 2" xfId="44" xr:uid="{00000000-0005-0000-0000-00005C000000}"/>
    <cellStyle name="Output 2" xfId="45" xr:uid="{00000000-0005-0000-0000-00005D000000}"/>
    <cellStyle name="Percent 2" xfId="75" xr:uid="{00000000-0005-0000-0000-00005E000000}"/>
    <cellStyle name="Style 1" xfId="72" xr:uid="{00000000-0005-0000-0000-00005F000000}"/>
    <cellStyle name="Title" xfId="1" builtinId="15" customBuiltin="1"/>
    <cellStyle name="Total 2" xfId="46" xr:uid="{00000000-0005-0000-0000-000061000000}"/>
    <cellStyle name="Warning Text 2" xfId="47" xr:uid="{00000000-0005-0000-0000-00006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108"/>
  <sheetViews>
    <sheetView tabSelected="1" view="pageBreakPreview" zoomScaleNormal="100" zoomScaleSheetLayoutView="100" workbookViewId="0">
      <selection activeCell="G113" sqref="G113"/>
    </sheetView>
  </sheetViews>
  <sheetFormatPr defaultColWidth="9.1796875" defaultRowHeight="13"/>
  <cols>
    <col min="1" max="1" width="7" style="2" bestFit="1" customWidth="1"/>
    <col min="2" max="2" width="66.7265625" style="2" customWidth="1"/>
    <col min="3" max="3" width="7.1796875" style="2" customWidth="1"/>
    <col min="4" max="4" width="12.26953125" style="2" customWidth="1"/>
    <col min="5" max="5" width="13.81640625" style="2" customWidth="1"/>
    <col min="6" max="6" width="17.1796875" style="2" customWidth="1"/>
    <col min="7" max="16384" width="9.1796875" style="2"/>
  </cols>
  <sheetData>
    <row r="1" spans="1:6" ht="13.5" thickBot="1"/>
    <row r="2" spans="1:6" s="3" customFormat="1" ht="20.149999999999999" customHeight="1" thickTop="1">
      <c r="A2" s="58" t="s">
        <v>3</v>
      </c>
      <c r="B2" s="59" t="s">
        <v>4</v>
      </c>
      <c r="C2" s="60" t="s">
        <v>5</v>
      </c>
      <c r="D2" s="61" t="s">
        <v>37</v>
      </c>
      <c r="E2" s="61" t="s">
        <v>38</v>
      </c>
      <c r="F2" s="62" t="s">
        <v>39</v>
      </c>
    </row>
    <row r="3" spans="1:6">
      <c r="A3" s="4"/>
      <c r="B3" s="5" t="s">
        <v>52</v>
      </c>
      <c r="C3" s="6"/>
      <c r="D3" s="7"/>
      <c r="E3" s="8"/>
      <c r="F3" s="9"/>
    </row>
    <row r="4" spans="1:6">
      <c r="A4" s="10"/>
      <c r="B4" s="11" t="s">
        <v>76</v>
      </c>
      <c r="C4" s="6"/>
      <c r="D4" s="7"/>
      <c r="E4" s="8"/>
      <c r="F4" s="9"/>
    </row>
    <row r="5" spans="1:6" ht="26">
      <c r="A5" s="12">
        <v>1.1000000000000001</v>
      </c>
      <c r="B5" s="13" t="s">
        <v>40</v>
      </c>
      <c r="C5" s="14" t="s">
        <v>80</v>
      </c>
      <c r="D5" s="15">
        <v>840</v>
      </c>
      <c r="E5" s="16">
        <v>18</v>
      </c>
      <c r="F5" s="17">
        <f>D5*E5</f>
        <v>15120</v>
      </c>
    </row>
    <row r="6" spans="1:6" ht="15.5">
      <c r="A6" s="12">
        <v>1.2</v>
      </c>
      <c r="B6" s="18" t="s">
        <v>6</v>
      </c>
      <c r="C6" s="14" t="s">
        <v>81</v>
      </c>
      <c r="D6" s="16">
        <v>1247.085</v>
      </c>
      <c r="E6" s="16">
        <v>122</v>
      </c>
      <c r="F6" s="17">
        <f t="shared" ref="F6:F8" si="0">D6*E6</f>
        <v>152144.37</v>
      </c>
    </row>
    <row r="7" spans="1:6" ht="15.5">
      <c r="A7" s="12">
        <v>1.3</v>
      </c>
      <c r="B7" s="13" t="s">
        <v>7</v>
      </c>
      <c r="C7" s="14" t="s">
        <v>81</v>
      </c>
      <c r="D7" s="16">
        <v>1247.085</v>
      </c>
      <c r="E7" s="16">
        <v>122</v>
      </c>
      <c r="F7" s="17">
        <f t="shared" si="0"/>
        <v>152144.37</v>
      </c>
    </row>
    <row r="8" spans="1:6" ht="15.5">
      <c r="A8" s="12">
        <v>1.4</v>
      </c>
      <c r="B8" s="13" t="s">
        <v>51</v>
      </c>
      <c r="C8" s="14" t="s">
        <v>81</v>
      </c>
      <c r="D8" s="16">
        <v>872.95949999999993</v>
      </c>
      <c r="E8" s="16">
        <v>218</v>
      </c>
      <c r="F8" s="17">
        <f t="shared" si="0"/>
        <v>190305.17099999997</v>
      </c>
    </row>
    <row r="9" spans="1:6" ht="15.5">
      <c r="A9" s="12">
        <v>1.5</v>
      </c>
      <c r="B9" s="13" t="s">
        <v>8</v>
      </c>
      <c r="C9" s="19" t="s">
        <v>82</v>
      </c>
      <c r="D9" s="16" t="s">
        <v>79</v>
      </c>
      <c r="E9" s="16">
        <v>701</v>
      </c>
      <c r="F9" s="17" t="s">
        <v>79</v>
      </c>
    </row>
    <row r="10" spans="1:6" ht="15.5">
      <c r="A10" s="20">
        <v>1.6</v>
      </c>
      <c r="B10" s="13" t="s">
        <v>41</v>
      </c>
      <c r="C10" s="19" t="s">
        <v>82</v>
      </c>
      <c r="D10" s="16" t="s">
        <v>79</v>
      </c>
      <c r="E10" s="16">
        <v>701</v>
      </c>
      <c r="F10" s="17" t="s">
        <v>79</v>
      </c>
    </row>
    <row r="11" spans="1:6" ht="26">
      <c r="A11" s="68"/>
      <c r="B11" s="13" t="s">
        <v>9</v>
      </c>
      <c r="C11" s="14"/>
      <c r="D11" s="16"/>
      <c r="E11" s="21"/>
      <c r="F11" s="17"/>
    </row>
    <row r="12" spans="1:6" ht="15.5">
      <c r="A12" s="75">
        <v>1.7</v>
      </c>
      <c r="B12" s="22" t="s">
        <v>53</v>
      </c>
      <c r="C12" s="14" t="s">
        <v>81</v>
      </c>
      <c r="D12" s="16">
        <v>832</v>
      </c>
      <c r="E12" s="16">
        <v>336</v>
      </c>
      <c r="F12" s="17">
        <f>D12*E12</f>
        <v>279552</v>
      </c>
    </row>
    <row r="13" spans="1:6" ht="15.5">
      <c r="A13" s="76"/>
      <c r="B13" s="22" t="s">
        <v>54</v>
      </c>
      <c r="C13" s="14" t="s">
        <v>81</v>
      </c>
      <c r="D13" s="16">
        <v>1159.3395519999999</v>
      </c>
      <c r="E13" s="16">
        <v>336</v>
      </c>
      <c r="F13" s="17">
        <f>D13*E13</f>
        <v>389538.08947199996</v>
      </c>
    </row>
    <row r="14" spans="1:6">
      <c r="A14" s="74">
        <v>1.8</v>
      </c>
      <c r="B14" s="23" t="s">
        <v>10</v>
      </c>
      <c r="C14" s="14"/>
      <c r="D14" s="16"/>
      <c r="E14" s="16"/>
      <c r="F14" s="17"/>
    </row>
    <row r="15" spans="1:6" ht="15.5">
      <c r="A15" s="75"/>
      <c r="B15" s="22" t="s">
        <v>53</v>
      </c>
      <c r="C15" s="19" t="s">
        <v>82</v>
      </c>
      <c r="D15" s="24" t="s">
        <v>79</v>
      </c>
      <c r="E15" s="16">
        <v>336</v>
      </c>
      <c r="F15" s="17" t="s">
        <v>79</v>
      </c>
    </row>
    <row r="16" spans="1:6" ht="15.5">
      <c r="A16" s="76"/>
      <c r="B16" s="22" t="s">
        <v>54</v>
      </c>
      <c r="C16" s="19" t="s">
        <v>82</v>
      </c>
      <c r="D16" s="24" t="s">
        <v>79</v>
      </c>
      <c r="E16" s="16">
        <v>336</v>
      </c>
      <c r="F16" s="17" t="s">
        <v>79</v>
      </c>
    </row>
    <row r="17" spans="1:6" ht="26">
      <c r="A17" s="20">
        <v>1.9</v>
      </c>
      <c r="B17" s="25" t="s">
        <v>11</v>
      </c>
      <c r="C17" s="14" t="s">
        <v>81</v>
      </c>
      <c r="D17" s="16">
        <v>3535.1295</v>
      </c>
      <c r="E17" s="16">
        <v>94</v>
      </c>
      <c r="F17" s="17">
        <f>D17*E17</f>
        <v>332302.17300000001</v>
      </c>
    </row>
    <row r="18" spans="1:6" ht="26">
      <c r="A18" s="26">
        <v>1.1000000000000001</v>
      </c>
      <c r="B18" s="13" t="s">
        <v>12</v>
      </c>
      <c r="C18" s="14" t="s">
        <v>80</v>
      </c>
      <c r="D18" s="16">
        <v>828.09968000000003</v>
      </c>
      <c r="E18" s="16">
        <v>227</v>
      </c>
      <c r="F18" s="17">
        <f>D18*E18</f>
        <v>187978.62736000001</v>
      </c>
    </row>
    <row r="19" spans="1:6">
      <c r="A19" s="63"/>
      <c r="B19" s="77" t="s">
        <v>42</v>
      </c>
      <c r="C19" s="77"/>
      <c r="D19" s="77"/>
      <c r="E19" s="77"/>
      <c r="F19" s="64">
        <f>SUM(F5:F18)</f>
        <v>1699084.8008319999</v>
      </c>
    </row>
    <row r="20" spans="1:6">
      <c r="A20" s="10"/>
      <c r="B20" s="5" t="s">
        <v>13</v>
      </c>
      <c r="C20" s="6"/>
      <c r="D20" s="7"/>
      <c r="E20" s="27"/>
      <c r="F20" s="28"/>
    </row>
    <row r="21" spans="1:6" ht="15.5">
      <c r="A21" s="78">
        <v>2.1</v>
      </c>
      <c r="B21" s="29" t="s">
        <v>83</v>
      </c>
      <c r="C21" s="30"/>
      <c r="D21" s="8"/>
      <c r="E21" s="27"/>
      <c r="F21" s="31"/>
    </row>
    <row r="22" spans="1:6" ht="15.5">
      <c r="A22" s="79"/>
      <c r="B22" s="29" t="s">
        <v>55</v>
      </c>
      <c r="C22" s="32" t="s">
        <v>80</v>
      </c>
      <c r="D22" s="8">
        <v>832</v>
      </c>
      <c r="E22" s="8">
        <v>85</v>
      </c>
      <c r="F22" s="17">
        <f>D22*E22</f>
        <v>70720</v>
      </c>
    </row>
    <row r="23" spans="1:6" ht="15.5">
      <c r="A23" s="80"/>
      <c r="B23" s="29" t="s">
        <v>56</v>
      </c>
      <c r="C23" s="32" t="s">
        <v>80</v>
      </c>
      <c r="D23" s="8">
        <v>828.09968000000003</v>
      </c>
      <c r="E23" s="8">
        <v>85</v>
      </c>
      <c r="F23" s="17">
        <f>D23*E23</f>
        <v>70388.472800000003</v>
      </c>
    </row>
    <row r="24" spans="1:6" ht="41.5">
      <c r="A24" s="78">
        <v>2.2000000000000002</v>
      </c>
      <c r="B24" s="29" t="s">
        <v>84</v>
      </c>
      <c r="C24" s="32"/>
      <c r="D24" s="8"/>
      <c r="E24" s="27"/>
      <c r="F24" s="17"/>
    </row>
    <row r="25" spans="1:6" ht="15.5">
      <c r="A25" s="79"/>
      <c r="B25" s="29" t="s">
        <v>57</v>
      </c>
      <c r="C25" s="33" t="s">
        <v>85</v>
      </c>
      <c r="D25" s="8">
        <v>267.81500000000005</v>
      </c>
      <c r="E25" s="27">
        <v>3645</v>
      </c>
      <c r="F25" s="17">
        <f>D25*E25</f>
        <v>976185.67500000016</v>
      </c>
    </row>
    <row r="26" spans="1:6" ht="15.5">
      <c r="A26" s="79"/>
      <c r="B26" s="29" t="s">
        <v>58</v>
      </c>
      <c r="C26" s="33" t="s">
        <v>85</v>
      </c>
      <c r="D26" s="8">
        <v>298.56</v>
      </c>
      <c r="E26" s="27">
        <v>3645</v>
      </c>
      <c r="F26" s="17">
        <f t="shared" ref="F26:F34" si="1">D26*E26</f>
        <v>1088251.2</v>
      </c>
    </row>
    <row r="27" spans="1:6" ht="15.5">
      <c r="A27" s="79"/>
      <c r="B27" s="29" t="s">
        <v>43</v>
      </c>
      <c r="C27" s="33" t="s">
        <v>85</v>
      </c>
      <c r="D27" s="8">
        <v>31.433400000000002</v>
      </c>
      <c r="E27" s="27">
        <v>3645</v>
      </c>
      <c r="F27" s="17">
        <f t="shared" si="1"/>
        <v>114574.743</v>
      </c>
    </row>
    <row r="28" spans="1:6" ht="15.5">
      <c r="A28" s="79"/>
      <c r="B28" s="29" t="s">
        <v>15</v>
      </c>
      <c r="C28" s="33" t="s">
        <v>85</v>
      </c>
      <c r="D28" s="8">
        <v>43.2</v>
      </c>
      <c r="E28" s="27">
        <v>3645</v>
      </c>
      <c r="F28" s="17">
        <f t="shared" si="1"/>
        <v>157464</v>
      </c>
    </row>
    <row r="29" spans="1:6" ht="15.5">
      <c r="A29" s="79"/>
      <c r="B29" s="29" t="s">
        <v>59</v>
      </c>
      <c r="C29" s="33" t="s">
        <v>85</v>
      </c>
      <c r="D29" s="8">
        <v>43.5075</v>
      </c>
      <c r="E29" s="27">
        <v>3645</v>
      </c>
      <c r="F29" s="17">
        <f t="shared" si="1"/>
        <v>158584.83749999999</v>
      </c>
    </row>
    <row r="30" spans="1:6" ht="15.5">
      <c r="A30" s="80"/>
      <c r="B30" s="29" t="s">
        <v>74</v>
      </c>
      <c r="C30" s="33" t="s">
        <v>85</v>
      </c>
      <c r="D30" s="8">
        <v>6.7964999999999991</v>
      </c>
      <c r="E30" s="27">
        <v>3645</v>
      </c>
      <c r="F30" s="17">
        <f t="shared" si="1"/>
        <v>24773.242499999997</v>
      </c>
    </row>
    <row r="31" spans="1:6" ht="52">
      <c r="A31" s="78">
        <v>2.2999999999999998</v>
      </c>
      <c r="B31" s="29" t="s">
        <v>86</v>
      </c>
      <c r="C31" s="32"/>
      <c r="D31" s="8"/>
      <c r="E31" s="27"/>
      <c r="F31" s="17"/>
    </row>
    <row r="32" spans="1:6" ht="15.5">
      <c r="A32" s="79"/>
      <c r="B32" s="29" t="s">
        <v>60</v>
      </c>
      <c r="C32" s="33" t="s">
        <v>80</v>
      </c>
      <c r="D32" s="8">
        <v>535.63000000000011</v>
      </c>
      <c r="E32" s="27">
        <v>351</v>
      </c>
      <c r="F32" s="17">
        <f t="shared" si="1"/>
        <v>188006.13000000003</v>
      </c>
    </row>
    <row r="33" spans="1:6" ht="26">
      <c r="A33" s="79"/>
      <c r="B33" s="29" t="s">
        <v>61</v>
      </c>
      <c r="C33" s="33" t="s">
        <v>80</v>
      </c>
      <c r="D33" s="8">
        <v>524.9</v>
      </c>
      <c r="E33" s="27">
        <v>733</v>
      </c>
      <c r="F33" s="34">
        <f t="shared" si="1"/>
        <v>384751.7</v>
      </c>
    </row>
    <row r="34" spans="1:6" ht="15.5">
      <c r="A34" s="80"/>
      <c r="B34" s="29" t="s">
        <v>62</v>
      </c>
      <c r="C34" s="33" t="s">
        <v>80</v>
      </c>
      <c r="D34" s="8">
        <v>19.204999999999998</v>
      </c>
      <c r="E34" s="27">
        <v>702</v>
      </c>
      <c r="F34" s="17">
        <f t="shared" si="1"/>
        <v>13481.909999999998</v>
      </c>
    </row>
    <row r="35" spans="1:6" ht="39">
      <c r="A35" s="71">
        <v>2.4</v>
      </c>
      <c r="B35" s="29" t="s">
        <v>14</v>
      </c>
      <c r="C35" s="32"/>
      <c r="D35" s="21"/>
      <c r="E35" s="8"/>
      <c r="F35" s="17"/>
    </row>
    <row r="36" spans="1:6" ht="15.5">
      <c r="A36" s="72"/>
      <c r="B36" s="35" t="s">
        <v>63</v>
      </c>
      <c r="C36" s="33" t="s">
        <v>80</v>
      </c>
      <c r="D36" s="21">
        <v>837.70000000000016</v>
      </c>
      <c r="E36" s="8">
        <v>286</v>
      </c>
      <c r="F36" s="17">
        <f>D36*E36</f>
        <v>239582.20000000004</v>
      </c>
    </row>
    <row r="37" spans="1:6" ht="15.5">
      <c r="A37" s="72"/>
      <c r="B37" s="35" t="s">
        <v>64</v>
      </c>
      <c r="C37" s="33" t="s">
        <v>80</v>
      </c>
      <c r="D37" s="21">
        <v>252.72</v>
      </c>
      <c r="E37" s="8">
        <v>286</v>
      </c>
      <c r="F37" s="17">
        <f t="shared" ref="F37:F50" si="2">D37*E37</f>
        <v>72277.919999999998</v>
      </c>
    </row>
    <row r="38" spans="1:6" ht="15.5">
      <c r="A38" s="72"/>
      <c r="B38" s="35" t="s">
        <v>65</v>
      </c>
      <c r="C38" s="33" t="s">
        <v>80</v>
      </c>
      <c r="D38" s="21">
        <v>129.15600000000001</v>
      </c>
      <c r="E38" s="8">
        <v>286</v>
      </c>
      <c r="F38" s="17">
        <f t="shared" si="2"/>
        <v>36938.616000000002</v>
      </c>
    </row>
    <row r="39" spans="1:6" ht="15.5">
      <c r="A39" s="72"/>
      <c r="B39" s="35" t="s">
        <v>66</v>
      </c>
      <c r="C39" s="33" t="s">
        <v>80</v>
      </c>
      <c r="D39" s="21">
        <v>41.182500000000005</v>
      </c>
      <c r="E39" s="8">
        <v>286</v>
      </c>
      <c r="F39" s="17">
        <f t="shared" si="2"/>
        <v>11778.195000000002</v>
      </c>
    </row>
    <row r="40" spans="1:6" ht="15.5">
      <c r="A40" s="73"/>
      <c r="B40" s="35" t="s">
        <v>67</v>
      </c>
      <c r="C40" s="33" t="s">
        <v>80</v>
      </c>
      <c r="D40" s="21">
        <v>792.40499999999997</v>
      </c>
      <c r="E40" s="8">
        <v>286</v>
      </c>
      <c r="F40" s="17">
        <f t="shared" si="2"/>
        <v>226627.83</v>
      </c>
    </row>
    <row r="41" spans="1:6" ht="26">
      <c r="A41" s="71">
        <v>2.5</v>
      </c>
      <c r="B41" s="29" t="s">
        <v>16</v>
      </c>
      <c r="C41" s="32"/>
      <c r="D41" s="21"/>
      <c r="E41" s="8"/>
      <c r="F41" s="17"/>
    </row>
    <row r="42" spans="1:6">
      <c r="A42" s="72"/>
      <c r="B42" s="36" t="s">
        <v>17</v>
      </c>
      <c r="C42" s="32" t="s">
        <v>1</v>
      </c>
      <c r="D42" s="21">
        <v>667.38175200000001</v>
      </c>
      <c r="E42" s="8">
        <v>41</v>
      </c>
      <c r="F42" s="17">
        <f t="shared" si="2"/>
        <v>27362.651832</v>
      </c>
    </row>
    <row r="43" spans="1:6">
      <c r="A43" s="72"/>
      <c r="B43" s="36" t="s">
        <v>18</v>
      </c>
      <c r="C43" s="32" t="s">
        <v>1</v>
      </c>
      <c r="D43" s="21">
        <v>2054.9160320000001</v>
      </c>
      <c r="E43" s="8">
        <v>41</v>
      </c>
      <c r="F43" s="17">
        <f t="shared" si="2"/>
        <v>84251.557312000004</v>
      </c>
    </row>
    <row r="44" spans="1:6">
      <c r="A44" s="72"/>
      <c r="B44" s="36" t="s">
        <v>19</v>
      </c>
      <c r="C44" s="32" t="s">
        <v>1</v>
      </c>
      <c r="D44" s="21">
        <v>2614.6609000000003</v>
      </c>
      <c r="E44" s="8">
        <v>41</v>
      </c>
      <c r="F44" s="17">
        <f t="shared" si="2"/>
        <v>107201.09690000002</v>
      </c>
    </row>
    <row r="45" spans="1:6">
      <c r="A45" s="72"/>
      <c r="B45" s="36" t="s">
        <v>20</v>
      </c>
      <c r="C45" s="32" t="s">
        <v>1</v>
      </c>
      <c r="D45" s="21">
        <v>19036.812369599997</v>
      </c>
      <c r="E45" s="8">
        <v>41</v>
      </c>
      <c r="F45" s="17">
        <f t="shared" si="2"/>
        <v>780509.3071535998</v>
      </c>
    </row>
    <row r="46" spans="1:6">
      <c r="A46" s="72"/>
      <c r="B46" s="36" t="s">
        <v>21</v>
      </c>
      <c r="C46" s="32" t="s">
        <v>1</v>
      </c>
      <c r="D46" s="21">
        <v>5123.9855855999995</v>
      </c>
      <c r="E46" s="8">
        <v>41</v>
      </c>
      <c r="F46" s="17">
        <f t="shared" si="2"/>
        <v>210083.40900959997</v>
      </c>
    </row>
    <row r="47" spans="1:6">
      <c r="A47" s="72"/>
      <c r="B47" s="36" t="s">
        <v>22</v>
      </c>
      <c r="C47" s="32" t="s">
        <v>1</v>
      </c>
      <c r="D47" s="21">
        <v>13726.123571199994</v>
      </c>
      <c r="E47" s="8">
        <v>41</v>
      </c>
      <c r="F47" s="17">
        <f t="shared" si="2"/>
        <v>562771.06641919981</v>
      </c>
    </row>
    <row r="48" spans="1:6">
      <c r="A48" s="72"/>
      <c r="B48" s="36" t="s">
        <v>23</v>
      </c>
      <c r="C48" s="32" t="s">
        <v>1</v>
      </c>
      <c r="D48" s="21">
        <v>25840.453599999997</v>
      </c>
      <c r="E48" s="8">
        <v>41</v>
      </c>
      <c r="F48" s="17">
        <f t="shared" si="2"/>
        <v>1059458.5976</v>
      </c>
    </row>
    <row r="49" spans="1:6">
      <c r="A49" s="73"/>
      <c r="B49" s="36" t="s">
        <v>24</v>
      </c>
      <c r="C49" s="32" t="s">
        <v>1</v>
      </c>
      <c r="D49" s="21">
        <v>13418.535744000001</v>
      </c>
      <c r="E49" s="8">
        <v>41</v>
      </c>
      <c r="F49" s="17">
        <f t="shared" si="2"/>
        <v>550159.96550400008</v>
      </c>
    </row>
    <row r="50" spans="1:6" ht="26">
      <c r="A50" s="37">
        <v>2.6</v>
      </c>
      <c r="B50" s="29" t="s">
        <v>25</v>
      </c>
      <c r="C50" s="32" t="s">
        <v>2</v>
      </c>
      <c r="D50" s="21">
        <v>447.50000000000006</v>
      </c>
      <c r="E50" s="8">
        <v>32</v>
      </c>
      <c r="F50" s="17">
        <f t="shared" si="2"/>
        <v>14320.000000000002</v>
      </c>
    </row>
    <row r="51" spans="1:6">
      <c r="A51" s="65"/>
      <c r="B51" s="77" t="s">
        <v>42</v>
      </c>
      <c r="C51" s="77"/>
      <c r="D51" s="77"/>
      <c r="E51" s="77"/>
      <c r="F51" s="66">
        <f>SUM(F22:F50)</f>
        <v>7230504.3235304002</v>
      </c>
    </row>
    <row r="52" spans="1:6">
      <c r="A52" s="38"/>
      <c r="B52" s="5" t="s">
        <v>87</v>
      </c>
      <c r="C52" s="32"/>
      <c r="D52" s="8"/>
      <c r="E52" s="8"/>
      <c r="F52" s="31"/>
    </row>
    <row r="53" spans="1:6">
      <c r="A53" s="38"/>
      <c r="B53" s="5" t="s">
        <v>77</v>
      </c>
      <c r="C53" s="32"/>
      <c r="D53" s="8"/>
      <c r="E53" s="8"/>
      <c r="F53" s="31"/>
    </row>
    <row r="54" spans="1:6" ht="41.5">
      <c r="A54" s="78">
        <v>1.1000000000000001</v>
      </c>
      <c r="B54" s="29" t="s">
        <v>88</v>
      </c>
      <c r="C54" s="32"/>
      <c r="D54" s="8"/>
      <c r="E54" s="8"/>
      <c r="F54" s="31"/>
    </row>
    <row r="55" spans="1:6" ht="15.5">
      <c r="A55" s="79"/>
      <c r="B55" s="29" t="s">
        <v>26</v>
      </c>
      <c r="C55" s="32" t="s">
        <v>85</v>
      </c>
      <c r="D55" s="21">
        <v>412.56000000000006</v>
      </c>
      <c r="E55" s="8">
        <v>3885</v>
      </c>
      <c r="F55" s="17">
        <f>D55*E55</f>
        <v>1602795.6000000003</v>
      </c>
    </row>
    <row r="56" spans="1:6" ht="15.5">
      <c r="A56" s="80"/>
      <c r="B56" s="29" t="s">
        <v>68</v>
      </c>
      <c r="C56" s="32" t="s">
        <v>85</v>
      </c>
      <c r="D56" s="21">
        <v>199.64340000000004</v>
      </c>
      <c r="E56" s="8">
        <v>3885</v>
      </c>
      <c r="F56" s="17">
        <f t="shared" ref="F56:F80" si="3">D56*E56</f>
        <v>775614.60900000017</v>
      </c>
    </row>
    <row r="57" spans="1:6" ht="52">
      <c r="A57" s="71">
        <v>1.2</v>
      </c>
      <c r="B57" s="29" t="s">
        <v>86</v>
      </c>
      <c r="C57" s="32"/>
      <c r="D57" s="21"/>
      <c r="E57" s="8"/>
      <c r="F57" s="17"/>
    </row>
    <row r="58" spans="1:6" ht="15.5">
      <c r="A58" s="72"/>
      <c r="B58" s="29" t="s">
        <v>69</v>
      </c>
      <c r="C58" s="39" t="s">
        <v>89</v>
      </c>
      <c r="D58" s="21">
        <v>172.89000000000001</v>
      </c>
      <c r="E58" s="8">
        <v>762</v>
      </c>
      <c r="F58" s="17">
        <f t="shared" si="3"/>
        <v>131742.18000000002</v>
      </c>
    </row>
    <row r="59" spans="1:6" ht="26">
      <c r="A59" s="72"/>
      <c r="B59" s="29" t="s">
        <v>61</v>
      </c>
      <c r="C59" s="33" t="s">
        <v>80</v>
      </c>
      <c r="D59" s="8">
        <v>4724.0999999999995</v>
      </c>
      <c r="E59" s="27">
        <v>733</v>
      </c>
      <c r="F59" s="17">
        <f t="shared" si="3"/>
        <v>3462765.3</v>
      </c>
    </row>
    <row r="60" spans="1:6" ht="15.5">
      <c r="A60" s="72"/>
      <c r="B60" s="29" t="s">
        <v>70</v>
      </c>
      <c r="C60" s="39" t="s">
        <v>89</v>
      </c>
      <c r="D60" s="21">
        <v>685.89999999999986</v>
      </c>
      <c r="E60" s="8">
        <v>572</v>
      </c>
      <c r="F60" s="17">
        <f t="shared" si="3"/>
        <v>392334.79999999993</v>
      </c>
    </row>
    <row r="61" spans="1:6" ht="15.5">
      <c r="A61" s="72"/>
      <c r="B61" s="29" t="s">
        <v>27</v>
      </c>
      <c r="C61" s="32" t="s">
        <v>85</v>
      </c>
      <c r="D61" s="21">
        <v>391.5675</v>
      </c>
      <c r="E61" s="8">
        <v>3810</v>
      </c>
      <c r="F61" s="17">
        <f t="shared" si="3"/>
        <v>1491872.175</v>
      </c>
    </row>
    <row r="62" spans="1:6" ht="15.5">
      <c r="A62" s="72"/>
      <c r="B62" s="29" t="s">
        <v>28</v>
      </c>
      <c r="C62" s="32" t="s">
        <v>85</v>
      </c>
      <c r="D62" s="21">
        <v>66.5625</v>
      </c>
      <c r="E62" s="8">
        <v>3810</v>
      </c>
      <c r="F62" s="17">
        <f t="shared" si="3"/>
        <v>253603.125</v>
      </c>
    </row>
    <row r="63" spans="1:6" ht="15.5">
      <c r="A63" s="73"/>
      <c r="B63" s="29" t="s">
        <v>29</v>
      </c>
      <c r="C63" s="32" t="s">
        <v>85</v>
      </c>
      <c r="D63" s="21">
        <v>65.010500000000008</v>
      </c>
      <c r="E63" s="8">
        <v>3810</v>
      </c>
      <c r="F63" s="17">
        <f t="shared" si="3"/>
        <v>247690.00500000003</v>
      </c>
    </row>
    <row r="64" spans="1:6" ht="39">
      <c r="A64" s="71">
        <v>1.3</v>
      </c>
      <c r="B64" s="29" t="str">
        <f>B35</f>
        <v>Provide ,cut and fix in position sawn Zigba wood formwork that should be strong  to resist the pressure of fresh concret.Price includes placing in position, fixing and dismantling for :</v>
      </c>
      <c r="C64" s="32"/>
      <c r="D64" s="8"/>
      <c r="E64" s="8"/>
      <c r="F64" s="17"/>
    </row>
    <row r="65" spans="1:6" ht="15.5">
      <c r="A65" s="72"/>
      <c r="B65" s="36" t="s">
        <v>30</v>
      </c>
      <c r="C65" s="33" t="s">
        <v>80</v>
      </c>
      <c r="D65" s="21">
        <v>2681.6400000000003</v>
      </c>
      <c r="E65" s="8">
        <v>286</v>
      </c>
      <c r="F65" s="17">
        <f t="shared" si="3"/>
        <v>766949.04</v>
      </c>
    </row>
    <row r="66" spans="1:6" ht="15.5">
      <c r="A66" s="72"/>
      <c r="B66" s="36" t="s">
        <v>31</v>
      </c>
      <c r="C66" s="33" t="s">
        <v>80</v>
      </c>
      <c r="D66" s="21">
        <v>4896.99</v>
      </c>
      <c r="E66" s="8">
        <v>286</v>
      </c>
      <c r="F66" s="17">
        <f t="shared" si="3"/>
        <v>1400539.14</v>
      </c>
    </row>
    <row r="67" spans="1:6" ht="15.5">
      <c r="A67" s="72"/>
      <c r="B67" s="36" t="s">
        <v>32</v>
      </c>
      <c r="C67" s="33" t="s">
        <v>80</v>
      </c>
      <c r="D67" s="21">
        <v>685.89999999999986</v>
      </c>
      <c r="E67" s="8">
        <v>286</v>
      </c>
      <c r="F67" s="17">
        <f t="shared" si="3"/>
        <v>196167.39999999997</v>
      </c>
    </row>
    <row r="68" spans="1:6" ht="15.5">
      <c r="A68" s="72"/>
      <c r="B68" s="36" t="s">
        <v>33</v>
      </c>
      <c r="C68" s="33" t="s">
        <v>80</v>
      </c>
      <c r="D68" s="21">
        <v>2234.7000000000003</v>
      </c>
      <c r="E68" s="8">
        <v>286</v>
      </c>
      <c r="F68" s="17">
        <f t="shared" si="3"/>
        <v>639124.20000000007</v>
      </c>
    </row>
    <row r="69" spans="1:6" ht="15.5">
      <c r="A69" s="72"/>
      <c r="B69" s="36" t="s">
        <v>34</v>
      </c>
      <c r="C69" s="33" t="s">
        <v>80</v>
      </c>
      <c r="D69" s="21">
        <v>476.26249999999999</v>
      </c>
      <c r="E69" s="8">
        <v>286</v>
      </c>
      <c r="F69" s="17">
        <f t="shared" si="3"/>
        <v>136211.07499999998</v>
      </c>
    </row>
    <row r="70" spans="1:6" ht="15.5">
      <c r="A70" s="72"/>
      <c r="B70" s="36" t="s">
        <v>35</v>
      </c>
      <c r="C70" s="33" t="s">
        <v>80</v>
      </c>
      <c r="D70" s="21">
        <v>430.29250000000002</v>
      </c>
      <c r="E70" s="8">
        <v>286</v>
      </c>
      <c r="F70" s="17">
        <f t="shared" si="3"/>
        <v>123063.655</v>
      </c>
    </row>
    <row r="71" spans="1:6" ht="15.5">
      <c r="A71" s="73"/>
      <c r="B71" s="36" t="s">
        <v>36</v>
      </c>
      <c r="C71" s="33" t="s">
        <v>80</v>
      </c>
      <c r="D71" s="21">
        <v>1361.184</v>
      </c>
      <c r="E71" s="8">
        <v>286</v>
      </c>
      <c r="F71" s="17">
        <f t="shared" si="3"/>
        <v>389298.62400000001</v>
      </c>
    </row>
    <row r="72" spans="1:6" ht="26">
      <c r="A72" s="71">
        <v>1.4</v>
      </c>
      <c r="B72" s="29" t="s">
        <v>16</v>
      </c>
      <c r="C72" s="32"/>
      <c r="D72" s="21"/>
      <c r="E72" s="8"/>
      <c r="F72" s="17"/>
    </row>
    <row r="73" spans="1:6">
      <c r="A73" s="72"/>
      <c r="B73" s="36" t="s">
        <v>17</v>
      </c>
      <c r="C73" s="32" t="s">
        <v>1</v>
      </c>
      <c r="D73" s="21">
        <v>6006.4357680000003</v>
      </c>
      <c r="E73" s="8">
        <v>41</v>
      </c>
      <c r="F73" s="17">
        <f t="shared" si="3"/>
        <v>246263.866488</v>
      </c>
    </row>
    <row r="74" spans="1:6">
      <c r="A74" s="72"/>
      <c r="B74" s="36" t="s">
        <v>18</v>
      </c>
      <c r="C74" s="32" t="s">
        <v>1</v>
      </c>
      <c r="D74" s="21">
        <v>922.30147199999999</v>
      </c>
      <c r="E74" s="8">
        <v>41</v>
      </c>
      <c r="F74" s="17">
        <f t="shared" si="3"/>
        <v>37814.360351999996</v>
      </c>
    </row>
    <row r="75" spans="1:6">
      <c r="A75" s="72"/>
      <c r="B75" s="36" t="s">
        <v>19</v>
      </c>
      <c r="C75" s="32" t="s">
        <v>1</v>
      </c>
      <c r="D75" s="21">
        <v>40694.281892000006</v>
      </c>
      <c r="E75" s="8">
        <v>41</v>
      </c>
      <c r="F75" s="17">
        <f t="shared" si="3"/>
        <v>1668465.5575720002</v>
      </c>
    </row>
    <row r="76" spans="1:6">
      <c r="A76" s="72"/>
      <c r="B76" s="36" t="s">
        <v>20</v>
      </c>
      <c r="C76" s="32" t="s">
        <v>1</v>
      </c>
      <c r="D76" s="21">
        <v>50976.341424719991</v>
      </c>
      <c r="E76" s="8">
        <v>41</v>
      </c>
      <c r="F76" s="17">
        <f t="shared" si="3"/>
        <v>2090029.9984135197</v>
      </c>
    </row>
    <row r="77" spans="1:6">
      <c r="A77" s="72"/>
      <c r="B77" s="36" t="s">
        <v>21</v>
      </c>
      <c r="C77" s="32" t="s">
        <v>1</v>
      </c>
      <c r="D77" s="21">
        <v>38620.628261039994</v>
      </c>
      <c r="E77" s="8">
        <v>41</v>
      </c>
      <c r="F77" s="17">
        <f t="shared" si="3"/>
        <v>1583445.7587026397</v>
      </c>
    </row>
    <row r="78" spans="1:6">
      <c r="A78" s="72"/>
      <c r="B78" s="36" t="s">
        <v>22</v>
      </c>
      <c r="C78" s="32" t="s">
        <v>1</v>
      </c>
      <c r="D78" s="21">
        <v>23275.855685119986</v>
      </c>
      <c r="E78" s="8">
        <v>41</v>
      </c>
      <c r="F78" s="17">
        <f t="shared" si="3"/>
        <v>954310.08308991941</v>
      </c>
    </row>
    <row r="79" spans="1:6">
      <c r="A79" s="72"/>
      <c r="B79" s="36" t="s">
        <v>23</v>
      </c>
      <c r="C79" s="32" t="s">
        <v>1</v>
      </c>
      <c r="D79" s="21">
        <v>139453.25407999998</v>
      </c>
      <c r="E79" s="8">
        <v>41</v>
      </c>
      <c r="F79" s="17">
        <f t="shared" si="3"/>
        <v>5717583.4172799997</v>
      </c>
    </row>
    <row r="80" spans="1:6">
      <c r="A80" s="73"/>
      <c r="B80" s="36" t="s">
        <v>24</v>
      </c>
      <c r="C80" s="32" t="s">
        <v>1</v>
      </c>
      <c r="D80" s="21">
        <v>4675.5371519999999</v>
      </c>
      <c r="E80" s="8">
        <v>41</v>
      </c>
      <c r="F80" s="17">
        <f t="shared" si="3"/>
        <v>191697.02323200001</v>
      </c>
    </row>
    <row r="81" spans="1:6">
      <c r="A81" s="65"/>
      <c r="B81" s="77" t="s">
        <v>75</v>
      </c>
      <c r="C81" s="77"/>
      <c r="D81" s="77"/>
      <c r="E81" s="77"/>
      <c r="F81" s="66">
        <f>SUM(F55:F80)</f>
        <v>24499380.99313008</v>
      </c>
    </row>
    <row r="82" spans="1:6">
      <c r="A82" s="40"/>
      <c r="B82" s="41" t="s">
        <v>44</v>
      </c>
      <c r="C82" s="42"/>
      <c r="D82" s="8"/>
      <c r="E82" s="27"/>
      <c r="F82" s="9"/>
    </row>
    <row r="83" spans="1:6" ht="52">
      <c r="A83" s="69"/>
      <c r="B83" s="43" t="s">
        <v>90</v>
      </c>
      <c r="C83" s="42"/>
      <c r="D83" s="8"/>
      <c r="E83" s="44"/>
      <c r="F83" s="31"/>
    </row>
    <row r="84" spans="1:6">
      <c r="A84" s="70"/>
      <c r="B84" s="43"/>
      <c r="C84" s="42"/>
      <c r="D84" s="8"/>
      <c r="E84" s="44"/>
      <c r="F84" s="31"/>
    </row>
    <row r="85" spans="1:6" ht="26">
      <c r="A85" s="45">
        <v>2.1</v>
      </c>
      <c r="B85" s="29" t="s">
        <v>45</v>
      </c>
      <c r="C85" s="33" t="s">
        <v>80</v>
      </c>
      <c r="D85" s="27">
        <v>3997.7820000000002</v>
      </c>
      <c r="E85" s="27">
        <v>435</v>
      </c>
      <c r="F85" s="34">
        <f>D85*E85</f>
        <v>1739035.1700000002</v>
      </c>
    </row>
    <row r="86" spans="1:6" ht="15.5">
      <c r="A86" s="45">
        <v>2.2000000000000002</v>
      </c>
      <c r="B86" s="46" t="s">
        <v>46</v>
      </c>
      <c r="C86" s="33" t="s">
        <v>80</v>
      </c>
      <c r="D86" s="8">
        <v>2539.5999999999995</v>
      </c>
      <c r="E86" s="27">
        <v>393</v>
      </c>
      <c r="F86" s="17">
        <f>D86*E86</f>
        <v>998062.79999999981</v>
      </c>
    </row>
    <row r="87" spans="1:6">
      <c r="A87" s="67"/>
      <c r="B87" s="77" t="s">
        <v>75</v>
      </c>
      <c r="C87" s="77"/>
      <c r="D87" s="77"/>
      <c r="E87" s="77"/>
      <c r="F87" s="66">
        <f>SUM(F85:F86)</f>
        <v>2737097.9699999997</v>
      </c>
    </row>
    <row r="88" spans="1:6">
      <c r="A88" s="40"/>
      <c r="B88" s="41" t="s">
        <v>91</v>
      </c>
      <c r="C88" s="42"/>
      <c r="D88" s="8"/>
      <c r="E88" s="27"/>
      <c r="F88" s="9"/>
    </row>
    <row r="89" spans="1:6">
      <c r="A89" s="45"/>
      <c r="B89" s="47"/>
      <c r="C89" s="48"/>
      <c r="D89" s="49"/>
      <c r="E89" s="50"/>
      <c r="F89" s="9"/>
    </row>
    <row r="90" spans="1:6" ht="59.25" customHeight="1">
      <c r="A90" s="78">
        <v>3.1</v>
      </c>
      <c r="B90" s="29" t="s">
        <v>47</v>
      </c>
      <c r="C90" s="48"/>
      <c r="D90" s="49"/>
      <c r="E90" s="50"/>
      <c r="F90" s="9"/>
    </row>
    <row r="91" spans="1:6">
      <c r="A91" s="79"/>
      <c r="B91" s="46" t="s">
        <v>71</v>
      </c>
      <c r="C91" s="48" t="s">
        <v>0</v>
      </c>
      <c r="D91" s="51">
        <v>147</v>
      </c>
      <c r="E91" s="27">
        <v>14990</v>
      </c>
      <c r="F91" s="52">
        <f>D91*E91</f>
        <v>2203530</v>
      </c>
    </row>
    <row r="92" spans="1:6">
      <c r="A92" s="80"/>
      <c r="B92" s="46" t="s">
        <v>72</v>
      </c>
      <c r="C92" s="48" t="s">
        <v>0</v>
      </c>
      <c r="D92" s="51">
        <v>157</v>
      </c>
      <c r="E92" s="27">
        <v>9993</v>
      </c>
      <c r="F92" s="52">
        <f t="shared" ref="F92:F95" si="4">D92*E92</f>
        <v>1568901</v>
      </c>
    </row>
    <row r="93" spans="1:6" ht="26">
      <c r="A93" s="45">
        <v>3.2</v>
      </c>
      <c r="B93" s="46" t="s">
        <v>48</v>
      </c>
      <c r="C93" s="48" t="s">
        <v>0</v>
      </c>
      <c r="D93" s="53">
        <v>304</v>
      </c>
      <c r="E93" s="27">
        <v>1500</v>
      </c>
      <c r="F93" s="52">
        <f t="shared" si="4"/>
        <v>456000</v>
      </c>
    </row>
    <row r="94" spans="1:6" ht="52">
      <c r="A94" s="78">
        <v>3.3</v>
      </c>
      <c r="B94" s="46" t="s">
        <v>49</v>
      </c>
      <c r="C94" s="42"/>
      <c r="D94" s="8"/>
      <c r="E94" s="27"/>
      <c r="F94" s="52"/>
    </row>
    <row r="95" spans="1:6">
      <c r="A95" s="80"/>
      <c r="B95" s="46" t="s">
        <v>73</v>
      </c>
      <c r="C95" s="54" t="s">
        <v>0</v>
      </c>
      <c r="D95" s="1">
        <v>10</v>
      </c>
      <c r="E95" s="27">
        <v>81455</v>
      </c>
      <c r="F95" s="52">
        <f t="shared" si="4"/>
        <v>814550</v>
      </c>
    </row>
    <row r="96" spans="1:6">
      <c r="A96" s="67"/>
      <c r="B96" s="77" t="s">
        <v>75</v>
      </c>
      <c r="C96" s="77"/>
      <c r="D96" s="77"/>
      <c r="E96" s="77"/>
      <c r="F96" s="66">
        <f>SUM(F91:F95)</f>
        <v>5042981</v>
      </c>
    </row>
    <row r="97" spans="1:6">
      <c r="A97" s="40"/>
      <c r="B97" s="41" t="s">
        <v>78</v>
      </c>
      <c r="C97" s="42"/>
      <c r="D97" s="8"/>
      <c r="E97" s="27"/>
      <c r="F97" s="9"/>
    </row>
    <row r="98" spans="1:6" ht="93.75" customHeight="1">
      <c r="A98" s="45"/>
      <c r="B98" s="55" t="s">
        <v>50</v>
      </c>
      <c r="C98" s="42"/>
      <c r="D98" s="8"/>
      <c r="E98" s="27"/>
      <c r="F98" s="31"/>
    </row>
    <row r="99" spans="1:6">
      <c r="A99" s="78">
        <v>4.0999999999999996</v>
      </c>
      <c r="B99" s="56"/>
      <c r="C99" s="42"/>
      <c r="D99" s="8"/>
      <c r="E99" s="27"/>
      <c r="F99" s="31"/>
    </row>
    <row r="100" spans="1:6">
      <c r="A100" s="79"/>
      <c r="B100" s="46" t="s">
        <v>92</v>
      </c>
      <c r="C100" s="48" t="s">
        <v>0</v>
      </c>
      <c r="D100" s="51">
        <v>154</v>
      </c>
      <c r="E100" s="27">
        <v>45360</v>
      </c>
      <c r="F100" s="31">
        <f>D100*E100</f>
        <v>6985440</v>
      </c>
    </row>
    <row r="101" spans="1:6">
      <c r="A101" s="79"/>
      <c r="B101" s="46" t="s">
        <v>93</v>
      </c>
      <c r="C101" s="48" t="s">
        <v>0</v>
      </c>
      <c r="D101" s="51">
        <v>11</v>
      </c>
      <c r="E101" s="27">
        <v>21420</v>
      </c>
      <c r="F101" s="31">
        <f t="shared" ref="F101:F108" si="5">D101*E101</f>
        <v>235620</v>
      </c>
    </row>
    <row r="102" spans="1:6">
      <c r="A102" s="80"/>
      <c r="B102" s="46" t="s">
        <v>94</v>
      </c>
      <c r="C102" s="48" t="s">
        <v>0</v>
      </c>
      <c r="D102" s="51">
        <v>11</v>
      </c>
      <c r="E102" s="27">
        <v>22680</v>
      </c>
      <c r="F102" s="31">
        <f t="shared" si="5"/>
        <v>249480</v>
      </c>
    </row>
    <row r="103" spans="1:6">
      <c r="A103" s="78">
        <v>4.2</v>
      </c>
      <c r="B103" s="57"/>
      <c r="C103" s="48"/>
      <c r="D103" s="51"/>
      <c r="E103" s="27"/>
      <c r="F103" s="31"/>
    </row>
    <row r="104" spans="1:6">
      <c r="A104" s="79"/>
      <c r="B104" s="46" t="s">
        <v>95</v>
      </c>
      <c r="C104" s="48" t="s">
        <v>0</v>
      </c>
      <c r="D104" s="51">
        <v>22</v>
      </c>
      <c r="E104" s="27">
        <v>20832</v>
      </c>
      <c r="F104" s="31">
        <f t="shared" si="5"/>
        <v>458304</v>
      </c>
    </row>
    <row r="105" spans="1:6">
      <c r="A105" s="80"/>
      <c r="B105" s="46" t="s">
        <v>96</v>
      </c>
      <c r="C105" s="48" t="s">
        <v>0</v>
      </c>
      <c r="D105" s="51">
        <v>2</v>
      </c>
      <c r="E105" s="27">
        <v>15624</v>
      </c>
      <c r="F105" s="31">
        <f t="shared" si="5"/>
        <v>31248</v>
      </c>
    </row>
    <row r="106" spans="1:6">
      <c r="A106" s="78">
        <v>4.3</v>
      </c>
      <c r="B106" s="57"/>
      <c r="C106" s="48"/>
      <c r="D106" s="51"/>
      <c r="E106" s="27"/>
      <c r="F106" s="31"/>
    </row>
    <row r="107" spans="1:6">
      <c r="A107" s="79"/>
      <c r="B107" s="46" t="s">
        <v>97</v>
      </c>
      <c r="C107" s="48" t="s">
        <v>0</v>
      </c>
      <c r="D107" s="51">
        <v>4</v>
      </c>
      <c r="E107" s="27">
        <v>24192</v>
      </c>
      <c r="F107" s="31">
        <f t="shared" si="5"/>
        <v>96768</v>
      </c>
    </row>
    <row r="108" spans="1:6">
      <c r="A108" s="80"/>
      <c r="B108" s="46" t="s">
        <v>98</v>
      </c>
      <c r="C108" s="48" t="s">
        <v>0</v>
      </c>
      <c r="D108" s="51">
        <v>11</v>
      </c>
      <c r="E108" s="27">
        <v>31584</v>
      </c>
      <c r="F108" s="31">
        <f t="shared" si="5"/>
        <v>347424</v>
      </c>
    </row>
  </sheetData>
  <mergeCells count="21">
    <mergeCell ref="A12:A13"/>
    <mergeCell ref="A72:A80"/>
    <mergeCell ref="B81:E81"/>
    <mergeCell ref="B87:E87"/>
    <mergeCell ref="A90:A92"/>
    <mergeCell ref="A94:A95"/>
    <mergeCell ref="B96:E96"/>
    <mergeCell ref="A99:A102"/>
    <mergeCell ref="A103:A105"/>
    <mergeCell ref="A106:A108"/>
    <mergeCell ref="A64:A71"/>
    <mergeCell ref="A14:A16"/>
    <mergeCell ref="B19:E19"/>
    <mergeCell ref="A21:A23"/>
    <mergeCell ref="A24:A30"/>
    <mergeCell ref="A31:A34"/>
    <mergeCell ref="A35:A40"/>
    <mergeCell ref="A41:A49"/>
    <mergeCell ref="B51:E51"/>
    <mergeCell ref="A54:A56"/>
    <mergeCell ref="A57:A63"/>
  </mergeCells>
  <printOptions horizontalCentered="1"/>
  <pageMargins left="0.17" right="0.17" top="0.39" bottom="0.5" header="0.17" footer="0.17"/>
  <pageSetup paperSize="9" scale="75" firstPageNumber="2" orientation="portrait" useFirstPageNumber="1" r:id="rId1"/>
  <headerFooter>
    <oddHeader>&amp;L&amp;"-,Italic"Specifications and BOQ</oddHeader>
    <oddFooter>&amp;L&amp;"-,Italic"Bereket Tesfaye Consulting Architects and Engineers&amp;RPage &amp;P</oddFooter>
  </headerFooter>
  <rowBreaks count="2" manualBreakCount="2">
    <brk id="53" max="16383" man="1"/>
    <brk id="97"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BOQ3</vt:lpstr>
      <vt:lpstr>'BOQ3'!Print_Area</vt:lpstr>
      <vt:lpstr>'BOQ3'!Print_Titles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Amon Isayas</cp:lastModifiedBy>
  <cp:lastPrinted>2018-03-19T23:10:52Z</cp:lastPrinted>
  <dcterms:created xsi:type="dcterms:W3CDTF">2014-06-19T09:30:59Z</dcterms:created>
  <dcterms:modified xsi:type="dcterms:W3CDTF">2023-06-04T18:01:10Z</dcterms:modified>
</cp:coreProperties>
</file>