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ribanseyis/Desktop/code/"/>
    </mc:Choice>
  </mc:AlternateContent>
  <xr:revisionPtr revIDLastSave="0" documentId="13_ncr:1_{994F0B8A-77CF-1146-99B5-6D7AEB9170FE}" xr6:coauthVersionLast="47" xr6:coauthVersionMax="47" xr10:uidLastSave="{00000000-0000-0000-0000-000000000000}"/>
  <bookViews>
    <workbookView xWindow="0" yWindow="0" windowWidth="25600" windowHeight="16000" activeTab="4" xr2:uid="{F7E14936-ED7D-2C48-840D-B0DAA37B73C5}"/>
  </bookViews>
  <sheets>
    <sheet name="Sheet1" sheetId="1" r:id="rId1"/>
    <sheet name="Sheet2" sheetId="2" r:id="rId2"/>
    <sheet name="flux_sums" sheetId="9" r:id="rId3"/>
    <sheet name="nr. conditions" sheetId="8" r:id="rId4"/>
    <sheet name="wo_NA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3" i="2"/>
  <c r="AC67" i="10"/>
  <c r="AC66" i="10"/>
  <c r="AC65" i="10"/>
  <c r="AC64" i="10"/>
  <c r="AC63" i="10"/>
  <c r="AC62" i="10"/>
  <c r="AC61" i="10"/>
  <c r="AC60" i="10"/>
  <c r="AC59" i="10"/>
  <c r="AC58" i="10"/>
  <c r="AC57" i="10"/>
  <c r="AC56" i="10"/>
  <c r="AC55" i="10"/>
  <c r="AC54" i="10"/>
  <c r="AC53" i="10"/>
  <c r="AC52" i="10"/>
  <c r="AC51" i="10"/>
  <c r="AC50" i="10"/>
  <c r="AC49" i="10"/>
  <c r="AC48" i="10"/>
  <c r="AC47" i="10"/>
  <c r="AC46" i="10"/>
  <c r="AC45" i="10"/>
  <c r="AC44" i="10"/>
  <c r="AC43" i="10"/>
  <c r="AC42" i="10"/>
  <c r="AC41" i="10"/>
  <c r="AC40" i="10"/>
  <c r="AC39" i="10"/>
  <c r="AC38" i="10"/>
  <c r="AC37" i="10"/>
  <c r="AC36" i="10"/>
  <c r="AC35" i="10"/>
  <c r="AC34" i="10"/>
  <c r="AC33" i="10"/>
  <c r="AC32" i="10"/>
  <c r="AC31" i="10"/>
  <c r="AC30" i="10"/>
  <c r="AC29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AK3" i="10"/>
  <c r="AJ3" i="10"/>
  <c r="AC3" i="10"/>
  <c r="AC2" i="10"/>
  <c r="AK6" i="9"/>
  <c r="AJ6" i="9"/>
  <c r="AJ4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2" i="9"/>
  <c r="J31" i="1"/>
  <c r="I13" i="1"/>
  <c r="J12" i="1"/>
  <c r="I7" i="1"/>
  <c r="I5" i="1"/>
  <c r="I4" i="1"/>
  <c r="J8" i="1"/>
  <c r="J7" i="1"/>
  <c r="J10" i="1"/>
  <c r="J11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3" i="1"/>
  <c r="J34" i="1"/>
  <c r="J35" i="1"/>
  <c r="J36" i="1"/>
  <c r="J37" i="1"/>
  <c r="J38" i="1"/>
  <c r="J39" i="1"/>
  <c r="J40" i="1"/>
  <c r="J41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3" i="1"/>
  <c r="J75" i="1"/>
  <c r="J76" i="1"/>
  <c r="J78" i="1"/>
  <c r="J79" i="1"/>
  <c r="J81" i="1"/>
  <c r="J82" i="1"/>
  <c r="J83" i="1"/>
  <c r="J84" i="1"/>
  <c r="J85" i="1"/>
  <c r="J86" i="1"/>
  <c r="J88" i="1"/>
  <c r="J89" i="1"/>
  <c r="J91" i="1"/>
  <c r="J92" i="1"/>
  <c r="J93" i="1"/>
  <c r="J94" i="1"/>
  <c r="J95" i="1"/>
  <c r="J96" i="1"/>
  <c r="J98" i="1"/>
  <c r="J99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5" i="1"/>
  <c r="J6" i="1"/>
  <c r="J4" i="1"/>
  <c r="I10" i="1"/>
  <c r="I11" i="1"/>
  <c r="I12" i="1"/>
  <c r="I14" i="1"/>
  <c r="I16" i="1"/>
  <c r="I17" i="1"/>
  <c r="I19" i="1"/>
  <c r="I20" i="1"/>
  <c r="I21" i="1"/>
  <c r="I22" i="1"/>
  <c r="I23" i="1"/>
  <c r="I24" i="1"/>
  <c r="I25" i="1"/>
  <c r="I26" i="1"/>
  <c r="I27" i="1"/>
  <c r="I30" i="1"/>
  <c r="I31" i="1"/>
  <c r="I34" i="1"/>
  <c r="I35" i="1"/>
  <c r="I36" i="1"/>
  <c r="I37" i="1"/>
  <c r="I38" i="1"/>
  <c r="I39" i="1"/>
  <c r="I41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9" i="1"/>
  <c r="I70" i="1"/>
  <c r="I71" i="1"/>
  <c r="I73" i="1"/>
  <c r="I76" i="1"/>
  <c r="I79" i="1"/>
  <c r="I81" i="1"/>
  <c r="I83" i="1"/>
  <c r="I84" i="1"/>
  <c r="I86" i="1"/>
  <c r="I88" i="1"/>
  <c r="I89" i="1"/>
  <c r="I92" i="1"/>
  <c r="I96" i="1"/>
  <c r="I98" i="1"/>
  <c r="I99" i="1"/>
  <c r="I100" i="1"/>
  <c r="I103" i="1"/>
  <c r="I104" i="1"/>
  <c r="I105" i="1"/>
  <c r="I107" i="1"/>
  <c r="I108" i="1"/>
  <c r="I110" i="1"/>
  <c r="I111" i="1"/>
  <c r="I112" i="1"/>
  <c r="I113" i="1"/>
  <c r="I114" i="1"/>
  <c r="I115" i="1"/>
  <c r="I116" i="1"/>
</calcChain>
</file>

<file path=xl/sharedStrings.xml><?xml version="1.0" encoding="utf-8"?>
<sst xmlns="http://schemas.openxmlformats.org/spreadsheetml/2006/main" count="870" uniqueCount="507">
  <si>
    <t>Ishii Compound Name</t>
  </si>
  <si>
    <t>BiGG ID</t>
  </si>
  <si>
    <t>Ishii name</t>
  </si>
  <si>
    <t>RF</t>
  </si>
  <si>
    <t>GR</t>
  </si>
  <si>
    <t>KO</t>
  </si>
  <si>
    <t>RF02</t>
  </si>
  <si>
    <t>RF03</t>
  </si>
  <si>
    <t xml:space="preserve"> RF04</t>
  </si>
  <si>
    <t>RF05</t>
  </si>
  <si>
    <t>RF06</t>
  </si>
  <si>
    <t>0.1h-1</t>
  </si>
  <si>
    <t>0.4h-1</t>
  </si>
  <si>
    <t>0.5h-1</t>
  </si>
  <si>
    <t>0.7h-1</t>
  </si>
  <si>
    <t xml:space="preserve">galM </t>
  </si>
  <si>
    <t xml:space="preserve">glk </t>
  </si>
  <si>
    <t xml:space="preserve">pgm </t>
  </si>
  <si>
    <t>pgi</t>
  </si>
  <si>
    <t xml:space="preserve">pfkA </t>
  </si>
  <si>
    <t>pfkB</t>
  </si>
  <si>
    <t xml:space="preserve">fbp </t>
  </si>
  <si>
    <t xml:space="preserve">fbaB </t>
  </si>
  <si>
    <t>gpmA</t>
  </si>
  <si>
    <t>pykA</t>
  </si>
  <si>
    <t>pykF</t>
  </si>
  <si>
    <t>ppsA</t>
  </si>
  <si>
    <t>zwf</t>
  </si>
  <si>
    <t>pgl</t>
  </si>
  <si>
    <t>gnd</t>
  </si>
  <si>
    <t>rpe</t>
  </si>
  <si>
    <t>rpiA</t>
  </si>
  <si>
    <t>rpiB</t>
  </si>
  <si>
    <t>tktA</t>
  </si>
  <si>
    <t>tktB</t>
  </si>
  <si>
    <t>talA</t>
  </si>
  <si>
    <t>talB</t>
  </si>
  <si>
    <t>1,5-Diaminopentane</t>
  </si>
  <si>
    <t>15dap</t>
  </si>
  <si>
    <t>2-Deoxyglucose 6-phosphate</t>
  </si>
  <si>
    <t>2doxg6p_c</t>
  </si>
  <si>
    <t>2doxg6p</t>
  </si>
  <si>
    <t>2-Deoxyribose 1-phosphate</t>
  </si>
  <si>
    <t>2dr1p_c</t>
  </si>
  <si>
    <t>2dr1p</t>
  </si>
  <si>
    <t>2-Oxoglutarate</t>
  </si>
  <si>
    <t>akg</t>
  </si>
  <si>
    <t>3-Phosphoglycerate</t>
  </si>
  <si>
    <t>3pg_c</t>
  </si>
  <si>
    <t>3pg</t>
  </si>
  <si>
    <t>5,6-Dimethylbenzimidazol</t>
  </si>
  <si>
    <t>dmbzid_c</t>
  </si>
  <si>
    <t>dmbzid</t>
  </si>
  <si>
    <t>6-Phosphogluconate</t>
  </si>
  <si>
    <t>6pgc_c</t>
  </si>
  <si>
    <t>6pgc</t>
  </si>
  <si>
    <t>Adenine</t>
  </si>
  <si>
    <t>ade</t>
  </si>
  <si>
    <t>Adenosine</t>
  </si>
  <si>
    <t>adn</t>
  </si>
  <si>
    <t>ADP</t>
  </si>
  <si>
    <t>adp_c</t>
  </si>
  <si>
    <t>adp</t>
  </si>
  <si>
    <t>ADP-glucose</t>
  </si>
  <si>
    <t>adpglc_c</t>
  </si>
  <si>
    <t>adpglc</t>
  </si>
  <si>
    <t>ADP-ribose</t>
  </si>
  <si>
    <t>adprib_c</t>
  </si>
  <si>
    <t>adprib</t>
  </si>
  <si>
    <t>Agmatine</t>
  </si>
  <si>
    <t>agm</t>
  </si>
  <si>
    <t>Ala</t>
  </si>
  <si>
    <t>ala</t>
  </si>
  <si>
    <t>AMP</t>
  </si>
  <si>
    <t>amp</t>
  </si>
  <si>
    <t>Anthranilate</t>
  </si>
  <si>
    <t>anth_c</t>
  </si>
  <si>
    <t>anth</t>
  </si>
  <si>
    <t>Arg</t>
  </si>
  <si>
    <t>arg</t>
  </si>
  <si>
    <t>Asn</t>
  </si>
  <si>
    <t>asn</t>
  </si>
  <si>
    <t>Asp</t>
  </si>
  <si>
    <t>asp</t>
  </si>
  <si>
    <t>ATP</t>
  </si>
  <si>
    <t>atp_c</t>
  </si>
  <si>
    <t>atp</t>
  </si>
  <si>
    <t>beta-Ala</t>
  </si>
  <si>
    <t>cAMP</t>
  </si>
  <si>
    <t>camp_c</t>
  </si>
  <si>
    <t>camp</t>
  </si>
  <si>
    <t>Carbamoylaspartate</t>
  </si>
  <si>
    <t>cbasp_c</t>
  </si>
  <si>
    <t>cbasp</t>
  </si>
  <si>
    <t>Carnitine</t>
  </si>
  <si>
    <t>crn</t>
  </si>
  <si>
    <t>CDP</t>
  </si>
  <si>
    <t>cdp_c</t>
  </si>
  <si>
    <t>cdp</t>
  </si>
  <si>
    <t>cis-Aconitate</t>
  </si>
  <si>
    <t>acon_C_c</t>
  </si>
  <si>
    <t>acon_C</t>
  </si>
  <si>
    <t>Citrate</t>
  </si>
  <si>
    <t>cit_p;cit_c;cit_e</t>
  </si>
  <si>
    <t>cit</t>
  </si>
  <si>
    <t>Citrulline</t>
  </si>
  <si>
    <t>citr__L_c</t>
  </si>
  <si>
    <t>citr</t>
  </si>
  <si>
    <t>CTP</t>
  </si>
  <si>
    <t>ctp_c</t>
  </si>
  <si>
    <t>ctp</t>
  </si>
  <si>
    <t>Cys</t>
  </si>
  <si>
    <t>cys</t>
  </si>
  <si>
    <t>Cys-Gly</t>
  </si>
  <si>
    <t>cgly</t>
  </si>
  <si>
    <t>Cytidine</t>
  </si>
  <si>
    <t>cytd</t>
  </si>
  <si>
    <t>Cytosine</t>
  </si>
  <si>
    <t>csn</t>
  </si>
  <si>
    <t>dADP</t>
  </si>
  <si>
    <t>dadp_c</t>
  </si>
  <si>
    <t>dadp</t>
  </si>
  <si>
    <t>dAMP</t>
  </si>
  <si>
    <t>damp_e;damp_p;damp_c</t>
  </si>
  <si>
    <t>damp</t>
  </si>
  <si>
    <t>dATP</t>
  </si>
  <si>
    <t>datp_c</t>
  </si>
  <si>
    <t>datp</t>
  </si>
  <si>
    <t>dCDP</t>
  </si>
  <si>
    <t>dcdp_c</t>
  </si>
  <si>
    <t>dcdp</t>
  </si>
  <si>
    <t>dCMP</t>
  </si>
  <si>
    <t>dcmp</t>
  </si>
  <si>
    <t>dCTP</t>
  </si>
  <si>
    <t>dctp_c</t>
  </si>
  <si>
    <t>dctp</t>
  </si>
  <si>
    <t>Decanoate</t>
  </si>
  <si>
    <t>dca</t>
  </si>
  <si>
    <t>Dihydroxyacetone phosphate</t>
  </si>
  <si>
    <t>dhap_c</t>
  </si>
  <si>
    <t>dhap</t>
  </si>
  <si>
    <t>Dodecanoate</t>
  </si>
  <si>
    <t>ddca</t>
  </si>
  <si>
    <t>FMN</t>
  </si>
  <si>
    <t>fmn</t>
  </si>
  <si>
    <t>Fructose 1,6-diphosphate</t>
  </si>
  <si>
    <t>fdp_c</t>
  </si>
  <si>
    <t>fdp</t>
  </si>
  <si>
    <t>Fructose 6-phosphate</t>
  </si>
  <si>
    <t>f6p</t>
  </si>
  <si>
    <t>Fumarate</t>
  </si>
  <si>
    <t>fum</t>
  </si>
  <si>
    <t xml:space="preserve">GDP </t>
  </si>
  <si>
    <t>gdp_p</t>
  </si>
  <si>
    <t>gdp</t>
  </si>
  <si>
    <t>Gln</t>
  </si>
  <si>
    <t>gln</t>
  </si>
  <si>
    <t>Glucosamine</t>
  </si>
  <si>
    <t>gam</t>
  </si>
  <si>
    <t>Glucose 1-phosphate</t>
  </si>
  <si>
    <t>g1p</t>
  </si>
  <si>
    <t>Glucose 6-phosphate</t>
  </si>
  <si>
    <t>g6p</t>
  </si>
  <si>
    <t>Glutamate</t>
  </si>
  <si>
    <t>glu</t>
  </si>
  <si>
    <t>Gly</t>
  </si>
  <si>
    <t>gly_e</t>
  </si>
  <si>
    <t>gly</t>
  </si>
  <si>
    <t>GMP</t>
  </si>
  <si>
    <t>gmp_e;gmp_c;gmp_p</t>
  </si>
  <si>
    <t>gmp</t>
  </si>
  <si>
    <t>GTP</t>
  </si>
  <si>
    <t>gtp_p;gtp_e;gtp_c</t>
  </si>
  <si>
    <t>gtp</t>
  </si>
  <si>
    <t>Guanine</t>
  </si>
  <si>
    <t>gua</t>
  </si>
  <si>
    <t>Guanosine</t>
  </si>
  <si>
    <t>gsn</t>
  </si>
  <si>
    <t>Hexanoate</t>
  </si>
  <si>
    <t>hxa</t>
  </si>
  <si>
    <t>His</t>
  </si>
  <si>
    <t>his</t>
  </si>
  <si>
    <t>Histidinol</t>
  </si>
  <si>
    <t>histd_c</t>
  </si>
  <si>
    <t>histd</t>
  </si>
  <si>
    <t>Homoserine</t>
  </si>
  <si>
    <t>hom</t>
  </si>
  <si>
    <t>Hypoxanthine</t>
  </si>
  <si>
    <t>hxan</t>
  </si>
  <si>
    <t>IDP</t>
  </si>
  <si>
    <t>idp_c</t>
  </si>
  <si>
    <t>idp</t>
  </si>
  <si>
    <t>IMP</t>
  </si>
  <si>
    <t>imp</t>
  </si>
  <si>
    <t>Inosine</t>
  </si>
  <si>
    <t>ins</t>
  </si>
  <si>
    <t>Isethionate</t>
  </si>
  <si>
    <t>isetac_c;isetac_p;isetac_e</t>
  </si>
  <si>
    <t>isetac</t>
  </si>
  <si>
    <t>ITP</t>
  </si>
  <si>
    <t>itp_c</t>
  </si>
  <si>
    <t>itp</t>
  </si>
  <si>
    <t>Lys</t>
  </si>
  <si>
    <t>lys</t>
  </si>
  <si>
    <t>Malate</t>
  </si>
  <si>
    <t>mal</t>
  </si>
  <si>
    <t>Malonyl CoA</t>
  </si>
  <si>
    <t>malcoa_c</t>
  </si>
  <si>
    <t>malcoa</t>
  </si>
  <si>
    <t>Met</t>
  </si>
  <si>
    <t>met</t>
  </si>
  <si>
    <t>N-Acetylglucosamine</t>
  </si>
  <si>
    <t>acgam</t>
  </si>
  <si>
    <t>N-Acetylglucosamine 1-phosphate</t>
  </si>
  <si>
    <t>acgam1p</t>
  </si>
  <si>
    <t>N-Acetylglutamate</t>
  </si>
  <si>
    <t>acglu_c</t>
  </si>
  <si>
    <t>acglu</t>
  </si>
  <si>
    <t>N1-Acetylspermine</t>
  </si>
  <si>
    <t>N1aspmd_c</t>
  </si>
  <si>
    <t>N1aspmd</t>
  </si>
  <si>
    <t>N8-Acetylspermidine</t>
  </si>
  <si>
    <t>n8aspmd_c</t>
  </si>
  <si>
    <t>n8aspmd</t>
  </si>
  <si>
    <t>NAD</t>
  </si>
  <si>
    <t>nad_c</t>
  </si>
  <si>
    <t>nad</t>
  </si>
  <si>
    <t>NADH</t>
  </si>
  <si>
    <t>nadh_c</t>
  </si>
  <si>
    <t>nadh</t>
  </si>
  <si>
    <t>NADP</t>
  </si>
  <si>
    <t>nadp_c</t>
  </si>
  <si>
    <t>nadp</t>
  </si>
  <si>
    <t>NADPH</t>
  </si>
  <si>
    <t>nadph_c</t>
  </si>
  <si>
    <t>nadph</t>
  </si>
  <si>
    <t>Nicotinamide</t>
  </si>
  <si>
    <t>ncam_c</t>
  </si>
  <si>
    <t>ncam</t>
  </si>
  <si>
    <t>O-Acetylserine</t>
  </si>
  <si>
    <t>acser</t>
  </si>
  <si>
    <t>Octanoate</t>
  </si>
  <si>
    <t>octa</t>
  </si>
  <si>
    <t>Ornithine</t>
  </si>
  <si>
    <t>orn</t>
  </si>
  <si>
    <t>p-Aminobenzoate</t>
  </si>
  <si>
    <t>4abz_c</t>
  </si>
  <si>
    <t>4abz</t>
  </si>
  <si>
    <t>Phosphoenolpyruvate</t>
  </si>
  <si>
    <t>pep_c</t>
  </si>
  <si>
    <t>pep</t>
  </si>
  <si>
    <t>Pro</t>
  </si>
  <si>
    <t>pro</t>
  </si>
  <si>
    <t>Pyridoxal</t>
  </si>
  <si>
    <t>pydx</t>
  </si>
  <si>
    <t>Pyridoxal 5-phosphate</t>
  </si>
  <si>
    <t>pydx5p_c</t>
  </si>
  <si>
    <t>pydx5p</t>
  </si>
  <si>
    <t>Pyridoxamine 5'-phosphate</t>
  </si>
  <si>
    <t>pyam5p_c</t>
  </si>
  <si>
    <t>pyam5p</t>
  </si>
  <si>
    <t>Pyridoxine</t>
  </si>
  <si>
    <t>pydxn</t>
  </si>
  <si>
    <t>Pyruvate</t>
  </si>
  <si>
    <t>pyr</t>
  </si>
  <si>
    <t>Quinate</t>
  </si>
  <si>
    <t>quin</t>
  </si>
  <si>
    <t>Ribulose 5-phosphate</t>
  </si>
  <si>
    <t>ru5p</t>
  </si>
  <si>
    <t>S-Adenosylhomocysteine</t>
  </si>
  <si>
    <t>ahcys_c</t>
  </si>
  <si>
    <t>ahcys</t>
  </si>
  <si>
    <t>S-Adenosylmethionine</t>
  </si>
  <si>
    <t>amet_c</t>
  </si>
  <si>
    <t>amet</t>
  </si>
  <si>
    <t>Sedoheptulose-7-phosphate</t>
  </si>
  <si>
    <t>s7p_c</t>
  </si>
  <si>
    <t>s7p</t>
  </si>
  <si>
    <t>Ser</t>
  </si>
  <si>
    <t>ser</t>
  </si>
  <si>
    <t>Shikimate</t>
  </si>
  <si>
    <t>skm</t>
  </si>
  <si>
    <t>Spermidine</t>
  </si>
  <si>
    <t>spmd</t>
  </si>
  <si>
    <t>Succinate</t>
  </si>
  <si>
    <t>succ</t>
  </si>
  <si>
    <t>Thr</t>
  </si>
  <si>
    <t>thr</t>
  </si>
  <si>
    <t>trans-Cinnamate</t>
  </si>
  <si>
    <t>cinnm_c</t>
  </si>
  <si>
    <t>cinnm</t>
  </si>
  <si>
    <t>Trimethylamine N-oxide</t>
  </si>
  <si>
    <t>tmao</t>
  </si>
  <si>
    <t>Trp</t>
  </si>
  <si>
    <t>trp</t>
  </si>
  <si>
    <t>Tyr</t>
  </si>
  <si>
    <t>tyr</t>
  </si>
  <si>
    <t>Tyramine</t>
  </si>
  <si>
    <t>tym</t>
  </si>
  <si>
    <t>UDP</t>
  </si>
  <si>
    <t>udp_c</t>
  </si>
  <si>
    <t>udp</t>
  </si>
  <si>
    <t>UDP-glucose</t>
  </si>
  <si>
    <t>udpg</t>
  </si>
  <si>
    <t>UDP-glucuronate</t>
  </si>
  <si>
    <t>udpglcur</t>
  </si>
  <si>
    <t>UDP-N-acetylglucosamine</t>
  </si>
  <si>
    <t>uacgam</t>
  </si>
  <si>
    <t>UMP</t>
  </si>
  <si>
    <t>ump</t>
  </si>
  <si>
    <t>UTP</t>
  </si>
  <si>
    <t>utp_c</t>
  </si>
  <si>
    <t>utp</t>
  </si>
  <si>
    <t>Val</t>
  </si>
  <si>
    <t>val</t>
  </si>
  <si>
    <t>AVG</t>
  </si>
  <si>
    <t>STD DEV</t>
  </si>
  <si>
    <t>Metabolite Name</t>
  </si>
  <si>
    <t>Nr. conditions</t>
  </si>
  <si>
    <t>15dap_p;15dap_c;15dap_e</t>
  </si>
  <si>
    <t>akg_p;akg_c;akg_e</t>
  </si>
  <si>
    <t>ade_e;ade_p;ade_c</t>
  </si>
  <si>
    <t>adn_p;adn_c;adn_e</t>
  </si>
  <si>
    <t>agm_c;agm_e;agm_p</t>
  </si>
  <si>
    <t>ala__L_p;ala__L_e;ala__L_c;ala__D_c;ala__D_e;ala__D_p</t>
  </si>
  <si>
    <t>amp_p;amp_c;amp_e</t>
  </si>
  <si>
    <t>arg__L_c;arg__L_e;arg__L_p</t>
  </si>
  <si>
    <t>asn__L_p;asn__L_e;asn__L_c</t>
  </si>
  <si>
    <t>asp__L_e;asp__L_c;asp__L_p</t>
  </si>
  <si>
    <t>ala_B_c;ala_B_c;ala_B_p</t>
  </si>
  <si>
    <t>crn_p;crn_e;crn_e;crn__D_c;crn__D_e;crn__D_p</t>
  </si>
  <si>
    <t>cys__L_p;cys__L_e;cys__L_c;cys__D_c;cys__D_e;cys__D_p</t>
  </si>
  <si>
    <t>cgly_e;cgly_c;cgly_p</t>
  </si>
  <si>
    <t>cytd_p;cytd_e;cytd_c</t>
  </si>
  <si>
    <t>csn_e;csn_c;csn_p</t>
  </si>
  <si>
    <t>dcmp_p;dcmp_c;dcmp_e</t>
  </si>
  <si>
    <t>dca_c;dca_e;dca_p</t>
  </si>
  <si>
    <t>ddca_c;ddca_e;ddca_p</t>
  </si>
  <si>
    <t>fmn_e;fmn_p;fmn_c</t>
  </si>
  <si>
    <t>f6p_c;f6p_e;f6p_p</t>
  </si>
  <si>
    <t>fum_p;fum_c;fum_e</t>
  </si>
  <si>
    <t>gln__L_e;gln__L_p;gln__L_c</t>
  </si>
  <si>
    <t>gam_c;gam_p;gam_e</t>
  </si>
  <si>
    <t>g1p_c;g1p_e;g1p_p</t>
  </si>
  <si>
    <t>g6p_c;g6p_e;g6p_p</t>
  </si>
  <si>
    <t>glu__L_c;glu__L_e;glu__L_p</t>
  </si>
  <si>
    <t>gua_e;gua_c;gua_p</t>
  </si>
  <si>
    <t>gsn_p;gsn_e;gsn_c</t>
  </si>
  <si>
    <t>hxa_c;hxa_e;hxa_p</t>
  </si>
  <si>
    <t>his__L_p;his__L_e;his__L_c</t>
  </si>
  <si>
    <t>hom__L_c;hom__L_e;hom__L_p</t>
  </si>
  <si>
    <t>hxan_p;hxan_e;hxan_c</t>
  </si>
  <si>
    <t>imp_c;imp_e;imp_p</t>
  </si>
  <si>
    <t>ins_p;ins_e;ins_c</t>
  </si>
  <si>
    <t>lys__L_e;lys__L_c;lys__L_p</t>
  </si>
  <si>
    <t>mal__L_p;mal__L_e;mal__L_c;mal__D_c;mal__D_e;mal__D_p</t>
  </si>
  <si>
    <t>acgam_e;acgam_c;acgam_p</t>
  </si>
  <si>
    <t>acgam1p_e;acgam1p_p;acgam1p_c</t>
  </si>
  <si>
    <t>acser_e;acser_c;acser_p</t>
  </si>
  <si>
    <t>octa_e;octa_p;octa_c</t>
  </si>
  <si>
    <t>orn_c;orn_p;orn_e</t>
  </si>
  <si>
    <t>pro__L_p;pro__L_c;pro__L_e</t>
  </si>
  <si>
    <t>pydx_e;pydx_p;pydx_c</t>
  </si>
  <si>
    <t>pydxn_e;pydxn_c;pydxn_p</t>
  </si>
  <si>
    <t>pyr_c;pyr_p;pyr_e</t>
  </si>
  <si>
    <t>quin_c;quin_e;quin_p</t>
  </si>
  <si>
    <t>skm_p;skm_c;skm_e</t>
  </si>
  <si>
    <t>spmd_p;spmd_e;spmd_c</t>
  </si>
  <si>
    <t>succ_p;succ_c;succ_e</t>
  </si>
  <si>
    <t>thr__L_e;thr__L_p;thr__L_c</t>
  </si>
  <si>
    <t>tmao_c;tmao_e;tmao_p</t>
  </si>
  <si>
    <t>trp__L_e;trp__L_c;trp__L_p</t>
  </si>
  <si>
    <t>tyr__L_p;tyr__L_c;tyr__L_e</t>
  </si>
  <si>
    <t>tym_e;tym_p</t>
  </si>
  <si>
    <t>udpg_e;udpg_c;udpg_p</t>
  </si>
  <si>
    <t>udpglcur_c;udpglcur_e;udpglcur_p</t>
  </si>
  <si>
    <t>uacgam_p;uacgam_e;uacgam_c</t>
  </si>
  <si>
    <t>ump_c;ump_e;ump_p</t>
  </si>
  <si>
    <t>val__L_c;val__L_e;val__L_p</t>
  </si>
  <si>
    <t>ser__L_e;ser__L_p;ser__L_c;ser__D_c;ser__D_e;ser__D_p</t>
  </si>
  <si>
    <t>ala_B</t>
  </si>
  <si>
    <t>met__L_e;met__L_p;met__L_c;met__D_c;met__D_e;met__D_p</t>
  </si>
  <si>
    <t>ru5p__L_c;ru5p__D_c</t>
  </si>
  <si>
    <t>'15dap'</t>
  </si>
  <si>
    <t>'2doxg6p'</t>
  </si>
  <si>
    <t>'2dr1p'</t>
  </si>
  <si>
    <t>'akg'</t>
  </si>
  <si>
    <t>'3pg'</t>
  </si>
  <si>
    <t>'dmbzid'</t>
  </si>
  <si>
    <t>'6pgc'</t>
  </si>
  <si>
    <t>'ade'</t>
  </si>
  <si>
    <t>'adn'</t>
  </si>
  <si>
    <t>'adp'</t>
  </si>
  <si>
    <t>'adpglc'</t>
  </si>
  <si>
    <t>'adprib'</t>
  </si>
  <si>
    <t>'agm'</t>
  </si>
  <si>
    <t>'ala'</t>
  </si>
  <si>
    <t>'amp'</t>
  </si>
  <si>
    <t>'anth'</t>
  </si>
  <si>
    <t>'arg'</t>
  </si>
  <si>
    <t>'asn'</t>
  </si>
  <si>
    <t>'asp'</t>
  </si>
  <si>
    <t>'atp'</t>
  </si>
  <si>
    <t>'ala_B'</t>
  </si>
  <si>
    <t>'camp'</t>
  </si>
  <si>
    <t>'cbasp'</t>
  </si>
  <si>
    <t>'crn'</t>
  </si>
  <si>
    <t>'cdp'</t>
  </si>
  <si>
    <t>'acon_C'</t>
  </si>
  <si>
    <t>'cit'</t>
  </si>
  <si>
    <t>'citr'</t>
  </si>
  <si>
    <t>'ctp'</t>
  </si>
  <si>
    <t>'cys'</t>
  </si>
  <si>
    <t>'cgly'</t>
  </si>
  <si>
    <t>'cytd'</t>
  </si>
  <si>
    <t>'csn'</t>
  </si>
  <si>
    <t>'dadp'</t>
  </si>
  <si>
    <t>'damp'</t>
  </si>
  <si>
    <t>'datp'</t>
  </si>
  <si>
    <t>'dcdp'</t>
  </si>
  <si>
    <t>'dcmp'</t>
  </si>
  <si>
    <t>'dctp'</t>
  </si>
  <si>
    <t>'dca'</t>
  </si>
  <si>
    <t>'dhap'</t>
  </si>
  <si>
    <t>'ddca'</t>
  </si>
  <si>
    <t>'fmn'</t>
  </si>
  <si>
    <t>'fdp'</t>
  </si>
  <si>
    <t>'f6p'</t>
  </si>
  <si>
    <t>'fum'</t>
  </si>
  <si>
    <t>'gdp'</t>
  </si>
  <si>
    <t>'gln'</t>
  </si>
  <si>
    <t>'gam'</t>
  </si>
  <si>
    <t>'g1p'</t>
  </si>
  <si>
    <t>'g6p'</t>
  </si>
  <si>
    <t>'glu'</t>
  </si>
  <si>
    <t>'gly'</t>
  </si>
  <si>
    <t>'gmp'</t>
  </si>
  <si>
    <t>'gtp'</t>
  </si>
  <si>
    <t>'gua'</t>
  </si>
  <si>
    <t>'gsn'</t>
  </si>
  <si>
    <t>'hxa'</t>
  </si>
  <si>
    <t>'his'</t>
  </si>
  <si>
    <t>'histd'</t>
  </si>
  <si>
    <t>'hom'</t>
  </si>
  <si>
    <t>'hxan'</t>
  </si>
  <si>
    <t>'idp'</t>
  </si>
  <si>
    <t>'imp'</t>
  </si>
  <si>
    <t>'ins'</t>
  </si>
  <si>
    <t>'isetac'</t>
  </si>
  <si>
    <t>'itp'</t>
  </si>
  <si>
    <t>'lys'</t>
  </si>
  <si>
    <t>'mal'</t>
  </si>
  <si>
    <t>'malcoa'</t>
  </si>
  <si>
    <t>'met'</t>
  </si>
  <si>
    <t>'acgam'</t>
  </si>
  <si>
    <t>'acgam1p'</t>
  </si>
  <si>
    <t>'acglu'</t>
  </si>
  <si>
    <t>'N1aspmd'</t>
  </si>
  <si>
    <t>'n8aspmd'</t>
  </si>
  <si>
    <t>'nad'</t>
  </si>
  <si>
    <t>'nadh'</t>
  </si>
  <si>
    <t>'nadp'</t>
  </si>
  <si>
    <t>'nadph'</t>
  </si>
  <si>
    <t>'ncam'</t>
  </si>
  <si>
    <t>'acser'</t>
  </si>
  <si>
    <t>'octa'</t>
  </si>
  <si>
    <t>'orn'</t>
  </si>
  <si>
    <t>'4abz'</t>
  </si>
  <si>
    <t>'pep'</t>
  </si>
  <si>
    <t>'pro'</t>
  </si>
  <si>
    <t>'pydx'</t>
  </si>
  <si>
    <t>'pydx5p'</t>
  </si>
  <si>
    <t>'pyam5p'</t>
  </si>
  <si>
    <t>'pydxn'</t>
  </si>
  <si>
    <t>'pyr'</t>
  </si>
  <si>
    <t>'quin'</t>
  </si>
  <si>
    <t>'ru5p'</t>
  </si>
  <si>
    <t>'ahcys'</t>
  </si>
  <si>
    <t>'amet'</t>
  </si>
  <si>
    <t>'s7p'</t>
  </si>
  <si>
    <t>'ser'</t>
  </si>
  <si>
    <t>'skm'</t>
  </si>
  <si>
    <t>'spmd'</t>
  </si>
  <si>
    <t>'succ'</t>
  </si>
  <si>
    <t>'thr'</t>
  </si>
  <si>
    <t>'cinnm'</t>
  </si>
  <si>
    <t>'tmao'</t>
  </si>
  <si>
    <t>'trp'</t>
  </si>
  <si>
    <t>'tyr'</t>
  </si>
  <si>
    <t>'tym'</t>
  </si>
  <si>
    <t>'udp'</t>
  </si>
  <si>
    <t>'udpg'</t>
  </si>
  <si>
    <t>'udpglcur'</t>
  </si>
  <si>
    <t>'uacgam'</t>
  </si>
  <si>
    <t>'ump'</t>
  </si>
  <si>
    <t>'utp'</t>
  </si>
  <si>
    <t>'val'</t>
  </si>
  <si>
    <t>VAR EI</t>
  </si>
  <si>
    <t>var flux</t>
  </si>
  <si>
    <t>p &lt; 0,05</t>
  </si>
  <si>
    <t>NAs</t>
  </si>
  <si>
    <t>0.2 h-1</t>
  </si>
  <si>
    <t>pval</t>
  </si>
  <si>
    <t>rho</t>
  </si>
  <si>
    <t>NaN</t>
  </si>
  <si>
    <t>p &gt; 0.05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</si>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</sst>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7030A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0" fontId="10" fillId="0" borderId="0" xfId="0" applyFont="1"/>
    <xf numFmtId="2" fontId="10" fillId="0" borderId="0" xfId="0" applyNumberFormat="1" applyFont="1"/>
    <xf numFmtId="164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/>
    </xf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D42-751F-504E-88F1-35F2F05BF83B}">
  <dimension ref="A1:AK116"/>
  <sheetViews>
    <sheetView zoomScale="86" workbookViewId="0">
      <selection activeCell="B6" sqref="B6"/>
    </sheetView>
  </sheetViews>
  <sheetFormatPr baseColWidth="10" defaultRowHeight="16" x14ac:dyDescent="0.2"/>
  <cols>
    <col min="1" max="1" width="29.6640625" style="35" bestFit="1" customWidth="1"/>
    <col min="2" max="2" width="32.5" style="35" bestFit="1" customWidth="1"/>
    <col min="3" max="3" width="9.83203125" style="35" bestFit="1" customWidth="1"/>
    <col min="4" max="8" width="10.83203125" style="35"/>
    <col min="9" max="9" width="8.83203125" style="36" bestFit="1" customWidth="1"/>
    <col min="10" max="10" width="6.6640625" style="36" bestFit="1" customWidth="1"/>
    <col min="11" max="16384" width="10.83203125" style="35"/>
  </cols>
  <sheetData>
    <row r="1" spans="1:36" x14ac:dyDescent="0.2">
      <c r="A1" s="33" t="s">
        <v>0</v>
      </c>
      <c r="B1" s="33" t="s">
        <v>1</v>
      </c>
      <c r="C1" s="33" t="s">
        <v>2</v>
      </c>
      <c r="D1" s="34" t="s">
        <v>3</v>
      </c>
      <c r="E1" s="34"/>
      <c r="F1" s="34"/>
      <c r="G1" s="34"/>
      <c r="H1" s="34"/>
      <c r="I1" s="1"/>
      <c r="J1" s="1"/>
      <c r="K1" s="34" t="s">
        <v>4</v>
      </c>
      <c r="L1" s="34"/>
      <c r="M1" s="34"/>
      <c r="N1" s="34"/>
      <c r="O1" s="32" t="s">
        <v>5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ht="17" x14ac:dyDescent="0.2">
      <c r="A2" s="33"/>
      <c r="B2" s="33"/>
      <c r="C2" s="33"/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316</v>
      </c>
      <c r="J2" s="2" t="s">
        <v>315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3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</row>
    <row r="3" spans="1:36" s="5" customFormat="1" x14ac:dyDescent="0.2">
      <c r="A3" s="35" t="s">
        <v>37</v>
      </c>
      <c r="B3" s="35" t="s">
        <v>319</v>
      </c>
      <c r="C3" s="35" t="s">
        <v>38</v>
      </c>
      <c r="D3" s="36"/>
      <c r="E3" s="36"/>
      <c r="F3" s="36"/>
      <c r="G3" s="36"/>
      <c r="H3" s="36"/>
      <c r="I3" s="36"/>
      <c r="J3" s="36"/>
      <c r="K3" s="36">
        <v>1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>
        <v>1</v>
      </c>
      <c r="AH3" s="36"/>
      <c r="AI3" s="36"/>
      <c r="AJ3" s="36"/>
    </row>
    <row r="4" spans="1:36" x14ac:dyDescent="0.2">
      <c r="A4" s="35" t="s">
        <v>39</v>
      </c>
      <c r="B4" s="35" t="s">
        <v>40</v>
      </c>
      <c r="C4" s="35" t="s">
        <v>41</v>
      </c>
      <c r="D4" s="36">
        <v>0.99</v>
      </c>
      <c r="E4" s="36">
        <v>4.1100000000000003</v>
      </c>
      <c r="F4" s="36"/>
      <c r="G4" s="36"/>
      <c r="H4" s="36"/>
      <c r="I4" s="36">
        <f>STDEV(D4:H4)</f>
        <v>2.2061731573020285</v>
      </c>
      <c r="J4" s="36">
        <f>AVERAGE(D4:H4)</f>
        <v>2.5500000000000003</v>
      </c>
      <c r="K4" s="36"/>
      <c r="L4" s="36"/>
      <c r="M4" s="36"/>
      <c r="N4" s="36"/>
      <c r="O4" s="36">
        <v>1</v>
      </c>
      <c r="P4" s="36">
        <v>1.04</v>
      </c>
      <c r="Q4" s="36">
        <v>0.49</v>
      </c>
      <c r="R4" s="36"/>
      <c r="S4" s="36"/>
      <c r="T4" s="36">
        <v>1</v>
      </c>
      <c r="U4" s="36">
        <v>0.97</v>
      </c>
      <c r="V4" s="36">
        <v>0.98</v>
      </c>
      <c r="W4" s="36"/>
      <c r="X4" s="36">
        <v>0.51</v>
      </c>
      <c r="Y4" s="36">
        <v>0.3</v>
      </c>
      <c r="Z4" s="36">
        <v>0.9</v>
      </c>
      <c r="AA4" s="36"/>
      <c r="AB4" s="36"/>
      <c r="AC4" s="36">
        <v>1.61</v>
      </c>
      <c r="AD4" s="36">
        <v>1.01</v>
      </c>
      <c r="AE4" s="36">
        <v>0.53</v>
      </c>
      <c r="AF4" s="36">
        <v>0.82</v>
      </c>
      <c r="AG4" s="36">
        <v>1.48</v>
      </c>
      <c r="AH4" s="36">
        <v>0.87</v>
      </c>
      <c r="AI4" s="36">
        <v>1.55</v>
      </c>
      <c r="AJ4" s="36">
        <v>2.17</v>
      </c>
    </row>
    <row r="5" spans="1:36" x14ac:dyDescent="0.2">
      <c r="A5" s="35" t="s">
        <v>42</v>
      </c>
      <c r="B5" s="35" t="s">
        <v>43</v>
      </c>
      <c r="C5" s="35" t="s">
        <v>44</v>
      </c>
      <c r="D5" s="36">
        <v>1.06</v>
      </c>
      <c r="E5" s="36">
        <v>1.26</v>
      </c>
      <c r="F5" s="36"/>
      <c r="G5" s="36">
        <v>1.17</v>
      </c>
      <c r="H5" s="36">
        <v>1.44</v>
      </c>
      <c r="I5" s="36">
        <f>STDEV(D5:H5)</f>
        <v>0.16070158679988261</v>
      </c>
      <c r="J5" s="36">
        <f t="shared" ref="J5:J67" si="0">AVERAGE(D5:H5)</f>
        <v>1.2324999999999999</v>
      </c>
      <c r="K5" s="36">
        <v>0.89</v>
      </c>
      <c r="L5" s="36">
        <v>0.99</v>
      </c>
      <c r="M5" s="36">
        <v>1.35</v>
      </c>
      <c r="N5" s="36"/>
      <c r="O5" s="36">
        <v>1.1599999999999999</v>
      </c>
      <c r="P5" s="36">
        <v>0.6</v>
      </c>
      <c r="Q5" s="36">
        <v>0.28000000000000003</v>
      </c>
      <c r="R5" s="36"/>
      <c r="S5" s="36">
        <v>1</v>
      </c>
      <c r="T5" s="36">
        <v>1.2</v>
      </c>
      <c r="U5" s="36">
        <v>1</v>
      </c>
      <c r="V5" s="36">
        <v>1.1399999999999999</v>
      </c>
      <c r="W5" s="36"/>
      <c r="X5" s="36">
        <v>0.52</v>
      </c>
      <c r="Y5" s="36">
        <v>0.74</v>
      </c>
      <c r="Z5" s="36">
        <v>0.99</v>
      </c>
      <c r="AA5" s="36"/>
      <c r="AB5" s="36">
        <v>0.94</v>
      </c>
      <c r="AC5" s="36">
        <v>3.18</v>
      </c>
      <c r="AD5" s="36">
        <v>0.57999999999999996</v>
      </c>
      <c r="AE5" s="36">
        <v>0.94</v>
      </c>
      <c r="AF5" s="36">
        <v>1.55</v>
      </c>
      <c r="AG5" s="36">
        <v>0.76</v>
      </c>
      <c r="AH5" s="36">
        <v>0.7</v>
      </c>
      <c r="AI5" s="36">
        <v>1.28</v>
      </c>
      <c r="AJ5" s="36">
        <v>1.52</v>
      </c>
    </row>
    <row r="6" spans="1:36" x14ac:dyDescent="0.2">
      <c r="A6" s="35" t="s">
        <v>45</v>
      </c>
      <c r="B6" s="35" t="s">
        <v>320</v>
      </c>
      <c r="C6" s="35" t="s">
        <v>46</v>
      </c>
      <c r="D6" s="36"/>
      <c r="E6" s="36">
        <v>0.63</v>
      </c>
      <c r="F6" s="36"/>
      <c r="G6" s="36"/>
      <c r="H6" s="36"/>
      <c r="J6" s="36">
        <f t="shared" si="0"/>
        <v>0.63</v>
      </c>
      <c r="K6" s="36">
        <v>1</v>
      </c>
      <c r="L6" s="36"/>
      <c r="M6" s="36"/>
      <c r="N6" s="36"/>
      <c r="O6" s="36">
        <v>0.77</v>
      </c>
      <c r="P6" s="36">
        <v>0.99</v>
      </c>
      <c r="Q6" s="36"/>
      <c r="R6" s="36"/>
      <c r="S6" s="36"/>
      <c r="T6" s="36">
        <v>1.01</v>
      </c>
      <c r="U6" s="36">
        <v>0.79</v>
      </c>
      <c r="V6" s="36">
        <v>1.1200000000000001</v>
      </c>
      <c r="W6" s="36"/>
      <c r="X6" s="36"/>
      <c r="Y6" s="36"/>
      <c r="Z6" s="36">
        <v>1</v>
      </c>
      <c r="AA6" s="36"/>
      <c r="AB6" s="36"/>
      <c r="AC6" s="36">
        <v>2.31</v>
      </c>
      <c r="AD6" s="36"/>
      <c r="AE6" s="36"/>
      <c r="AF6" s="36"/>
      <c r="AG6" s="36"/>
      <c r="AH6" s="36"/>
      <c r="AI6" s="36">
        <v>0.86</v>
      </c>
      <c r="AJ6" s="36">
        <v>1.1399999999999999</v>
      </c>
    </row>
    <row r="7" spans="1:36" x14ac:dyDescent="0.2">
      <c r="A7" s="35" t="s">
        <v>47</v>
      </c>
      <c r="B7" s="35" t="s">
        <v>48</v>
      </c>
      <c r="C7" s="35" t="s">
        <v>49</v>
      </c>
      <c r="D7" s="36">
        <v>1.53</v>
      </c>
      <c r="E7" s="36">
        <v>1.35</v>
      </c>
      <c r="F7" s="36"/>
      <c r="G7" s="36">
        <v>1</v>
      </c>
      <c r="H7" s="36">
        <v>2.1</v>
      </c>
      <c r="I7" s="36">
        <f>STDEV(D7:H7)</f>
        <v>0.45945620030640516</v>
      </c>
      <c r="J7" s="36">
        <f>AVERAGE(D7:H7)</f>
        <v>1.4950000000000001</v>
      </c>
      <c r="K7" s="36">
        <v>1</v>
      </c>
      <c r="L7" s="36">
        <v>1.1200000000000001</v>
      </c>
      <c r="M7" s="36">
        <v>0.82</v>
      </c>
      <c r="N7" s="36">
        <v>2.68</v>
      </c>
      <c r="O7" s="36">
        <v>0.68</v>
      </c>
      <c r="P7" s="36">
        <v>0.76</v>
      </c>
      <c r="Q7" s="36">
        <v>0.55000000000000004</v>
      </c>
      <c r="R7" s="36"/>
      <c r="S7" s="36">
        <v>0.21</v>
      </c>
      <c r="T7" s="36">
        <v>2.84</v>
      </c>
      <c r="U7" s="36">
        <v>2.5499999999999998</v>
      </c>
      <c r="V7" s="36">
        <v>1</v>
      </c>
      <c r="W7" s="36"/>
      <c r="X7" s="36">
        <v>1.27</v>
      </c>
      <c r="Y7" s="36">
        <v>1</v>
      </c>
      <c r="Z7" s="36">
        <v>0.8</v>
      </c>
      <c r="AA7" s="36">
        <v>0.59</v>
      </c>
      <c r="AB7" s="36">
        <v>0.42</v>
      </c>
      <c r="AC7" s="36">
        <v>0.82</v>
      </c>
      <c r="AD7" s="36">
        <v>0.39</v>
      </c>
      <c r="AE7" s="36">
        <v>0.85</v>
      </c>
      <c r="AF7" s="36">
        <v>1.1499999999999999</v>
      </c>
      <c r="AG7" s="36">
        <v>0.43</v>
      </c>
      <c r="AH7" s="36">
        <v>0.4</v>
      </c>
      <c r="AI7" s="36">
        <v>1.68</v>
      </c>
      <c r="AJ7" s="36">
        <v>1.24</v>
      </c>
    </row>
    <row r="8" spans="1:36" x14ac:dyDescent="0.2">
      <c r="A8" s="35" t="s">
        <v>50</v>
      </c>
      <c r="B8" s="35" t="s">
        <v>51</v>
      </c>
      <c r="C8" s="35" t="s">
        <v>52</v>
      </c>
      <c r="D8" s="36"/>
      <c r="E8" s="36"/>
      <c r="F8" s="36">
        <v>0.72</v>
      </c>
      <c r="G8" s="36"/>
      <c r="H8" s="36"/>
      <c r="J8" s="36">
        <f>AVERAGE(D8:H8)</f>
        <v>0.72</v>
      </c>
      <c r="K8" s="36">
        <v>1</v>
      </c>
      <c r="L8" s="36"/>
      <c r="M8" s="36"/>
      <c r="N8" s="36"/>
      <c r="O8" s="36"/>
      <c r="P8" s="36">
        <v>1.5</v>
      </c>
      <c r="Q8" s="36">
        <v>1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>
        <v>1</v>
      </c>
      <c r="AH8" s="36"/>
      <c r="AI8" s="36"/>
      <c r="AJ8" s="36"/>
    </row>
    <row r="9" spans="1:36" x14ac:dyDescent="0.2">
      <c r="A9" s="35" t="s">
        <v>53</v>
      </c>
      <c r="B9" s="35" t="s">
        <v>54</v>
      </c>
      <c r="C9" s="35" t="s">
        <v>55</v>
      </c>
      <c r="D9" s="36"/>
      <c r="E9" s="36"/>
      <c r="F9" s="36"/>
      <c r="G9" s="36"/>
      <c r="H9" s="36"/>
      <c r="K9" s="36">
        <v>0.33</v>
      </c>
      <c r="L9" s="36"/>
      <c r="M9" s="36"/>
      <c r="N9" s="36"/>
      <c r="O9" s="36"/>
      <c r="P9" s="36">
        <v>0.75</v>
      </c>
      <c r="Q9" s="36"/>
      <c r="R9" s="36"/>
      <c r="S9" s="36"/>
      <c r="T9" s="36"/>
      <c r="U9" s="36">
        <v>1.25</v>
      </c>
      <c r="V9" s="36"/>
      <c r="W9" s="36"/>
      <c r="X9" s="36"/>
      <c r="Y9" s="36"/>
      <c r="Z9" s="36"/>
      <c r="AA9" s="36"/>
      <c r="AB9" s="36">
        <v>1.67</v>
      </c>
      <c r="AC9" s="36">
        <v>1.99</v>
      </c>
      <c r="AD9" s="36">
        <v>0.98</v>
      </c>
      <c r="AE9" s="36">
        <v>1.02</v>
      </c>
      <c r="AF9" s="36"/>
      <c r="AG9" s="36"/>
      <c r="AH9" s="36"/>
      <c r="AI9" s="36"/>
      <c r="AJ9" s="36"/>
    </row>
    <row r="10" spans="1:36" ht="17" customHeight="1" x14ac:dyDescent="0.2">
      <c r="A10" s="35" t="s">
        <v>56</v>
      </c>
      <c r="B10" s="35" t="s">
        <v>321</v>
      </c>
      <c r="C10" s="35" t="s">
        <v>57</v>
      </c>
      <c r="D10" s="36">
        <v>1.62</v>
      </c>
      <c r="E10" s="36">
        <v>1.71</v>
      </c>
      <c r="F10" s="36">
        <v>1.36</v>
      </c>
      <c r="G10" s="36">
        <v>1.05</v>
      </c>
      <c r="H10" s="36">
        <v>1.1200000000000001</v>
      </c>
      <c r="I10" s="36">
        <f t="shared" ref="I10:I67" si="1">STDEV(D10:H10)</f>
        <v>0.29286515668477969</v>
      </c>
      <c r="J10" s="36">
        <f t="shared" si="0"/>
        <v>1.3720000000000001</v>
      </c>
      <c r="K10" s="36">
        <v>0.57999999999999996</v>
      </c>
      <c r="L10" s="36">
        <v>1</v>
      </c>
      <c r="M10" s="36">
        <v>1.19</v>
      </c>
      <c r="N10" s="36">
        <v>1.2</v>
      </c>
      <c r="O10" s="36">
        <v>1</v>
      </c>
      <c r="P10" s="36">
        <v>0.94</v>
      </c>
      <c r="Q10" s="36">
        <v>1.25</v>
      </c>
      <c r="R10" s="36">
        <v>1.1100000000000001</v>
      </c>
      <c r="S10" s="36">
        <v>0.68</v>
      </c>
      <c r="T10" s="36">
        <v>1</v>
      </c>
      <c r="U10" s="36">
        <v>0.88</v>
      </c>
      <c r="V10" s="36">
        <v>0.57999999999999996</v>
      </c>
      <c r="W10" s="36">
        <v>1.1100000000000001</v>
      </c>
      <c r="X10" s="36">
        <v>0.93</v>
      </c>
      <c r="Y10" s="36">
        <v>0.66</v>
      </c>
      <c r="Z10" s="36">
        <v>1.29</v>
      </c>
      <c r="AA10" s="36">
        <v>0.95</v>
      </c>
      <c r="AB10" s="36">
        <v>0.81</v>
      </c>
      <c r="AC10" s="36">
        <v>0.49</v>
      </c>
      <c r="AD10" s="36">
        <v>0.12</v>
      </c>
      <c r="AE10" s="36">
        <v>0.81</v>
      </c>
      <c r="AF10" s="36">
        <v>1.97</v>
      </c>
      <c r="AG10" s="36">
        <v>0.56999999999999995</v>
      </c>
      <c r="AH10" s="36">
        <v>1.1200000000000001</v>
      </c>
      <c r="AI10" s="36">
        <v>1.24</v>
      </c>
      <c r="AJ10" s="36">
        <v>0.88</v>
      </c>
    </row>
    <row r="11" spans="1:36" x14ac:dyDescent="0.2">
      <c r="A11" s="36" t="s">
        <v>58</v>
      </c>
      <c r="B11" s="36" t="s">
        <v>322</v>
      </c>
      <c r="C11" s="36" t="s">
        <v>59</v>
      </c>
      <c r="D11" s="36">
        <v>1.39</v>
      </c>
      <c r="E11" s="36">
        <v>1.1399999999999999</v>
      </c>
      <c r="F11" s="36">
        <v>0.98</v>
      </c>
      <c r="G11" s="36">
        <v>1.7</v>
      </c>
      <c r="H11" s="36">
        <v>1</v>
      </c>
      <c r="I11" s="36">
        <f t="shared" si="1"/>
        <v>0.30384206423732774</v>
      </c>
      <c r="J11" s="36">
        <f t="shared" si="0"/>
        <v>1.242</v>
      </c>
      <c r="K11" s="36">
        <v>1.29</v>
      </c>
      <c r="L11" s="36">
        <v>1.03</v>
      </c>
      <c r="M11" s="36">
        <v>1.04</v>
      </c>
      <c r="N11" s="36">
        <v>1.02</v>
      </c>
      <c r="O11" s="36">
        <v>0.78</v>
      </c>
      <c r="P11" s="36">
        <v>1.1299999999999999</v>
      </c>
      <c r="Q11" s="36">
        <v>0.87</v>
      </c>
      <c r="R11" s="36">
        <v>0.92</v>
      </c>
      <c r="S11" s="36">
        <v>0.61</v>
      </c>
      <c r="T11" s="36">
        <v>1.4</v>
      </c>
      <c r="U11" s="36">
        <v>1.05</v>
      </c>
      <c r="V11" s="36">
        <v>1</v>
      </c>
      <c r="W11" s="36">
        <v>0.74</v>
      </c>
      <c r="X11" s="36">
        <v>1</v>
      </c>
      <c r="Y11" s="36">
        <v>0.57999999999999996</v>
      </c>
      <c r="Z11" s="36">
        <v>1.23</v>
      </c>
      <c r="AA11" s="36">
        <v>0.98</v>
      </c>
      <c r="AB11" s="36">
        <v>0.91</v>
      </c>
      <c r="AC11" s="36">
        <v>1.03</v>
      </c>
      <c r="AD11" s="36">
        <v>0.48</v>
      </c>
      <c r="AE11" s="36">
        <v>0.93</v>
      </c>
      <c r="AF11" s="36">
        <v>2.25</v>
      </c>
      <c r="AG11" s="36">
        <v>0.92</v>
      </c>
      <c r="AH11" s="36">
        <v>1.04</v>
      </c>
      <c r="AI11" s="36">
        <v>1.53</v>
      </c>
      <c r="AJ11" s="36">
        <v>0.96</v>
      </c>
    </row>
    <row r="12" spans="1:36" x14ac:dyDescent="0.2">
      <c r="A12" s="35" t="s">
        <v>60</v>
      </c>
      <c r="B12" s="35" t="s">
        <v>61</v>
      </c>
      <c r="C12" s="35" t="s">
        <v>62</v>
      </c>
      <c r="D12" s="36">
        <v>1.08</v>
      </c>
      <c r="E12" s="36">
        <v>1.43</v>
      </c>
      <c r="F12" s="36">
        <v>1</v>
      </c>
      <c r="G12" s="36">
        <v>1.17</v>
      </c>
      <c r="H12" s="36">
        <v>0.7</v>
      </c>
      <c r="I12" s="36">
        <f t="shared" si="1"/>
        <v>0.2651980392084376</v>
      </c>
      <c r="J12" s="36">
        <f>AVERAGE(D12:H12)</f>
        <v>1.0760000000000001</v>
      </c>
      <c r="K12" s="36">
        <v>1.3</v>
      </c>
      <c r="L12" s="36">
        <v>0.95</v>
      </c>
      <c r="M12" s="36">
        <v>1.59</v>
      </c>
      <c r="N12" s="36">
        <v>1.94</v>
      </c>
      <c r="O12" s="36">
        <v>0.95</v>
      </c>
      <c r="P12" s="36">
        <v>0.57999999999999996</v>
      </c>
      <c r="Q12" s="36">
        <v>0.66</v>
      </c>
      <c r="R12" s="36">
        <v>0.48</v>
      </c>
      <c r="S12" s="36">
        <v>1.3</v>
      </c>
      <c r="T12" s="36">
        <v>1.19</v>
      </c>
      <c r="U12" s="36">
        <v>1.2</v>
      </c>
      <c r="V12" s="36">
        <v>1.25</v>
      </c>
      <c r="W12" s="36">
        <v>0.98</v>
      </c>
      <c r="X12" s="36">
        <v>0.49</v>
      </c>
      <c r="Y12" s="36">
        <v>0.6</v>
      </c>
      <c r="Z12" s="36">
        <v>1.1499999999999999</v>
      </c>
      <c r="AA12" s="36">
        <v>0.64</v>
      </c>
      <c r="AB12" s="36">
        <v>1</v>
      </c>
      <c r="AC12" s="36">
        <v>1</v>
      </c>
      <c r="AD12" s="36">
        <v>0.49</v>
      </c>
      <c r="AE12" s="36">
        <v>2.16</v>
      </c>
      <c r="AF12" s="36">
        <v>1.65</v>
      </c>
      <c r="AG12" s="36">
        <v>1.04</v>
      </c>
      <c r="AH12" s="36">
        <v>0.66</v>
      </c>
      <c r="AI12" s="36">
        <v>0.96</v>
      </c>
      <c r="AJ12" s="36">
        <v>0.92</v>
      </c>
    </row>
    <row r="13" spans="1:36" x14ac:dyDescent="0.2">
      <c r="A13" s="35" t="s">
        <v>63</v>
      </c>
      <c r="B13" s="35" t="s">
        <v>64</v>
      </c>
      <c r="C13" s="35" t="s">
        <v>65</v>
      </c>
      <c r="D13" s="36">
        <v>0.94</v>
      </c>
      <c r="E13" s="36"/>
      <c r="F13" s="36">
        <v>1.02</v>
      </c>
      <c r="G13" s="36">
        <v>1</v>
      </c>
      <c r="H13" s="36"/>
      <c r="I13" s="36">
        <f>STDEV(D13:H13)</f>
        <v>4.1633319989322695E-2</v>
      </c>
      <c r="J13" s="36">
        <f t="shared" si="0"/>
        <v>0.98666666666666669</v>
      </c>
      <c r="K13" s="36"/>
      <c r="L13" s="36"/>
      <c r="M13" s="36"/>
      <c r="N13" s="36"/>
      <c r="O13" s="36"/>
      <c r="P13" s="36">
        <v>0.74</v>
      </c>
      <c r="Q13" s="36"/>
      <c r="R13" s="36"/>
      <c r="S13" s="36"/>
      <c r="T13" s="36">
        <v>1.44</v>
      </c>
      <c r="U13" s="36">
        <v>0.95</v>
      </c>
      <c r="V13" s="36">
        <v>1.32</v>
      </c>
      <c r="W13" s="36">
        <v>0.98</v>
      </c>
      <c r="X13" s="36"/>
      <c r="Y13" s="36"/>
      <c r="Z13" s="36">
        <v>0.47</v>
      </c>
      <c r="AA13" s="36"/>
      <c r="AB13" s="36"/>
      <c r="AC13" s="36">
        <v>1.53</v>
      </c>
      <c r="AD13" s="36">
        <v>0.81</v>
      </c>
      <c r="AE13" s="36">
        <v>1.64</v>
      </c>
      <c r="AF13" s="36">
        <v>1.56</v>
      </c>
      <c r="AG13" s="36">
        <v>0.9</v>
      </c>
      <c r="AH13" s="36">
        <v>0.91</v>
      </c>
      <c r="AI13" s="36">
        <v>1.1399999999999999</v>
      </c>
      <c r="AJ13" s="36">
        <v>1.06</v>
      </c>
    </row>
    <row r="14" spans="1:36" x14ac:dyDescent="0.2">
      <c r="A14" s="35" t="s">
        <v>66</v>
      </c>
      <c r="B14" s="35" t="s">
        <v>67</v>
      </c>
      <c r="C14" s="35" t="s">
        <v>68</v>
      </c>
      <c r="D14" s="36">
        <v>0.82</v>
      </c>
      <c r="E14" s="36">
        <v>1</v>
      </c>
      <c r="F14" s="36">
        <v>1.02</v>
      </c>
      <c r="G14" s="36">
        <v>1.03</v>
      </c>
      <c r="H14" s="36">
        <v>1</v>
      </c>
      <c r="I14" s="36">
        <f t="shared" si="1"/>
        <v>8.7063195438715699E-2</v>
      </c>
      <c r="J14" s="36">
        <f t="shared" si="0"/>
        <v>0.97399999999999998</v>
      </c>
      <c r="K14" s="36">
        <v>4.4800000000000004</v>
      </c>
      <c r="L14" s="36">
        <v>1</v>
      </c>
      <c r="M14" s="36">
        <v>1.56</v>
      </c>
      <c r="N14" s="36">
        <v>1.98</v>
      </c>
      <c r="O14" s="36">
        <v>2.04</v>
      </c>
      <c r="P14" s="36">
        <v>0.41</v>
      </c>
      <c r="Q14" s="36"/>
      <c r="R14" s="36">
        <v>0.39</v>
      </c>
      <c r="S14" s="36">
        <v>2.1</v>
      </c>
      <c r="T14" s="36">
        <v>0.98</v>
      </c>
      <c r="U14" s="36">
        <v>0.87</v>
      </c>
      <c r="V14" s="36">
        <v>1.1200000000000001</v>
      </c>
      <c r="W14" s="36">
        <v>1.06</v>
      </c>
      <c r="X14" s="36">
        <v>0.28999999999999998</v>
      </c>
      <c r="Y14" s="36">
        <v>0.5</v>
      </c>
      <c r="Z14" s="36">
        <v>1.37</v>
      </c>
      <c r="AA14" s="36">
        <v>0.36</v>
      </c>
      <c r="AB14" s="36">
        <v>1</v>
      </c>
      <c r="AC14" s="36">
        <v>5.51</v>
      </c>
      <c r="AD14" s="36">
        <v>1.53</v>
      </c>
      <c r="AE14" s="36">
        <v>1.97</v>
      </c>
      <c r="AF14" s="36">
        <v>1.27</v>
      </c>
      <c r="AG14" s="36">
        <v>0.89</v>
      </c>
      <c r="AH14" s="36">
        <v>0.74</v>
      </c>
      <c r="AI14" s="36">
        <v>1.1100000000000001</v>
      </c>
      <c r="AJ14" s="36">
        <v>0.86</v>
      </c>
    </row>
    <row r="15" spans="1:36" x14ac:dyDescent="0.2">
      <c r="A15" s="35" t="s">
        <v>69</v>
      </c>
      <c r="B15" s="35" t="s">
        <v>323</v>
      </c>
      <c r="C15" s="35" t="s">
        <v>70</v>
      </c>
      <c r="D15" s="36"/>
      <c r="E15" s="36"/>
      <c r="F15" s="36"/>
      <c r="G15" s="36"/>
      <c r="H15" s="36"/>
      <c r="K15" s="36"/>
      <c r="L15" s="36"/>
      <c r="M15" s="36"/>
      <c r="N15" s="36"/>
      <c r="O15" s="36"/>
      <c r="P15" s="36">
        <v>1.83</v>
      </c>
      <c r="Q15" s="36">
        <v>1.22</v>
      </c>
      <c r="R15" s="36"/>
      <c r="S15" s="36"/>
      <c r="T15" s="36"/>
      <c r="U15" s="36">
        <v>0.76</v>
      </c>
      <c r="V15" s="36"/>
      <c r="W15" s="36">
        <v>0.78</v>
      </c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ht="34" x14ac:dyDescent="0.2">
      <c r="A16" s="35" t="s">
        <v>71</v>
      </c>
      <c r="B16" s="37" t="s">
        <v>324</v>
      </c>
      <c r="C16" s="37" t="s">
        <v>72</v>
      </c>
      <c r="D16" s="36">
        <v>0.81</v>
      </c>
      <c r="E16" s="36">
        <v>0.83</v>
      </c>
      <c r="F16" s="36">
        <v>1.0900000000000001</v>
      </c>
      <c r="G16" s="36">
        <v>1.02</v>
      </c>
      <c r="H16" s="36">
        <v>1</v>
      </c>
      <c r="I16" s="36">
        <f t="shared" si="1"/>
        <v>0.12349089035228464</v>
      </c>
      <c r="J16" s="36">
        <f t="shared" si="0"/>
        <v>0.95</v>
      </c>
      <c r="K16" s="36">
        <v>0.79</v>
      </c>
      <c r="L16" s="36">
        <v>2.06</v>
      </c>
      <c r="M16" s="36">
        <v>1.34</v>
      </c>
      <c r="N16" s="36">
        <v>1.55</v>
      </c>
      <c r="O16" s="36">
        <v>0.77</v>
      </c>
      <c r="P16" s="36">
        <v>0.69</v>
      </c>
      <c r="Q16" s="36">
        <v>0.48</v>
      </c>
      <c r="R16" s="36">
        <v>0.69</v>
      </c>
      <c r="S16" s="36">
        <v>0.62</v>
      </c>
      <c r="T16" s="36">
        <v>1</v>
      </c>
      <c r="U16" s="36">
        <v>0.74</v>
      </c>
      <c r="V16" s="36">
        <v>1.18</v>
      </c>
      <c r="W16" s="36">
        <v>1.1299999999999999</v>
      </c>
      <c r="X16" s="36">
        <v>0.86</v>
      </c>
      <c r="Y16" s="36">
        <v>1</v>
      </c>
      <c r="Z16" s="36">
        <v>1.08</v>
      </c>
      <c r="AA16" s="36">
        <v>0.98</v>
      </c>
      <c r="AB16" s="36">
        <v>1.59</v>
      </c>
      <c r="AC16" s="36">
        <v>1.1000000000000001</v>
      </c>
      <c r="AD16" s="36">
        <v>1.1299999999999999</v>
      </c>
      <c r="AE16" s="36">
        <v>0.76</v>
      </c>
      <c r="AF16" s="36">
        <v>1.21</v>
      </c>
      <c r="AG16" s="36">
        <v>1.1499999999999999</v>
      </c>
      <c r="AH16" s="36">
        <v>0.87</v>
      </c>
      <c r="AI16" s="36">
        <v>1.1499999999999999</v>
      </c>
      <c r="AJ16" s="36">
        <v>0.84</v>
      </c>
    </row>
    <row r="17" spans="1:37" x14ac:dyDescent="0.2">
      <c r="A17" s="35" t="s">
        <v>73</v>
      </c>
      <c r="B17" s="35" t="s">
        <v>325</v>
      </c>
      <c r="C17" s="35" t="s">
        <v>74</v>
      </c>
      <c r="D17" s="36">
        <v>1.1100000000000001</v>
      </c>
      <c r="E17" s="36">
        <v>1.1000000000000001</v>
      </c>
      <c r="F17" s="36">
        <v>0.99</v>
      </c>
      <c r="G17" s="36">
        <v>1.1299999999999999</v>
      </c>
      <c r="H17" s="36">
        <v>0.59</v>
      </c>
      <c r="I17" s="36">
        <f t="shared" si="1"/>
        <v>0.22689204481426839</v>
      </c>
      <c r="J17" s="36">
        <f t="shared" si="0"/>
        <v>0.98399999999999999</v>
      </c>
      <c r="K17" s="36">
        <v>1.24</v>
      </c>
      <c r="L17" s="36">
        <v>1</v>
      </c>
      <c r="M17" s="36">
        <v>1.51</v>
      </c>
      <c r="N17" s="36">
        <v>3.04</v>
      </c>
      <c r="O17" s="36">
        <v>0.86</v>
      </c>
      <c r="P17" s="36">
        <v>0.86</v>
      </c>
      <c r="Q17" s="36">
        <v>1</v>
      </c>
      <c r="R17" s="36">
        <v>0.87</v>
      </c>
      <c r="S17" s="36">
        <v>1.19</v>
      </c>
      <c r="T17" s="36">
        <v>1.49</v>
      </c>
      <c r="U17" s="36">
        <v>1.1000000000000001</v>
      </c>
      <c r="V17" s="36">
        <v>1.07</v>
      </c>
      <c r="W17" s="36">
        <v>0.77</v>
      </c>
      <c r="X17" s="36">
        <v>0.56999999999999995</v>
      </c>
      <c r="Y17" s="36">
        <v>0.52</v>
      </c>
      <c r="Z17" s="36">
        <v>1.1599999999999999</v>
      </c>
      <c r="AA17" s="36">
        <v>0.82</v>
      </c>
      <c r="AB17" s="36">
        <v>0.93</v>
      </c>
      <c r="AC17" s="36">
        <v>1</v>
      </c>
      <c r="AD17" s="36">
        <v>0.38</v>
      </c>
      <c r="AE17" s="36">
        <v>0.88</v>
      </c>
      <c r="AF17" s="36">
        <v>1.33</v>
      </c>
      <c r="AG17" s="36">
        <v>0.67</v>
      </c>
      <c r="AH17" s="36">
        <v>0.89</v>
      </c>
      <c r="AI17" s="36">
        <v>1.1399999999999999</v>
      </c>
      <c r="AJ17" s="36">
        <v>1.1499999999999999</v>
      </c>
    </row>
    <row r="18" spans="1:37" x14ac:dyDescent="0.2">
      <c r="A18" s="35" t="s">
        <v>75</v>
      </c>
      <c r="B18" s="35" t="s">
        <v>76</v>
      </c>
      <c r="C18" s="35" t="s">
        <v>77</v>
      </c>
      <c r="D18" s="36"/>
      <c r="E18" s="36"/>
      <c r="F18" s="36">
        <v>0.91</v>
      </c>
      <c r="G18" s="36"/>
      <c r="H18" s="36"/>
      <c r="J18" s="36">
        <f t="shared" si="0"/>
        <v>0.91</v>
      </c>
      <c r="K18" s="36"/>
      <c r="L18" s="36"/>
      <c r="M18" s="36"/>
      <c r="N18" s="36"/>
      <c r="O18" s="36"/>
      <c r="P18" s="36">
        <v>2.36</v>
      </c>
      <c r="Q18" s="36"/>
      <c r="R18" s="36"/>
      <c r="S18" s="36"/>
      <c r="T18" s="36">
        <v>0.92</v>
      </c>
      <c r="U18" s="36">
        <v>1.2</v>
      </c>
      <c r="V18" s="36"/>
      <c r="W18" s="36">
        <v>1</v>
      </c>
      <c r="X18" s="36"/>
      <c r="Y18" s="36"/>
      <c r="Z18" s="36"/>
      <c r="AA18" s="36"/>
      <c r="AB18" s="36"/>
      <c r="AC18" s="36"/>
      <c r="AD18" s="36">
        <v>1.37</v>
      </c>
      <c r="AE18" s="36">
        <v>0.86</v>
      </c>
      <c r="AF18" s="36">
        <v>1</v>
      </c>
      <c r="AG18" s="36"/>
      <c r="AH18" s="36"/>
      <c r="AI18" s="36"/>
      <c r="AJ18" s="36"/>
    </row>
    <row r="19" spans="1:37" x14ac:dyDescent="0.2">
      <c r="A19" s="36" t="s">
        <v>78</v>
      </c>
      <c r="B19" s="36" t="s">
        <v>326</v>
      </c>
      <c r="C19" s="36" t="s">
        <v>79</v>
      </c>
      <c r="D19" s="36">
        <v>0.47</v>
      </c>
      <c r="E19" s="36">
        <v>0.8</v>
      </c>
      <c r="F19" s="36">
        <v>1</v>
      </c>
      <c r="G19" s="36">
        <v>0.91</v>
      </c>
      <c r="H19" s="36">
        <v>0.86</v>
      </c>
      <c r="I19" s="36">
        <f t="shared" si="1"/>
        <v>0.20265734627691132</v>
      </c>
      <c r="J19" s="36">
        <f t="shared" si="0"/>
        <v>0.80800000000000005</v>
      </c>
      <c r="K19" s="36">
        <v>1</v>
      </c>
      <c r="L19" s="36">
        <v>1.85</v>
      </c>
      <c r="M19" s="36">
        <v>1.75</v>
      </c>
      <c r="N19" s="36">
        <v>1.51</v>
      </c>
      <c r="O19" s="36">
        <v>1.1100000000000001</v>
      </c>
      <c r="P19" s="36">
        <v>0.94</v>
      </c>
      <c r="Q19" s="36">
        <v>0.54</v>
      </c>
      <c r="R19" s="36">
        <v>0.43</v>
      </c>
      <c r="S19" s="36">
        <v>0.6</v>
      </c>
      <c r="T19" s="36">
        <v>1.1200000000000001</v>
      </c>
      <c r="U19" s="36">
        <v>1.1399999999999999</v>
      </c>
      <c r="V19" s="36">
        <v>1.1200000000000001</v>
      </c>
      <c r="W19" s="36">
        <v>0.92</v>
      </c>
      <c r="X19" s="36">
        <v>0.66</v>
      </c>
      <c r="Y19" s="36">
        <v>0.47</v>
      </c>
      <c r="Z19" s="36">
        <v>1</v>
      </c>
      <c r="AA19" s="36">
        <v>0.28999999999999998</v>
      </c>
      <c r="AB19" s="36">
        <v>1.38</v>
      </c>
      <c r="AC19" s="36">
        <v>1.23</v>
      </c>
      <c r="AD19" s="36">
        <v>1.49</v>
      </c>
      <c r="AE19" s="36">
        <v>0.79</v>
      </c>
      <c r="AF19" s="36">
        <v>0.82</v>
      </c>
      <c r="AG19" s="36">
        <v>1.22</v>
      </c>
      <c r="AH19" s="36">
        <v>1.02</v>
      </c>
      <c r="AI19" s="36">
        <v>1.03</v>
      </c>
      <c r="AJ19" s="36">
        <v>0.98</v>
      </c>
    </row>
    <row r="20" spans="1:37" x14ac:dyDescent="0.2">
      <c r="A20" s="35" t="s">
        <v>80</v>
      </c>
      <c r="B20" s="35" t="s">
        <v>327</v>
      </c>
      <c r="C20" s="35" t="s">
        <v>81</v>
      </c>
      <c r="D20" s="36">
        <v>0.65</v>
      </c>
      <c r="E20" s="36">
        <v>1</v>
      </c>
      <c r="F20" s="36">
        <v>1.01</v>
      </c>
      <c r="G20" s="36">
        <v>1.26</v>
      </c>
      <c r="H20" s="36">
        <v>1</v>
      </c>
      <c r="I20" s="36">
        <f t="shared" si="1"/>
        <v>0.21732464195300155</v>
      </c>
      <c r="J20" s="36">
        <f t="shared" si="0"/>
        <v>0.98399999999999999</v>
      </c>
      <c r="K20" s="36">
        <v>0.7</v>
      </c>
      <c r="L20" s="36">
        <v>1.93</v>
      </c>
      <c r="M20" s="36">
        <v>1.2</v>
      </c>
      <c r="N20" s="36">
        <v>1.32</v>
      </c>
      <c r="O20" s="36">
        <v>0.98</v>
      </c>
      <c r="P20" s="36">
        <v>0.81</v>
      </c>
      <c r="Q20" s="36">
        <v>0.47</v>
      </c>
      <c r="R20" s="36">
        <v>0.42</v>
      </c>
      <c r="S20" s="36">
        <v>0.6</v>
      </c>
      <c r="T20" s="36">
        <v>1.02</v>
      </c>
      <c r="U20" s="36">
        <v>0.92</v>
      </c>
      <c r="V20" s="36">
        <v>1</v>
      </c>
      <c r="W20" s="36">
        <v>1.03</v>
      </c>
      <c r="X20" s="36">
        <v>0.91</v>
      </c>
      <c r="Y20" s="36">
        <v>0.57999999999999996</v>
      </c>
      <c r="Z20" s="36">
        <v>1.01</v>
      </c>
      <c r="AA20" s="36">
        <v>1.94</v>
      </c>
      <c r="AB20" s="36">
        <v>1.57</v>
      </c>
      <c r="AC20" s="36">
        <v>1.28</v>
      </c>
      <c r="AD20" s="36">
        <v>1.83</v>
      </c>
      <c r="AE20" s="36">
        <v>0.67</v>
      </c>
      <c r="AF20" s="36">
        <v>1.19</v>
      </c>
      <c r="AG20" s="36">
        <v>1.05</v>
      </c>
      <c r="AH20" s="36">
        <v>0.74</v>
      </c>
      <c r="AI20" s="36">
        <v>0.97</v>
      </c>
      <c r="AJ20" s="36">
        <v>1.02</v>
      </c>
    </row>
    <row r="21" spans="1:37" x14ac:dyDescent="0.2">
      <c r="A21" s="35" t="s">
        <v>82</v>
      </c>
      <c r="B21" s="35" t="s">
        <v>328</v>
      </c>
      <c r="C21" s="35" t="s">
        <v>83</v>
      </c>
      <c r="D21" s="36">
        <v>0.71</v>
      </c>
      <c r="E21" s="36">
        <v>1</v>
      </c>
      <c r="F21" s="36">
        <v>1.1200000000000001</v>
      </c>
      <c r="G21" s="36">
        <v>1.1299999999999999</v>
      </c>
      <c r="H21" s="36">
        <v>1</v>
      </c>
      <c r="I21" s="36">
        <f t="shared" si="1"/>
        <v>0.16961721610732786</v>
      </c>
      <c r="J21" s="36">
        <f t="shared" si="0"/>
        <v>0.99199999999999999</v>
      </c>
      <c r="K21" s="36">
        <v>0.66</v>
      </c>
      <c r="L21" s="36">
        <v>1.83</v>
      </c>
      <c r="M21" s="36">
        <v>1.37</v>
      </c>
      <c r="N21" s="36">
        <v>1.52</v>
      </c>
      <c r="O21" s="36">
        <v>0.83</v>
      </c>
      <c r="P21" s="36">
        <v>0.56999999999999995</v>
      </c>
      <c r="Q21" s="36">
        <v>0.31</v>
      </c>
      <c r="R21" s="36">
        <v>0.56000000000000005</v>
      </c>
      <c r="S21" s="36">
        <v>0.61</v>
      </c>
      <c r="T21" s="36">
        <v>1</v>
      </c>
      <c r="U21" s="36">
        <v>0.81</v>
      </c>
      <c r="V21" s="36">
        <v>1.07</v>
      </c>
      <c r="W21" s="36">
        <v>1.07</v>
      </c>
      <c r="X21" s="36">
        <v>0.82</v>
      </c>
      <c r="Y21" s="36">
        <v>0.89</v>
      </c>
      <c r="Z21" s="36">
        <v>1.1499999999999999</v>
      </c>
      <c r="AA21" s="36">
        <v>0.7</v>
      </c>
      <c r="AB21" s="36">
        <v>1.7</v>
      </c>
      <c r="AC21" s="36">
        <v>1.04</v>
      </c>
      <c r="AD21" s="36">
        <v>1.07</v>
      </c>
      <c r="AE21" s="36">
        <v>0.59</v>
      </c>
      <c r="AF21" s="36">
        <v>0.93</v>
      </c>
      <c r="AG21" s="36">
        <v>1.0900000000000001</v>
      </c>
      <c r="AH21" s="36">
        <v>0.84</v>
      </c>
      <c r="AI21" s="36">
        <v>1.07</v>
      </c>
      <c r="AJ21" s="36">
        <v>1.0900000000000001</v>
      </c>
    </row>
    <row r="22" spans="1:37" x14ac:dyDescent="0.2">
      <c r="A22" s="35" t="s">
        <v>84</v>
      </c>
      <c r="B22" s="35" t="s">
        <v>85</v>
      </c>
      <c r="C22" s="35" t="s">
        <v>86</v>
      </c>
      <c r="D22" s="36">
        <v>0.82</v>
      </c>
      <c r="E22" s="36">
        <v>1.2</v>
      </c>
      <c r="F22" s="36">
        <v>0.84</v>
      </c>
      <c r="G22" s="36">
        <v>2.1</v>
      </c>
      <c r="H22" s="36">
        <v>0.95</v>
      </c>
      <c r="I22" s="36">
        <f t="shared" si="1"/>
        <v>0.53499532708239605</v>
      </c>
      <c r="J22" s="36">
        <f t="shared" si="0"/>
        <v>1.1819999999999999</v>
      </c>
      <c r="K22" s="36">
        <v>1.19</v>
      </c>
      <c r="L22" s="36">
        <v>1</v>
      </c>
      <c r="M22" s="36">
        <v>1.1200000000000001</v>
      </c>
      <c r="N22" s="36">
        <v>1.26</v>
      </c>
      <c r="O22" s="36">
        <v>1</v>
      </c>
      <c r="P22" s="36">
        <v>0.39</v>
      </c>
      <c r="Q22" s="36">
        <v>0.25</v>
      </c>
      <c r="R22" s="36">
        <v>0.3</v>
      </c>
      <c r="S22" s="36">
        <v>0.81</v>
      </c>
      <c r="T22" s="36">
        <v>1</v>
      </c>
      <c r="U22" s="36">
        <v>1.23</v>
      </c>
      <c r="V22" s="36">
        <v>1.08</v>
      </c>
      <c r="W22" s="36">
        <v>1.17</v>
      </c>
      <c r="X22" s="36">
        <v>0.3</v>
      </c>
      <c r="Y22" s="36">
        <v>0.5</v>
      </c>
      <c r="Z22" s="36">
        <v>1</v>
      </c>
      <c r="AA22" s="36">
        <v>0.56999999999999995</v>
      </c>
      <c r="AB22" s="36">
        <v>1.05</v>
      </c>
      <c r="AC22" s="36">
        <v>1.06</v>
      </c>
      <c r="AD22" s="36">
        <v>0.51</v>
      </c>
      <c r="AE22" s="36">
        <v>1.61</v>
      </c>
      <c r="AF22" s="36">
        <v>1.1499999999999999</v>
      </c>
      <c r="AG22" s="36">
        <v>1.54</v>
      </c>
      <c r="AH22" s="36">
        <v>0.82</v>
      </c>
      <c r="AI22" s="36">
        <v>0.91</v>
      </c>
      <c r="AJ22" s="36">
        <v>1.0900000000000001</v>
      </c>
    </row>
    <row r="23" spans="1:37" x14ac:dyDescent="0.2">
      <c r="A23" s="35" t="s">
        <v>87</v>
      </c>
      <c r="B23" s="35" t="s">
        <v>329</v>
      </c>
      <c r="C23" s="35" t="s">
        <v>380</v>
      </c>
      <c r="D23" s="36"/>
      <c r="E23" s="36"/>
      <c r="F23" s="36">
        <v>0.53</v>
      </c>
      <c r="G23" s="36"/>
      <c r="H23" s="36">
        <v>1</v>
      </c>
      <c r="I23" s="36">
        <f t="shared" si="1"/>
        <v>0.33234018715767727</v>
      </c>
      <c r="J23" s="36">
        <f t="shared" si="0"/>
        <v>0.76500000000000001</v>
      </c>
      <c r="K23" s="36">
        <v>1.95</v>
      </c>
      <c r="L23" s="36">
        <v>1.5</v>
      </c>
      <c r="M23" s="36">
        <v>1.31</v>
      </c>
      <c r="N23" s="36"/>
      <c r="O23" s="36"/>
      <c r="P23" s="36">
        <v>1.58</v>
      </c>
      <c r="Q23" s="36">
        <v>1.22</v>
      </c>
      <c r="R23" s="36"/>
      <c r="S23" s="36">
        <v>0.28999999999999998</v>
      </c>
      <c r="T23" s="36">
        <v>1.06</v>
      </c>
      <c r="U23" s="36">
        <v>0.86</v>
      </c>
      <c r="V23" s="36"/>
      <c r="W23" s="36">
        <v>0.94</v>
      </c>
      <c r="X23" s="36"/>
      <c r="Y23" s="36"/>
      <c r="Z23" s="36"/>
      <c r="AA23" s="36"/>
      <c r="AB23" s="36">
        <v>0.67</v>
      </c>
      <c r="AC23" s="36"/>
      <c r="AD23" s="36"/>
      <c r="AE23" s="36"/>
      <c r="AF23" s="36"/>
      <c r="AG23" s="36">
        <v>0.82</v>
      </c>
      <c r="AH23" s="36"/>
      <c r="AI23" s="36"/>
      <c r="AJ23" s="36">
        <v>1.18</v>
      </c>
    </row>
    <row r="24" spans="1:37" x14ac:dyDescent="0.2">
      <c r="A24" s="35" t="s">
        <v>88</v>
      </c>
      <c r="B24" s="35" t="s">
        <v>89</v>
      </c>
      <c r="C24" s="35" t="s">
        <v>90</v>
      </c>
      <c r="D24" s="36">
        <v>0.73</v>
      </c>
      <c r="E24" s="36">
        <v>0.99</v>
      </c>
      <c r="F24" s="36">
        <v>0.94</v>
      </c>
      <c r="G24" s="36">
        <v>1.17</v>
      </c>
      <c r="H24" s="36">
        <v>1</v>
      </c>
      <c r="I24" s="36">
        <f t="shared" si="1"/>
        <v>0.15789236840328888</v>
      </c>
      <c r="J24" s="36">
        <f t="shared" si="0"/>
        <v>0.96599999999999997</v>
      </c>
      <c r="K24" s="36">
        <v>0.74</v>
      </c>
      <c r="L24" s="36">
        <v>1.8</v>
      </c>
      <c r="M24" s="36">
        <v>2.6</v>
      </c>
      <c r="N24" s="36">
        <v>4.0599999999999996</v>
      </c>
      <c r="O24" s="36"/>
      <c r="P24" s="36">
        <v>0.86</v>
      </c>
      <c r="Q24" s="36">
        <v>1</v>
      </c>
      <c r="R24" s="36">
        <v>0.41</v>
      </c>
      <c r="S24" s="36">
        <v>1</v>
      </c>
      <c r="T24" s="36">
        <v>1.02</v>
      </c>
      <c r="U24" s="36">
        <v>0.92</v>
      </c>
      <c r="V24" s="36">
        <v>1.2</v>
      </c>
      <c r="W24" s="36">
        <v>1.23</v>
      </c>
      <c r="X24" s="36">
        <v>0.62</v>
      </c>
      <c r="Y24" s="36"/>
      <c r="Z24" s="36">
        <v>0.56000000000000005</v>
      </c>
      <c r="AA24" s="36">
        <v>0.83</v>
      </c>
      <c r="AB24" s="36">
        <v>1.58</v>
      </c>
      <c r="AC24" s="36">
        <v>1.06</v>
      </c>
      <c r="AD24" s="36">
        <v>1.71</v>
      </c>
      <c r="AE24" s="36">
        <v>0.75</v>
      </c>
      <c r="AF24" s="36">
        <v>1.21</v>
      </c>
      <c r="AG24" s="36">
        <v>1.01</v>
      </c>
      <c r="AH24" s="36">
        <v>0.84</v>
      </c>
      <c r="AI24" s="36">
        <v>1.02</v>
      </c>
      <c r="AJ24" s="36">
        <v>0.99</v>
      </c>
    </row>
    <row r="25" spans="1:37" x14ac:dyDescent="0.2">
      <c r="A25" s="35" t="s">
        <v>91</v>
      </c>
      <c r="B25" s="35" t="s">
        <v>92</v>
      </c>
      <c r="C25" s="35" t="s">
        <v>93</v>
      </c>
      <c r="D25" s="36"/>
      <c r="E25" s="36">
        <v>1.19</v>
      </c>
      <c r="F25" s="36">
        <v>1</v>
      </c>
      <c r="G25" s="36">
        <v>2.2400000000000002</v>
      </c>
      <c r="H25" s="36">
        <v>1.5</v>
      </c>
      <c r="I25" s="36">
        <f t="shared" si="1"/>
        <v>0.54542796652414849</v>
      </c>
      <c r="J25" s="36">
        <f t="shared" si="0"/>
        <v>1.4824999999999999</v>
      </c>
      <c r="K25" s="36">
        <v>0.81</v>
      </c>
      <c r="L25" s="36">
        <v>1.1100000000000001</v>
      </c>
      <c r="M25" s="36">
        <v>0.89</v>
      </c>
      <c r="N25" s="36">
        <v>2.2999999999999998</v>
      </c>
      <c r="O25" s="36">
        <v>1</v>
      </c>
      <c r="P25" s="36">
        <v>0.31</v>
      </c>
      <c r="Q25" s="36">
        <v>0.05</v>
      </c>
      <c r="R25" s="36">
        <v>0.28000000000000003</v>
      </c>
      <c r="S25" s="36"/>
      <c r="T25" s="36">
        <v>1.1100000000000001</v>
      </c>
      <c r="U25" s="36">
        <v>1.1000000000000001</v>
      </c>
      <c r="V25" s="36">
        <v>0.57999999999999996</v>
      </c>
      <c r="W25" s="36">
        <v>1.19</v>
      </c>
      <c r="X25" s="36">
        <v>0.5</v>
      </c>
      <c r="Y25" s="36">
        <v>0.68</v>
      </c>
      <c r="Z25" s="36">
        <v>0.54</v>
      </c>
      <c r="AA25" s="36">
        <v>0.74</v>
      </c>
      <c r="AB25" s="36">
        <v>0.6</v>
      </c>
      <c r="AC25" s="36">
        <v>1.91</v>
      </c>
      <c r="AD25" s="36">
        <v>0.26</v>
      </c>
      <c r="AE25" s="36">
        <v>1.33</v>
      </c>
      <c r="AF25" s="36">
        <v>1.03</v>
      </c>
      <c r="AG25" s="36">
        <v>0.67</v>
      </c>
      <c r="AH25" s="36">
        <v>0.67</v>
      </c>
      <c r="AI25" s="36">
        <v>1</v>
      </c>
      <c r="AJ25" s="36">
        <v>1.19</v>
      </c>
    </row>
    <row r="26" spans="1:37" ht="34" x14ac:dyDescent="0.2">
      <c r="A26" s="35" t="s">
        <v>94</v>
      </c>
      <c r="B26" s="37" t="s">
        <v>330</v>
      </c>
      <c r="C26" s="37" t="s">
        <v>95</v>
      </c>
      <c r="D26" s="36"/>
      <c r="E26" s="36"/>
      <c r="F26" s="36">
        <v>0.7</v>
      </c>
      <c r="G26" s="36"/>
      <c r="H26" s="36">
        <v>0.62</v>
      </c>
      <c r="I26" s="36">
        <f t="shared" si="1"/>
        <v>5.6568542494923775E-2</v>
      </c>
      <c r="J26" s="36">
        <f t="shared" si="0"/>
        <v>0.65999999999999992</v>
      </c>
      <c r="K26" s="36">
        <v>1.06</v>
      </c>
      <c r="L26" s="36">
        <v>1.27</v>
      </c>
      <c r="M26" s="36">
        <v>0.64</v>
      </c>
      <c r="N26" s="36">
        <v>1.19</v>
      </c>
      <c r="O26" s="36"/>
      <c r="P26" s="36">
        <v>1.6</v>
      </c>
      <c r="Q26" s="36">
        <v>1.59</v>
      </c>
      <c r="R26" s="36"/>
      <c r="S26" s="36">
        <v>1</v>
      </c>
      <c r="T26" s="36">
        <v>0.95</v>
      </c>
      <c r="U26" s="36">
        <v>1.05</v>
      </c>
      <c r="V26" s="36"/>
      <c r="W26" s="36">
        <v>0.95</v>
      </c>
      <c r="X26" s="36"/>
      <c r="Y26" s="36"/>
      <c r="Z26" s="36"/>
      <c r="AA26" s="36"/>
      <c r="AB26" s="36">
        <v>1.17</v>
      </c>
      <c r="AC26" s="36"/>
      <c r="AD26" s="36"/>
      <c r="AE26" s="36"/>
      <c r="AF26" s="36"/>
      <c r="AG26" s="36">
        <v>1.34</v>
      </c>
      <c r="AH26" s="36"/>
      <c r="AI26" s="36"/>
      <c r="AJ26" s="36">
        <v>0.66</v>
      </c>
      <c r="AK26" s="36"/>
    </row>
    <row r="27" spans="1:37" x14ac:dyDescent="0.2">
      <c r="A27" s="35" t="s">
        <v>96</v>
      </c>
      <c r="B27" s="35" t="s">
        <v>97</v>
      </c>
      <c r="C27" s="35" t="s">
        <v>98</v>
      </c>
      <c r="D27" s="36">
        <v>0.87</v>
      </c>
      <c r="E27" s="36">
        <v>1.42</v>
      </c>
      <c r="F27" s="36">
        <v>1</v>
      </c>
      <c r="G27" s="36">
        <v>1.2</v>
      </c>
      <c r="H27" s="36">
        <v>0.64</v>
      </c>
      <c r="I27" s="36">
        <f t="shared" si="1"/>
        <v>0.29979993328885213</v>
      </c>
      <c r="J27" s="36">
        <f t="shared" si="0"/>
        <v>1.026</v>
      </c>
      <c r="K27" s="36">
        <v>1.21</v>
      </c>
      <c r="L27" s="36">
        <v>0.99</v>
      </c>
      <c r="M27" s="36">
        <v>1.56</v>
      </c>
      <c r="N27" s="36">
        <v>1</v>
      </c>
      <c r="O27" s="36">
        <v>1</v>
      </c>
      <c r="P27" s="36">
        <v>0.66</v>
      </c>
      <c r="Q27" s="36">
        <v>0.52</v>
      </c>
      <c r="R27" s="36">
        <v>0.69</v>
      </c>
      <c r="S27" s="36">
        <v>1.77</v>
      </c>
      <c r="T27" s="36">
        <v>1.24</v>
      </c>
      <c r="U27" s="36">
        <v>1.18</v>
      </c>
      <c r="V27" s="36">
        <v>1.5</v>
      </c>
      <c r="W27" s="36">
        <v>0.7</v>
      </c>
      <c r="X27" s="36">
        <v>0.41</v>
      </c>
      <c r="Y27" s="36">
        <v>0.6</v>
      </c>
      <c r="Z27" s="36">
        <v>1.42</v>
      </c>
      <c r="AA27" s="36">
        <v>0.87</v>
      </c>
      <c r="AB27" s="36">
        <v>1</v>
      </c>
      <c r="AC27" s="36">
        <v>0.51</v>
      </c>
      <c r="AD27" s="36">
        <v>0.75</v>
      </c>
      <c r="AE27" s="36">
        <v>1.53</v>
      </c>
      <c r="AF27" s="36">
        <v>1.24</v>
      </c>
      <c r="AG27" s="36">
        <v>0.99</v>
      </c>
      <c r="AH27" s="36">
        <v>0.69</v>
      </c>
      <c r="AI27" s="36">
        <v>1.04</v>
      </c>
      <c r="AJ27" s="36">
        <v>1.01</v>
      </c>
    </row>
    <row r="28" spans="1:37" x14ac:dyDescent="0.2">
      <c r="A28" s="35" t="s">
        <v>99</v>
      </c>
      <c r="B28" s="35" t="s">
        <v>100</v>
      </c>
      <c r="C28" s="35" t="s">
        <v>101</v>
      </c>
      <c r="D28" s="36"/>
      <c r="E28" s="36"/>
      <c r="F28" s="36"/>
      <c r="G28" s="36"/>
      <c r="H28" s="36"/>
      <c r="K28" s="36"/>
      <c r="L28" s="36"/>
      <c r="M28" s="36"/>
      <c r="N28" s="36"/>
      <c r="O28" s="36"/>
      <c r="P28" s="36">
        <v>2.13</v>
      </c>
      <c r="Q28" s="36">
        <v>0.97</v>
      </c>
      <c r="R28" s="36"/>
      <c r="S28" s="36"/>
      <c r="T28" s="36">
        <v>0.62</v>
      </c>
      <c r="U28" s="36">
        <v>1.03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7" x14ac:dyDescent="0.2">
      <c r="A29" s="35" t="s">
        <v>102</v>
      </c>
      <c r="B29" s="35" t="s">
        <v>103</v>
      </c>
      <c r="C29" s="35" t="s">
        <v>104</v>
      </c>
      <c r="D29" s="36"/>
      <c r="E29" s="36"/>
      <c r="F29" s="36"/>
      <c r="G29" s="36"/>
      <c r="H29" s="36"/>
      <c r="K29" s="36"/>
      <c r="L29" s="36"/>
      <c r="M29" s="36"/>
      <c r="N29" s="36"/>
      <c r="O29" s="36"/>
      <c r="P29" s="36">
        <v>0.63</v>
      </c>
      <c r="Q29" s="36">
        <v>1</v>
      </c>
      <c r="R29" s="36">
        <v>0.43</v>
      </c>
      <c r="S29" s="36">
        <v>1</v>
      </c>
      <c r="T29" s="36">
        <v>1.19</v>
      </c>
      <c r="U29" s="36">
        <v>0.81</v>
      </c>
      <c r="V29" s="36">
        <v>1.32</v>
      </c>
      <c r="W29" s="36"/>
      <c r="X29" s="36"/>
      <c r="Y29" s="36"/>
      <c r="Z29" s="36"/>
      <c r="AA29" s="36"/>
      <c r="AB29" s="36"/>
      <c r="AC29" s="36"/>
      <c r="AD29" s="36">
        <v>2.44</v>
      </c>
      <c r="AE29" s="36">
        <v>1.0900000000000001</v>
      </c>
      <c r="AF29" s="36">
        <v>0.91</v>
      </c>
      <c r="AG29" s="36"/>
      <c r="AH29" s="36"/>
      <c r="AI29" s="36"/>
      <c r="AJ29" s="36">
        <v>0.78</v>
      </c>
    </row>
    <row r="30" spans="1:37" x14ac:dyDescent="0.2">
      <c r="A30" s="36" t="s">
        <v>105</v>
      </c>
      <c r="B30" s="36" t="s">
        <v>106</v>
      </c>
      <c r="C30" s="36" t="s">
        <v>107</v>
      </c>
      <c r="D30" s="36">
        <v>1.26</v>
      </c>
      <c r="E30" s="36">
        <v>1.1599999999999999</v>
      </c>
      <c r="F30" s="36">
        <v>1</v>
      </c>
      <c r="G30" s="36">
        <v>1.24</v>
      </c>
      <c r="H30" s="36">
        <v>1.65</v>
      </c>
      <c r="I30" s="36">
        <f t="shared" si="1"/>
        <v>0.23983327542273986</v>
      </c>
      <c r="J30" s="36">
        <f t="shared" si="0"/>
        <v>1.262</v>
      </c>
      <c r="K30" s="36">
        <v>0.93</v>
      </c>
      <c r="L30" s="36">
        <v>1.41</v>
      </c>
      <c r="M30" s="36">
        <v>1</v>
      </c>
      <c r="N30" s="36">
        <v>1.08</v>
      </c>
      <c r="O30" s="36">
        <v>0.69</v>
      </c>
      <c r="P30" s="36">
        <v>0.86</v>
      </c>
      <c r="Q30" s="36">
        <v>0.51</v>
      </c>
      <c r="R30" s="36">
        <v>0.74</v>
      </c>
      <c r="S30" s="36">
        <v>0.51</v>
      </c>
      <c r="T30" s="36">
        <v>1.1599999999999999</v>
      </c>
      <c r="U30" s="36">
        <v>0.83</v>
      </c>
      <c r="V30" s="36">
        <v>1.01</v>
      </c>
      <c r="W30" s="36">
        <v>1.34</v>
      </c>
      <c r="X30" s="36">
        <v>0.92</v>
      </c>
      <c r="Y30" s="36">
        <v>1.45</v>
      </c>
      <c r="Z30" s="36">
        <v>0.76</v>
      </c>
      <c r="AA30" s="36">
        <v>0.94</v>
      </c>
      <c r="AB30" s="36">
        <v>0.95</v>
      </c>
      <c r="AC30" s="36">
        <v>1</v>
      </c>
      <c r="AD30" s="36">
        <v>0.32</v>
      </c>
      <c r="AE30" s="36">
        <v>1.36</v>
      </c>
      <c r="AF30" s="36">
        <v>1.21</v>
      </c>
      <c r="AG30" s="36">
        <v>0.79</v>
      </c>
      <c r="AH30" s="36">
        <v>0.82</v>
      </c>
      <c r="AI30" s="36">
        <v>0.72</v>
      </c>
      <c r="AJ30" s="36">
        <v>1.18</v>
      </c>
      <c r="AK30" s="36"/>
    </row>
    <row r="31" spans="1:37" x14ac:dyDescent="0.2">
      <c r="A31" s="35" t="s">
        <v>108</v>
      </c>
      <c r="B31" s="35" t="s">
        <v>109</v>
      </c>
      <c r="C31" s="35" t="s">
        <v>110</v>
      </c>
      <c r="D31" s="36">
        <v>0.79</v>
      </c>
      <c r="E31" s="36">
        <v>1.17</v>
      </c>
      <c r="F31" s="36">
        <v>0.96</v>
      </c>
      <c r="G31" s="36">
        <v>2</v>
      </c>
      <c r="H31" s="36">
        <v>0.86</v>
      </c>
      <c r="I31" s="36">
        <f t="shared" si="1"/>
        <v>0.49308214325809857</v>
      </c>
      <c r="J31" s="36">
        <f t="shared" si="0"/>
        <v>1.1560000000000001</v>
      </c>
      <c r="K31" s="36">
        <v>1.4</v>
      </c>
      <c r="L31" s="36">
        <v>0.92</v>
      </c>
      <c r="M31" s="36">
        <v>1.46</v>
      </c>
      <c r="N31" s="36">
        <v>1.08</v>
      </c>
      <c r="O31" s="36">
        <v>1.03</v>
      </c>
      <c r="P31" s="36">
        <v>0.48</v>
      </c>
      <c r="Q31" s="36">
        <v>0.24</v>
      </c>
      <c r="R31" s="36">
        <v>0.31</v>
      </c>
      <c r="S31" s="36">
        <v>1.41</v>
      </c>
      <c r="T31" s="36">
        <v>1.0900000000000001</v>
      </c>
      <c r="U31" s="36">
        <v>1.37</v>
      </c>
      <c r="V31" s="36">
        <v>1.58</v>
      </c>
      <c r="W31" s="36">
        <v>1</v>
      </c>
      <c r="X31" s="36">
        <v>0.3</v>
      </c>
      <c r="Y31" s="36">
        <v>0.5</v>
      </c>
      <c r="Z31" s="36">
        <v>1.02</v>
      </c>
      <c r="AA31" s="36">
        <v>0.91</v>
      </c>
      <c r="AB31" s="36">
        <v>1</v>
      </c>
      <c r="AC31" s="36">
        <v>1</v>
      </c>
      <c r="AD31" s="36">
        <v>0.88</v>
      </c>
      <c r="AE31" s="36">
        <v>1.25</v>
      </c>
      <c r="AF31" s="36">
        <v>0.99</v>
      </c>
      <c r="AG31" s="36">
        <v>1.52</v>
      </c>
      <c r="AH31" s="36">
        <v>0.8</v>
      </c>
      <c r="AI31" s="36">
        <v>1.01</v>
      </c>
      <c r="AJ31" s="36">
        <v>1.1000000000000001</v>
      </c>
      <c r="AK31" s="36"/>
    </row>
    <row r="32" spans="1:37" ht="34" x14ac:dyDescent="0.2">
      <c r="A32" s="35" t="s">
        <v>111</v>
      </c>
      <c r="B32" s="37" t="s">
        <v>331</v>
      </c>
      <c r="C32" s="37" t="s">
        <v>112</v>
      </c>
      <c r="D32" s="36"/>
      <c r="E32" s="36"/>
      <c r="F32" s="36"/>
      <c r="G32" s="36"/>
      <c r="H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>
        <v>1</v>
      </c>
      <c r="AG32" s="36">
        <v>0.97</v>
      </c>
      <c r="AH32" s="36">
        <v>0.95</v>
      </c>
      <c r="AI32" s="36">
        <v>1.1599999999999999</v>
      </c>
      <c r="AJ32" s="36">
        <v>1.34</v>
      </c>
      <c r="AK32" s="36"/>
    </row>
    <row r="33" spans="1:37" x14ac:dyDescent="0.2">
      <c r="A33" s="36" t="s">
        <v>113</v>
      </c>
      <c r="B33" s="36" t="s">
        <v>332</v>
      </c>
      <c r="C33" s="36" t="s">
        <v>114</v>
      </c>
      <c r="D33" s="36"/>
      <c r="E33" s="36"/>
      <c r="F33" s="36"/>
      <c r="G33" s="36"/>
      <c r="H33" s="36">
        <v>1</v>
      </c>
      <c r="J33" s="36">
        <f t="shared" si="0"/>
        <v>1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>
        <v>0.89</v>
      </c>
      <c r="AI33" s="36">
        <v>1</v>
      </c>
      <c r="AJ33" s="36">
        <v>6.6</v>
      </c>
      <c r="AK33" s="36"/>
    </row>
    <row r="34" spans="1:37" x14ac:dyDescent="0.2">
      <c r="A34" s="36" t="s">
        <v>115</v>
      </c>
      <c r="B34" s="36" t="s">
        <v>333</v>
      </c>
      <c r="C34" s="36" t="s">
        <v>116</v>
      </c>
      <c r="D34" s="36">
        <v>1.07</v>
      </c>
      <c r="E34" s="36"/>
      <c r="F34" s="36">
        <v>0.85</v>
      </c>
      <c r="G34" s="36"/>
      <c r="H34" s="36"/>
      <c r="I34" s="36">
        <f t="shared" si="1"/>
        <v>0.15556349186104046</v>
      </c>
      <c r="J34" s="36">
        <f t="shared" si="0"/>
        <v>0.96</v>
      </c>
      <c r="K34" s="36">
        <v>1.43</v>
      </c>
      <c r="L34" s="36">
        <v>1</v>
      </c>
      <c r="M34" s="36">
        <v>0.91</v>
      </c>
      <c r="N34" s="36"/>
      <c r="O34" s="36"/>
      <c r="P34" s="36">
        <v>1.67</v>
      </c>
      <c r="Q34" s="36">
        <v>1.08</v>
      </c>
      <c r="R34" s="36"/>
      <c r="S34" s="36"/>
      <c r="T34" s="36">
        <v>1.03</v>
      </c>
      <c r="U34" s="36">
        <v>0.98</v>
      </c>
      <c r="V34" s="36">
        <v>0.43</v>
      </c>
      <c r="W34" s="36">
        <v>1</v>
      </c>
      <c r="X34" s="36"/>
      <c r="Y34" s="36"/>
      <c r="Z34" s="36">
        <v>1</v>
      </c>
      <c r="AA34" s="36"/>
      <c r="AB34" s="36"/>
      <c r="AC34" s="36"/>
      <c r="AD34" s="36">
        <v>1</v>
      </c>
      <c r="AE34" s="36">
        <v>0.7</v>
      </c>
      <c r="AF34" s="36">
        <v>1.47</v>
      </c>
      <c r="AG34" s="36">
        <v>1.07</v>
      </c>
      <c r="AH34" s="36">
        <v>0.57999999999999996</v>
      </c>
      <c r="AI34" s="36">
        <v>0.79</v>
      </c>
      <c r="AJ34" s="36"/>
    </row>
    <row r="35" spans="1:37" x14ac:dyDescent="0.2">
      <c r="A35" s="35" t="s">
        <v>117</v>
      </c>
      <c r="B35" s="35" t="s">
        <v>334</v>
      </c>
      <c r="C35" s="35" t="s">
        <v>118</v>
      </c>
      <c r="D35" s="36">
        <v>1.31</v>
      </c>
      <c r="E35" s="36">
        <v>1.18</v>
      </c>
      <c r="F35" s="36">
        <v>1.1000000000000001</v>
      </c>
      <c r="G35" s="36"/>
      <c r="H35" s="36">
        <v>1</v>
      </c>
      <c r="I35" s="36">
        <f t="shared" si="1"/>
        <v>0.13098982148752372</v>
      </c>
      <c r="J35" s="36">
        <f t="shared" si="0"/>
        <v>1.1475</v>
      </c>
      <c r="K35" s="36">
        <v>1.1000000000000001</v>
      </c>
      <c r="L35" s="36">
        <v>0.7</v>
      </c>
      <c r="M35" s="36">
        <v>0.77</v>
      </c>
      <c r="N35" s="36"/>
      <c r="O35" s="36">
        <v>0.99</v>
      </c>
      <c r="P35" s="36">
        <v>1.06</v>
      </c>
      <c r="Q35" s="36">
        <v>1.2</v>
      </c>
      <c r="R35" s="36"/>
      <c r="S35" s="36">
        <v>1.45</v>
      </c>
      <c r="T35" s="36">
        <v>1</v>
      </c>
      <c r="U35" s="36">
        <v>0.81</v>
      </c>
      <c r="V35" s="36">
        <v>0.83</v>
      </c>
      <c r="W35" s="36">
        <v>0.97</v>
      </c>
      <c r="X35" s="36">
        <v>0.92</v>
      </c>
      <c r="Y35" s="36">
        <v>1.01</v>
      </c>
      <c r="Z35" s="36">
        <v>1.59</v>
      </c>
      <c r="AA35" s="36"/>
      <c r="AB35" s="36">
        <v>0.95</v>
      </c>
      <c r="AC35" s="36">
        <v>0.69</v>
      </c>
      <c r="AD35" s="36">
        <v>0.98</v>
      </c>
      <c r="AE35" s="36">
        <v>0.82</v>
      </c>
      <c r="AF35" s="36">
        <v>1.48</v>
      </c>
      <c r="AG35" s="36">
        <v>1.33</v>
      </c>
      <c r="AH35" s="36">
        <v>0.88</v>
      </c>
      <c r="AI35" s="36">
        <v>1.02</v>
      </c>
      <c r="AJ35" s="36">
        <v>0.82</v>
      </c>
    </row>
    <row r="36" spans="1:37" x14ac:dyDescent="0.2">
      <c r="A36" s="35" t="s">
        <v>119</v>
      </c>
      <c r="B36" s="35" t="s">
        <v>120</v>
      </c>
      <c r="C36" s="35" t="s">
        <v>121</v>
      </c>
      <c r="D36" s="36">
        <v>1.02</v>
      </c>
      <c r="E36" s="36">
        <v>1</v>
      </c>
      <c r="F36" s="36">
        <v>1</v>
      </c>
      <c r="G36" s="36">
        <v>0.68</v>
      </c>
      <c r="H36" s="36"/>
      <c r="I36" s="36">
        <f t="shared" si="1"/>
        <v>0.16360521589077351</v>
      </c>
      <c r="J36" s="36">
        <f t="shared" si="0"/>
        <v>0.92500000000000004</v>
      </c>
      <c r="K36" s="36">
        <v>1.36</v>
      </c>
      <c r="L36" s="36">
        <v>0.57999999999999996</v>
      </c>
      <c r="M36" s="36">
        <v>1</v>
      </c>
      <c r="N36" s="36">
        <v>2.86</v>
      </c>
      <c r="O36" s="36"/>
      <c r="P36" s="36">
        <v>0.7</v>
      </c>
      <c r="Q36" s="36">
        <v>0.76</v>
      </c>
      <c r="R36" s="36"/>
      <c r="S36" s="36"/>
      <c r="T36" s="36">
        <v>1.35</v>
      </c>
      <c r="U36" s="36">
        <v>1.25</v>
      </c>
      <c r="V36" s="36">
        <v>1.05</v>
      </c>
      <c r="W36" s="36">
        <v>0.99</v>
      </c>
      <c r="X36" s="36"/>
      <c r="Y36" s="36"/>
      <c r="Z36" s="36">
        <v>0.81</v>
      </c>
      <c r="AA36" s="36"/>
      <c r="AB36" s="36"/>
      <c r="AC36" s="36">
        <v>6.43</v>
      </c>
      <c r="AD36" s="36"/>
      <c r="AE36" s="36">
        <v>1.65</v>
      </c>
      <c r="AF36" s="36">
        <v>1.41</v>
      </c>
      <c r="AG36" s="36">
        <v>0.76</v>
      </c>
      <c r="AH36" s="36">
        <v>0.73</v>
      </c>
      <c r="AI36" s="36">
        <v>1</v>
      </c>
      <c r="AJ36" s="36">
        <v>0.88</v>
      </c>
    </row>
    <row r="37" spans="1:37" x14ac:dyDescent="0.2">
      <c r="A37" s="35" t="s">
        <v>122</v>
      </c>
      <c r="B37" s="35" t="s">
        <v>123</v>
      </c>
      <c r="C37" s="35" t="s">
        <v>124</v>
      </c>
      <c r="D37" s="36">
        <v>1.25</v>
      </c>
      <c r="E37" s="36"/>
      <c r="F37" s="36">
        <v>1.1499999999999999</v>
      </c>
      <c r="G37" s="36">
        <v>0.45</v>
      </c>
      <c r="H37" s="36">
        <v>0.4</v>
      </c>
      <c r="I37" s="36">
        <f t="shared" si="1"/>
        <v>0.44976845895045447</v>
      </c>
      <c r="J37" s="36">
        <f t="shared" si="0"/>
        <v>0.8125</v>
      </c>
      <c r="K37" s="36">
        <v>1.78</v>
      </c>
      <c r="L37" s="36">
        <v>1</v>
      </c>
      <c r="M37" s="36">
        <v>1.74</v>
      </c>
      <c r="N37" s="36">
        <v>2.95</v>
      </c>
      <c r="O37" s="36"/>
      <c r="P37" s="36">
        <v>0.92</v>
      </c>
      <c r="Q37" s="36">
        <v>1.1499999999999999</v>
      </c>
      <c r="R37" s="36"/>
      <c r="S37" s="36"/>
      <c r="T37" s="36">
        <v>1.31</v>
      </c>
      <c r="U37" s="36">
        <v>1</v>
      </c>
      <c r="V37" s="36">
        <v>0.92</v>
      </c>
      <c r="W37" s="36">
        <v>0.82</v>
      </c>
      <c r="X37" s="36"/>
      <c r="Y37" s="36"/>
      <c r="Z37" s="36"/>
      <c r="AA37" s="36"/>
      <c r="AB37" s="36"/>
      <c r="AC37" s="36">
        <v>1</v>
      </c>
      <c r="AD37" s="36"/>
      <c r="AE37" s="36">
        <v>1</v>
      </c>
      <c r="AF37" s="36">
        <v>1.05</v>
      </c>
      <c r="AG37" s="36">
        <v>0.63</v>
      </c>
      <c r="AH37" s="36">
        <v>0.79</v>
      </c>
      <c r="AI37" s="36">
        <v>1.41</v>
      </c>
      <c r="AJ37" s="36">
        <v>0.78</v>
      </c>
    </row>
    <row r="38" spans="1:37" x14ac:dyDescent="0.2">
      <c r="A38" s="35" t="s">
        <v>125</v>
      </c>
      <c r="B38" s="35" t="s">
        <v>126</v>
      </c>
      <c r="C38" s="35" t="s">
        <v>127</v>
      </c>
      <c r="D38" s="36">
        <v>0.85</v>
      </c>
      <c r="E38" s="36">
        <v>1.1299999999999999</v>
      </c>
      <c r="F38" s="36">
        <v>0.86</v>
      </c>
      <c r="G38" s="36">
        <v>1.67</v>
      </c>
      <c r="H38" s="36">
        <v>0.78</v>
      </c>
      <c r="I38" s="36">
        <f t="shared" si="1"/>
        <v>0.36724651121555885</v>
      </c>
      <c r="J38" s="36">
        <f t="shared" si="0"/>
        <v>1.0580000000000001</v>
      </c>
      <c r="K38" s="36">
        <v>2.65</v>
      </c>
      <c r="L38" s="36">
        <v>1</v>
      </c>
      <c r="M38" s="36">
        <v>1.34</v>
      </c>
      <c r="N38" s="36">
        <v>2.65</v>
      </c>
      <c r="O38" s="36">
        <v>0.96</v>
      </c>
      <c r="P38" s="36">
        <v>0.4</v>
      </c>
      <c r="Q38" s="36">
        <v>0.33</v>
      </c>
      <c r="R38" s="36">
        <v>0.13</v>
      </c>
      <c r="S38" s="36">
        <v>0.84</v>
      </c>
      <c r="T38" s="36">
        <v>1.06</v>
      </c>
      <c r="U38" s="36">
        <v>1.28</v>
      </c>
      <c r="V38" s="36">
        <v>1</v>
      </c>
      <c r="W38" s="36">
        <v>1.1399999999999999</v>
      </c>
      <c r="X38" s="36">
        <v>0.36</v>
      </c>
      <c r="Y38" s="36">
        <v>0.6</v>
      </c>
      <c r="Z38" s="36">
        <v>1.04</v>
      </c>
      <c r="AA38" s="36">
        <v>0.26</v>
      </c>
      <c r="AB38" s="36">
        <v>1.23</v>
      </c>
      <c r="AC38" s="36">
        <v>3.91</v>
      </c>
      <c r="AD38" s="36">
        <v>0.44</v>
      </c>
      <c r="AE38" s="36">
        <v>1.52</v>
      </c>
      <c r="AF38" s="36">
        <v>1.1499999999999999</v>
      </c>
      <c r="AG38" s="36">
        <v>1.37</v>
      </c>
      <c r="AH38" s="36">
        <v>0.77</v>
      </c>
      <c r="AI38" s="36">
        <v>0.95</v>
      </c>
      <c r="AJ38" s="36">
        <v>1.05</v>
      </c>
      <c r="AK38" s="36"/>
    </row>
    <row r="39" spans="1:37" x14ac:dyDescent="0.2">
      <c r="A39" s="35" t="s">
        <v>128</v>
      </c>
      <c r="B39" s="35" t="s">
        <v>129</v>
      </c>
      <c r="C39" s="35" t="s">
        <v>130</v>
      </c>
      <c r="D39" s="36">
        <v>0.98</v>
      </c>
      <c r="E39" s="36">
        <v>1.28</v>
      </c>
      <c r="F39" s="36">
        <v>1</v>
      </c>
      <c r="G39" s="36">
        <v>1.1000000000000001</v>
      </c>
      <c r="H39" s="36">
        <v>0.48</v>
      </c>
      <c r="I39" s="36">
        <f t="shared" si="1"/>
        <v>0.29752310834622603</v>
      </c>
      <c r="J39" s="36">
        <f t="shared" si="0"/>
        <v>0.96799999999999997</v>
      </c>
      <c r="K39" s="36">
        <v>1.05</v>
      </c>
      <c r="L39" s="36">
        <v>1</v>
      </c>
      <c r="M39" s="36">
        <v>1.62</v>
      </c>
      <c r="N39" s="36">
        <v>3.3</v>
      </c>
      <c r="O39" s="36">
        <v>1</v>
      </c>
      <c r="P39" s="36">
        <v>0.64</v>
      </c>
      <c r="Q39" s="36">
        <v>0.69</v>
      </c>
      <c r="R39" s="36">
        <v>0.59</v>
      </c>
      <c r="S39" s="36">
        <v>1.1200000000000001</v>
      </c>
      <c r="T39" s="36">
        <v>1.25</v>
      </c>
      <c r="U39" s="36">
        <v>1.04</v>
      </c>
      <c r="V39" s="36">
        <v>1.2</v>
      </c>
      <c r="W39" s="36">
        <v>0.83</v>
      </c>
      <c r="X39" s="36">
        <v>0.52</v>
      </c>
      <c r="Y39" s="36">
        <v>0.54</v>
      </c>
      <c r="Z39" s="36">
        <v>1.34</v>
      </c>
      <c r="AA39" s="36">
        <v>0.78</v>
      </c>
      <c r="AB39" s="36">
        <v>0.67</v>
      </c>
      <c r="AC39" s="36">
        <v>1.31</v>
      </c>
      <c r="AD39" s="36">
        <v>0.41</v>
      </c>
      <c r="AE39" s="36">
        <v>1.27</v>
      </c>
      <c r="AF39" s="36">
        <v>1.18</v>
      </c>
      <c r="AG39" s="36">
        <v>0.77</v>
      </c>
      <c r="AH39" s="36">
        <v>0.82</v>
      </c>
      <c r="AI39" s="36">
        <v>1.07</v>
      </c>
      <c r="AJ39" s="36">
        <v>1.02</v>
      </c>
    </row>
    <row r="40" spans="1:37" x14ac:dyDescent="0.2">
      <c r="A40" s="35" t="s">
        <v>131</v>
      </c>
      <c r="B40" s="35" t="s">
        <v>335</v>
      </c>
      <c r="C40" s="35" t="s">
        <v>132</v>
      </c>
      <c r="D40" s="36">
        <v>1</v>
      </c>
      <c r="E40" s="36"/>
      <c r="F40" s="36"/>
      <c r="G40" s="36"/>
      <c r="H40" s="36"/>
      <c r="J40" s="36">
        <f t="shared" si="0"/>
        <v>1</v>
      </c>
      <c r="K40" s="36"/>
      <c r="L40" s="36"/>
      <c r="M40" s="36"/>
      <c r="N40" s="36">
        <v>1</v>
      </c>
      <c r="O40" s="36">
        <v>1</v>
      </c>
      <c r="P40" s="36"/>
      <c r="Q40" s="36"/>
      <c r="R40" s="36"/>
      <c r="S40" s="36"/>
      <c r="T40" s="36">
        <v>1</v>
      </c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7" x14ac:dyDescent="0.2">
      <c r="A41" s="35" t="s">
        <v>133</v>
      </c>
      <c r="B41" s="35" t="s">
        <v>134</v>
      </c>
      <c r="C41" s="35" t="s">
        <v>135</v>
      </c>
      <c r="D41" s="36">
        <v>0.77</v>
      </c>
      <c r="E41" s="36">
        <v>1.08</v>
      </c>
      <c r="F41" s="36">
        <v>0.77</v>
      </c>
      <c r="G41" s="36">
        <v>1.3</v>
      </c>
      <c r="H41" s="36">
        <v>1</v>
      </c>
      <c r="I41" s="36">
        <f t="shared" si="1"/>
        <v>0.22412050330123798</v>
      </c>
      <c r="J41" s="36">
        <f t="shared" si="0"/>
        <v>0.98399999999999999</v>
      </c>
      <c r="K41" s="36">
        <v>1.23</v>
      </c>
      <c r="L41" s="36">
        <v>1.41</v>
      </c>
      <c r="M41" s="36">
        <v>2.17</v>
      </c>
      <c r="N41" s="36">
        <v>1.32</v>
      </c>
      <c r="O41" s="36">
        <v>1.08</v>
      </c>
      <c r="P41" s="36">
        <v>0.37</v>
      </c>
      <c r="Q41" s="36">
        <v>0.28000000000000003</v>
      </c>
      <c r="R41" s="36">
        <v>0.24</v>
      </c>
      <c r="S41" s="36">
        <v>0.96</v>
      </c>
      <c r="T41" s="36">
        <v>1</v>
      </c>
      <c r="U41" s="36">
        <v>1.1299999999999999</v>
      </c>
      <c r="V41" s="36">
        <v>1.2</v>
      </c>
      <c r="W41" s="36">
        <v>1.05</v>
      </c>
      <c r="X41" s="36">
        <v>0.37</v>
      </c>
      <c r="Y41" s="36">
        <v>0.53</v>
      </c>
      <c r="Z41" s="36">
        <v>1</v>
      </c>
      <c r="AA41" s="36">
        <v>0.56000000000000005</v>
      </c>
      <c r="AB41" s="36">
        <v>0.87</v>
      </c>
      <c r="AC41" s="36">
        <v>0.98</v>
      </c>
      <c r="AD41" s="36">
        <v>0.78</v>
      </c>
      <c r="AE41" s="36">
        <v>1.3</v>
      </c>
      <c r="AF41" s="36">
        <v>1.02</v>
      </c>
      <c r="AG41" s="36">
        <v>1.44</v>
      </c>
      <c r="AH41" s="36">
        <v>0.77</v>
      </c>
      <c r="AI41" s="36">
        <v>0.98</v>
      </c>
      <c r="AJ41" s="36">
        <v>1.0900000000000001</v>
      </c>
    </row>
    <row r="42" spans="1:37" x14ac:dyDescent="0.2">
      <c r="A42" s="35" t="s">
        <v>136</v>
      </c>
      <c r="B42" s="35" t="s">
        <v>336</v>
      </c>
      <c r="C42" s="35" t="s">
        <v>137</v>
      </c>
      <c r="D42" s="36"/>
      <c r="E42" s="36"/>
      <c r="F42" s="36"/>
      <c r="G42" s="36"/>
      <c r="H42" s="36"/>
      <c r="K42" s="36"/>
      <c r="L42" s="36"/>
      <c r="M42" s="36"/>
      <c r="N42" s="36"/>
      <c r="O42" s="36"/>
      <c r="P42" s="36">
        <v>1</v>
      </c>
      <c r="Q42" s="36">
        <v>1.04</v>
      </c>
      <c r="R42" s="36"/>
      <c r="S42" s="36"/>
      <c r="T42" s="36">
        <v>0.6</v>
      </c>
      <c r="U42" s="36">
        <v>0.27</v>
      </c>
      <c r="V42" s="36">
        <v>1.61</v>
      </c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7" x14ac:dyDescent="0.2">
      <c r="A43" s="35" t="s">
        <v>138</v>
      </c>
      <c r="B43" s="35" t="s">
        <v>139</v>
      </c>
      <c r="C43" s="35" t="s">
        <v>140</v>
      </c>
      <c r="D43" s="36"/>
      <c r="E43" s="36"/>
      <c r="F43" s="36"/>
      <c r="G43" s="36"/>
      <c r="H43" s="36">
        <v>1.06</v>
      </c>
      <c r="J43" s="36">
        <f t="shared" si="0"/>
        <v>1.06</v>
      </c>
      <c r="K43" s="36">
        <v>2.2799999999999998</v>
      </c>
      <c r="L43" s="36">
        <v>0.57999999999999996</v>
      </c>
      <c r="M43" s="36">
        <v>1</v>
      </c>
      <c r="N43" s="36">
        <v>1</v>
      </c>
      <c r="O43" s="36"/>
      <c r="P43" s="36"/>
      <c r="Q43" s="36"/>
      <c r="R43" s="36"/>
      <c r="S43" s="36">
        <v>0.9</v>
      </c>
      <c r="T43" s="36"/>
      <c r="U43" s="36"/>
      <c r="V43" s="36"/>
      <c r="W43" s="36"/>
      <c r="X43" s="36"/>
      <c r="Y43" s="36"/>
      <c r="Z43" s="36"/>
      <c r="AA43" s="36"/>
      <c r="AB43" s="36">
        <v>0.48</v>
      </c>
      <c r="AC43" s="36">
        <v>1</v>
      </c>
      <c r="AD43" s="36">
        <v>7.31</v>
      </c>
      <c r="AE43" s="36">
        <v>1.1200000000000001</v>
      </c>
      <c r="AF43" s="36"/>
      <c r="AG43" s="36">
        <v>0.33</v>
      </c>
      <c r="AH43" s="36">
        <v>0.41</v>
      </c>
      <c r="AI43" s="36"/>
      <c r="AJ43" s="36">
        <v>0.88</v>
      </c>
    </row>
    <row r="44" spans="1:37" x14ac:dyDescent="0.2">
      <c r="A44" s="35" t="s">
        <v>141</v>
      </c>
      <c r="B44" s="35" t="s">
        <v>337</v>
      </c>
      <c r="C44" s="35" t="s">
        <v>142</v>
      </c>
      <c r="D44" s="36"/>
      <c r="E44" s="36"/>
      <c r="F44" s="36"/>
      <c r="G44" s="36"/>
      <c r="H44" s="36"/>
      <c r="K44" s="36"/>
      <c r="L44" s="36"/>
      <c r="M44" s="36"/>
      <c r="N44" s="36"/>
      <c r="O44" s="36"/>
      <c r="P44" s="36">
        <v>1</v>
      </c>
      <c r="Q44" s="36">
        <v>1.88</v>
      </c>
      <c r="R44" s="36"/>
      <c r="S44" s="36"/>
      <c r="T44" s="36">
        <v>0.84</v>
      </c>
      <c r="U44" s="36">
        <v>0.34</v>
      </c>
      <c r="V44" s="36">
        <v>2.4700000000000002</v>
      </c>
      <c r="W44" s="36"/>
      <c r="X44" s="36"/>
      <c r="Y44" s="36"/>
      <c r="Z44" s="36"/>
      <c r="AA44" s="36"/>
      <c r="AB44" s="36"/>
      <c r="AC44" s="36"/>
      <c r="AD44" s="36"/>
      <c r="AE44" s="36">
        <v>1</v>
      </c>
      <c r="AF44" s="36"/>
      <c r="AG44" s="36"/>
      <c r="AH44" s="36"/>
      <c r="AI44" s="36"/>
      <c r="AJ44" s="36"/>
    </row>
    <row r="45" spans="1:37" x14ac:dyDescent="0.2">
      <c r="A45" s="35" t="s">
        <v>143</v>
      </c>
      <c r="B45" s="35" t="s">
        <v>338</v>
      </c>
      <c r="C45" s="35" t="s">
        <v>144</v>
      </c>
      <c r="D45" s="36">
        <v>1.02</v>
      </c>
      <c r="E45" s="36">
        <v>1.56</v>
      </c>
      <c r="F45" s="36"/>
      <c r="G45" s="36">
        <v>1.08</v>
      </c>
      <c r="H45" s="36">
        <v>0.5</v>
      </c>
      <c r="I45" s="36">
        <f t="shared" si="1"/>
        <v>0.43358966777357605</v>
      </c>
      <c r="J45" s="36">
        <f t="shared" si="0"/>
        <v>1.04</v>
      </c>
      <c r="K45" s="36">
        <v>1</v>
      </c>
      <c r="L45" s="36">
        <v>0.75</v>
      </c>
      <c r="M45" s="36">
        <v>1.08</v>
      </c>
      <c r="N45" s="36">
        <v>0.92</v>
      </c>
      <c r="O45" s="36">
        <v>1.44</v>
      </c>
      <c r="P45" s="36">
        <v>0.97</v>
      </c>
      <c r="Q45" s="36">
        <v>1.19</v>
      </c>
      <c r="R45" s="36">
        <v>0.87</v>
      </c>
      <c r="S45" s="36">
        <v>1.84</v>
      </c>
      <c r="T45" s="36">
        <v>1.2</v>
      </c>
      <c r="U45" s="36">
        <v>0.66</v>
      </c>
      <c r="V45" s="36">
        <v>0.54</v>
      </c>
      <c r="W45" s="36">
        <v>1.03</v>
      </c>
      <c r="X45" s="36">
        <v>0.4</v>
      </c>
      <c r="Y45" s="36">
        <v>0.5</v>
      </c>
      <c r="Z45" s="36">
        <v>0.93</v>
      </c>
      <c r="AA45" s="36">
        <v>1.2</v>
      </c>
      <c r="AB45" s="36">
        <v>1.08</v>
      </c>
      <c r="AC45" s="36">
        <v>1</v>
      </c>
      <c r="AD45" s="36">
        <v>1</v>
      </c>
      <c r="AE45" s="36">
        <v>1.45</v>
      </c>
      <c r="AF45" s="36">
        <v>0.85</v>
      </c>
      <c r="AG45" s="36">
        <v>1.24</v>
      </c>
      <c r="AH45" s="36">
        <v>0.52</v>
      </c>
      <c r="AI45" s="36">
        <v>0.68</v>
      </c>
      <c r="AJ45" s="36"/>
    </row>
    <row r="46" spans="1:37" x14ac:dyDescent="0.2">
      <c r="A46" s="35" t="s">
        <v>145</v>
      </c>
      <c r="B46" s="35" t="s">
        <v>146</v>
      </c>
      <c r="C46" s="35" t="s">
        <v>147</v>
      </c>
      <c r="D46" s="36"/>
      <c r="E46" s="36">
        <v>1</v>
      </c>
      <c r="F46" s="36"/>
      <c r="G46" s="36"/>
      <c r="H46" s="36">
        <v>1</v>
      </c>
      <c r="I46" s="36">
        <f t="shared" si="1"/>
        <v>0</v>
      </c>
      <c r="J46" s="36">
        <f t="shared" si="0"/>
        <v>1</v>
      </c>
      <c r="K46" s="36">
        <v>7.04</v>
      </c>
      <c r="L46" s="36"/>
      <c r="M46" s="36"/>
      <c r="N46" s="36"/>
      <c r="O46" s="36">
        <v>0.98</v>
      </c>
      <c r="P46" s="36">
        <v>0.55000000000000004</v>
      </c>
      <c r="Q46" s="36"/>
      <c r="R46" s="36"/>
      <c r="S46" s="36">
        <v>0.71</v>
      </c>
      <c r="T46" s="36">
        <v>1.28</v>
      </c>
      <c r="U46" s="36">
        <v>0.84</v>
      </c>
      <c r="V46" s="36">
        <v>1.1599999999999999</v>
      </c>
      <c r="W46" s="36"/>
      <c r="X46" s="36">
        <v>0.21</v>
      </c>
      <c r="Y46" s="36">
        <v>2.1</v>
      </c>
      <c r="Z46" s="36">
        <v>1.64</v>
      </c>
      <c r="AA46" s="36"/>
      <c r="AB46" s="36"/>
      <c r="AC46" s="36">
        <v>1.1000000000000001</v>
      </c>
      <c r="AD46" s="36">
        <v>10.06</v>
      </c>
      <c r="AE46" s="36">
        <v>1.2</v>
      </c>
      <c r="AF46" s="36">
        <v>0.3</v>
      </c>
      <c r="AG46" s="36">
        <v>0.27</v>
      </c>
      <c r="AH46" s="36"/>
      <c r="AI46" s="36">
        <v>0.94</v>
      </c>
      <c r="AJ46" s="36">
        <v>1.06</v>
      </c>
    </row>
    <row r="47" spans="1:37" x14ac:dyDescent="0.2">
      <c r="A47" s="35" t="s">
        <v>148</v>
      </c>
      <c r="B47" s="35" t="s">
        <v>339</v>
      </c>
      <c r="C47" s="35" t="s">
        <v>149</v>
      </c>
      <c r="D47" s="36">
        <v>0.56999999999999995</v>
      </c>
      <c r="E47" s="36">
        <v>0.93</v>
      </c>
      <c r="F47" s="36">
        <v>1.31</v>
      </c>
      <c r="G47" s="36">
        <v>1</v>
      </c>
      <c r="H47" s="36">
        <v>1</v>
      </c>
      <c r="I47" s="36">
        <f t="shared" si="1"/>
        <v>0.26395075298244497</v>
      </c>
      <c r="J47" s="36">
        <f t="shared" si="0"/>
        <v>0.96200000000000008</v>
      </c>
      <c r="K47" s="36">
        <v>2.34</v>
      </c>
      <c r="L47" s="36">
        <v>0.6</v>
      </c>
      <c r="M47" s="36">
        <v>0.77</v>
      </c>
      <c r="N47" s="36">
        <v>0.82</v>
      </c>
      <c r="O47" s="36">
        <v>0.47</v>
      </c>
      <c r="P47" s="36">
        <v>0.77</v>
      </c>
      <c r="Q47" s="36">
        <v>0.3</v>
      </c>
      <c r="R47" s="36"/>
      <c r="S47" s="36">
        <v>8.25</v>
      </c>
      <c r="T47" s="36">
        <v>1.19</v>
      </c>
      <c r="U47" s="36">
        <v>0.81</v>
      </c>
      <c r="V47" s="36">
        <v>1.33</v>
      </c>
      <c r="W47" s="36">
        <v>1.01</v>
      </c>
      <c r="X47" s="36">
        <v>1.05</v>
      </c>
      <c r="Y47" s="36">
        <v>1.38</v>
      </c>
      <c r="Z47" s="36">
        <v>1</v>
      </c>
      <c r="AA47" s="36">
        <v>1.74</v>
      </c>
      <c r="AB47" s="36">
        <v>0.59</v>
      </c>
      <c r="AC47" s="36">
        <v>0.73</v>
      </c>
      <c r="AD47" s="36">
        <v>6.69</v>
      </c>
      <c r="AE47" s="36">
        <v>1.56</v>
      </c>
      <c r="AF47" s="36">
        <v>2.23</v>
      </c>
      <c r="AG47" s="36">
        <v>1.1100000000000001</v>
      </c>
      <c r="AH47" s="36">
        <v>0.78</v>
      </c>
      <c r="AI47" s="36">
        <v>0.8</v>
      </c>
      <c r="AJ47" s="36">
        <v>0.89</v>
      </c>
    </row>
    <row r="48" spans="1:37" x14ac:dyDescent="0.2">
      <c r="A48" s="35" t="s">
        <v>150</v>
      </c>
      <c r="B48" s="35" t="s">
        <v>340</v>
      </c>
      <c r="C48" s="35" t="s">
        <v>151</v>
      </c>
      <c r="D48" s="36">
        <v>1.28</v>
      </c>
      <c r="E48" s="36">
        <v>1.25</v>
      </c>
      <c r="F48" s="36"/>
      <c r="G48" s="36"/>
      <c r="H48" s="36">
        <v>0.63</v>
      </c>
      <c r="I48" s="36">
        <f t="shared" si="1"/>
        <v>0.36692415201691608</v>
      </c>
      <c r="J48" s="36">
        <f t="shared" si="0"/>
        <v>1.0533333333333335</v>
      </c>
      <c r="K48" s="36">
        <v>2.58</v>
      </c>
      <c r="L48" s="36">
        <v>0.77</v>
      </c>
      <c r="M48" s="36">
        <v>1.02</v>
      </c>
      <c r="N48" s="36">
        <v>1</v>
      </c>
      <c r="O48" s="36">
        <v>1</v>
      </c>
      <c r="P48" s="36">
        <v>0.8</v>
      </c>
      <c r="Q48" s="36">
        <v>0.56999999999999995</v>
      </c>
      <c r="R48" s="36"/>
      <c r="S48" s="36">
        <v>1.42</v>
      </c>
      <c r="T48" s="36">
        <v>1.34</v>
      </c>
      <c r="U48" s="36">
        <v>1</v>
      </c>
      <c r="V48" s="36">
        <v>1.33</v>
      </c>
      <c r="W48" s="36"/>
      <c r="X48" s="36">
        <v>0.42</v>
      </c>
      <c r="Y48" s="36">
        <v>0.99</v>
      </c>
      <c r="Z48" s="36">
        <v>1.94</v>
      </c>
      <c r="AA48" s="36"/>
      <c r="AB48" s="36">
        <v>1</v>
      </c>
      <c r="AC48" s="36">
        <v>1.01</v>
      </c>
      <c r="AD48" s="36">
        <v>1.72</v>
      </c>
      <c r="AE48" s="36">
        <v>1.21</v>
      </c>
      <c r="AF48" s="36">
        <v>0.71</v>
      </c>
      <c r="AG48" s="36">
        <v>0.77</v>
      </c>
      <c r="AH48" s="36">
        <v>0.56000000000000005</v>
      </c>
      <c r="AI48" s="36">
        <v>0.79</v>
      </c>
      <c r="AJ48" s="36">
        <v>1.4</v>
      </c>
    </row>
    <row r="49" spans="1:37" x14ac:dyDescent="0.2">
      <c r="A49" s="35" t="s">
        <v>152</v>
      </c>
      <c r="B49" s="35" t="s">
        <v>153</v>
      </c>
      <c r="C49" s="35" t="s">
        <v>154</v>
      </c>
      <c r="D49" s="36">
        <v>1.1000000000000001</v>
      </c>
      <c r="E49" s="36">
        <v>1.7</v>
      </c>
      <c r="F49" s="36">
        <v>0.88</v>
      </c>
      <c r="G49" s="36">
        <v>1.45</v>
      </c>
      <c r="H49" s="36">
        <v>0.6</v>
      </c>
      <c r="I49" s="36">
        <f t="shared" si="1"/>
        <v>0.43883937836069381</v>
      </c>
      <c r="J49" s="36">
        <f t="shared" si="0"/>
        <v>1.1459999999999999</v>
      </c>
      <c r="K49" s="36">
        <v>1.1000000000000001</v>
      </c>
      <c r="L49" s="36">
        <v>1</v>
      </c>
      <c r="M49" s="36">
        <v>1.44</v>
      </c>
      <c r="N49" s="36"/>
      <c r="O49" s="36">
        <v>0.9</v>
      </c>
      <c r="P49" s="36">
        <v>0.71</v>
      </c>
      <c r="Q49" s="36">
        <v>0.68</v>
      </c>
      <c r="R49" s="36">
        <v>0.8</v>
      </c>
      <c r="S49" s="36">
        <v>1.26</v>
      </c>
      <c r="T49" s="36">
        <v>1.22</v>
      </c>
      <c r="U49" s="36">
        <v>1.22</v>
      </c>
      <c r="V49" s="36">
        <v>1.1599999999999999</v>
      </c>
      <c r="W49" s="36">
        <v>1</v>
      </c>
      <c r="X49" s="36">
        <v>0.63</v>
      </c>
      <c r="Y49" s="36">
        <v>0.59</v>
      </c>
      <c r="Z49" s="36">
        <v>1</v>
      </c>
      <c r="AA49" s="36">
        <v>0.7</v>
      </c>
      <c r="AB49" s="36">
        <v>0.87</v>
      </c>
      <c r="AC49" s="36">
        <v>1.07</v>
      </c>
      <c r="AD49" s="36">
        <v>0.76</v>
      </c>
      <c r="AE49" s="36">
        <v>1.74</v>
      </c>
      <c r="AF49" s="36">
        <v>1.34</v>
      </c>
      <c r="AG49" s="36">
        <v>1.04</v>
      </c>
      <c r="AH49" s="36">
        <v>0.71</v>
      </c>
      <c r="AI49" s="36">
        <v>0.96</v>
      </c>
      <c r="AJ49" s="36">
        <v>0.96</v>
      </c>
    </row>
    <row r="50" spans="1:37" x14ac:dyDescent="0.2">
      <c r="A50" s="35" t="s">
        <v>155</v>
      </c>
      <c r="B50" s="35" t="s">
        <v>341</v>
      </c>
      <c r="C50" s="35" t="s">
        <v>156</v>
      </c>
      <c r="D50" s="36">
        <v>0.97</v>
      </c>
      <c r="E50" s="36">
        <v>1</v>
      </c>
      <c r="F50" s="36">
        <v>1.1299999999999999</v>
      </c>
      <c r="G50" s="36">
        <v>2.0299999999999998</v>
      </c>
      <c r="H50" s="36">
        <v>1</v>
      </c>
      <c r="I50" s="36">
        <f t="shared" si="1"/>
        <v>0.45368491268720895</v>
      </c>
      <c r="J50" s="36">
        <f t="shared" si="0"/>
        <v>1.2259999999999998</v>
      </c>
      <c r="K50" s="36">
        <v>0.42</v>
      </c>
      <c r="L50" s="36">
        <v>0.83</v>
      </c>
      <c r="M50" s="36">
        <v>1.0900000000000001</v>
      </c>
      <c r="N50" s="36">
        <v>1.08</v>
      </c>
      <c r="O50" s="36">
        <v>0.71</v>
      </c>
      <c r="P50" s="36">
        <v>0.48</v>
      </c>
      <c r="Q50" s="36">
        <v>0.11</v>
      </c>
      <c r="R50" s="36">
        <v>0.38</v>
      </c>
      <c r="S50" s="36">
        <v>0.25</v>
      </c>
      <c r="T50" s="36">
        <v>1.04</v>
      </c>
      <c r="U50" s="36">
        <v>1</v>
      </c>
      <c r="V50" s="36">
        <v>1.27</v>
      </c>
      <c r="W50" s="36">
        <v>0.91</v>
      </c>
      <c r="X50" s="36">
        <v>1.77</v>
      </c>
      <c r="Y50" s="36">
        <v>0.75</v>
      </c>
      <c r="Z50" s="36">
        <v>0.52</v>
      </c>
      <c r="AA50" s="36">
        <v>2.4300000000000002</v>
      </c>
      <c r="AB50" s="36">
        <v>1</v>
      </c>
      <c r="AC50" s="36">
        <v>1.68</v>
      </c>
      <c r="AD50" s="36">
        <v>1.22</v>
      </c>
      <c r="AE50" s="36">
        <v>1.03</v>
      </c>
      <c r="AF50" s="36">
        <v>1.35</v>
      </c>
      <c r="AG50" s="36">
        <v>0.83</v>
      </c>
      <c r="AH50" s="36">
        <v>0.73</v>
      </c>
      <c r="AI50" s="36">
        <v>0.8</v>
      </c>
      <c r="AJ50" s="36">
        <v>1.25</v>
      </c>
    </row>
    <row r="51" spans="1:37" x14ac:dyDescent="0.2">
      <c r="A51" s="36" t="s">
        <v>157</v>
      </c>
      <c r="B51" s="36" t="s">
        <v>342</v>
      </c>
      <c r="C51" s="36" t="s">
        <v>158</v>
      </c>
      <c r="D51" s="36"/>
      <c r="E51" s="36"/>
      <c r="F51" s="36">
        <v>0.96</v>
      </c>
      <c r="G51" s="36">
        <v>1</v>
      </c>
      <c r="H51" s="36">
        <v>1</v>
      </c>
      <c r="I51" s="36">
        <f t="shared" si="1"/>
        <v>2.3094010767585053E-2</v>
      </c>
      <c r="J51" s="36">
        <f t="shared" si="0"/>
        <v>0.98666666666666669</v>
      </c>
      <c r="K51" s="36">
        <v>1.1399999999999999</v>
      </c>
      <c r="L51" s="36">
        <v>1.19</v>
      </c>
      <c r="M51" s="36">
        <v>1.3</v>
      </c>
      <c r="N51" s="36"/>
      <c r="O51" s="36"/>
      <c r="P51" s="36">
        <v>1.27</v>
      </c>
      <c r="Q51" s="36">
        <v>0.81</v>
      </c>
      <c r="R51" s="36"/>
      <c r="S51" s="36">
        <v>0.65</v>
      </c>
      <c r="T51" s="36">
        <v>1.1599999999999999</v>
      </c>
      <c r="U51" s="36">
        <v>1.1000000000000001</v>
      </c>
      <c r="V51" s="36">
        <v>0.83</v>
      </c>
      <c r="W51" s="36">
        <v>1</v>
      </c>
      <c r="X51" s="36"/>
      <c r="Y51" s="36"/>
      <c r="Z51" s="36"/>
      <c r="AA51" s="36"/>
      <c r="AB51" s="36">
        <v>0.63</v>
      </c>
      <c r="AC51" s="36"/>
      <c r="AD51" s="36">
        <v>0.64</v>
      </c>
      <c r="AE51" s="36">
        <v>1.26</v>
      </c>
      <c r="AF51" s="36">
        <v>1</v>
      </c>
      <c r="AG51" s="36">
        <v>1.57</v>
      </c>
      <c r="AH51" s="36">
        <v>1.1000000000000001</v>
      </c>
      <c r="AI51" s="36">
        <v>0.96</v>
      </c>
      <c r="AJ51" s="36">
        <v>0.81</v>
      </c>
    </row>
    <row r="52" spans="1:37" x14ac:dyDescent="0.2">
      <c r="A52" s="35" t="s">
        <v>159</v>
      </c>
      <c r="B52" s="35" t="s">
        <v>343</v>
      </c>
      <c r="C52" s="35" t="s">
        <v>160</v>
      </c>
      <c r="D52" s="36">
        <v>0.21</v>
      </c>
      <c r="E52" s="36">
        <v>1.0900000000000001</v>
      </c>
      <c r="F52" s="36">
        <v>1.39</v>
      </c>
      <c r="G52" s="36">
        <v>0.86</v>
      </c>
      <c r="H52" s="36">
        <v>1.46</v>
      </c>
      <c r="I52" s="36">
        <f t="shared" si="1"/>
        <v>0.50385513791168168</v>
      </c>
      <c r="J52" s="36">
        <f t="shared" si="0"/>
        <v>1.002</v>
      </c>
      <c r="K52" s="36">
        <v>0.86</v>
      </c>
      <c r="L52" s="36">
        <v>0.96</v>
      </c>
      <c r="M52" s="36">
        <v>1.47</v>
      </c>
      <c r="N52" s="36">
        <v>1</v>
      </c>
      <c r="O52" s="36">
        <v>0.78</v>
      </c>
      <c r="P52" s="36">
        <v>0.5</v>
      </c>
      <c r="Q52" s="36">
        <v>0.31</v>
      </c>
      <c r="R52" s="36"/>
      <c r="S52" s="36">
        <v>0.85</v>
      </c>
      <c r="T52" s="36">
        <v>1.9</v>
      </c>
      <c r="U52" s="36">
        <v>1.35</v>
      </c>
      <c r="V52" s="36">
        <v>1.56</v>
      </c>
      <c r="W52" s="36"/>
      <c r="X52" s="36">
        <v>0.7</v>
      </c>
      <c r="Y52" s="36">
        <v>0.57999999999999996</v>
      </c>
      <c r="Z52" s="36">
        <v>1</v>
      </c>
      <c r="AA52" s="36">
        <v>1.32</v>
      </c>
      <c r="AB52" s="36">
        <v>1</v>
      </c>
      <c r="AC52" s="36">
        <v>2.21</v>
      </c>
      <c r="AD52" s="36">
        <v>2.2000000000000002</v>
      </c>
      <c r="AE52" s="36">
        <v>1.02</v>
      </c>
      <c r="AF52" s="36">
        <v>0.94</v>
      </c>
      <c r="AG52" s="36">
        <v>1.1200000000000001</v>
      </c>
      <c r="AH52" s="36">
        <v>0.51</v>
      </c>
      <c r="AI52" s="36">
        <v>1.23</v>
      </c>
      <c r="AJ52" s="36">
        <v>0.98</v>
      </c>
    </row>
    <row r="53" spans="1:37" x14ac:dyDescent="0.2">
      <c r="A53" s="35" t="s">
        <v>161</v>
      </c>
      <c r="B53" s="35" t="s">
        <v>344</v>
      </c>
      <c r="C53" s="35" t="s">
        <v>162</v>
      </c>
      <c r="D53" s="36">
        <v>0.54</v>
      </c>
      <c r="E53" s="36">
        <v>1.03</v>
      </c>
      <c r="F53" s="36">
        <v>1</v>
      </c>
      <c r="G53" s="36">
        <v>1.37</v>
      </c>
      <c r="H53" s="36">
        <v>1</v>
      </c>
      <c r="I53" s="36">
        <f t="shared" si="1"/>
        <v>0.29524566042534772</v>
      </c>
      <c r="J53" s="36">
        <f t="shared" si="0"/>
        <v>0.9880000000000001</v>
      </c>
      <c r="K53" s="36">
        <v>1.71</v>
      </c>
      <c r="L53" s="36">
        <v>0.77</v>
      </c>
      <c r="M53" s="36">
        <v>1.06</v>
      </c>
      <c r="N53" s="36">
        <v>0.37</v>
      </c>
      <c r="O53" s="36">
        <v>0.77</v>
      </c>
      <c r="P53" s="36">
        <v>0.41</v>
      </c>
      <c r="Q53" s="36">
        <v>0.27</v>
      </c>
      <c r="R53" s="36">
        <v>0.49</v>
      </c>
      <c r="S53" s="36">
        <v>5.18</v>
      </c>
      <c r="T53" s="36">
        <v>1.07</v>
      </c>
      <c r="U53" s="36">
        <v>0.75</v>
      </c>
      <c r="V53" s="36">
        <v>1.74</v>
      </c>
      <c r="W53" s="36">
        <v>1.18</v>
      </c>
      <c r="X53" s="36">
        <v>1</v>
      </c>
      <c r="Y53" s="36">
        <v>1.38</v>
      </c>
      <c r="Z53" s="36">
        <v>0.89</v>
      </c>
      <c r="AA53" s="36">
        <v>1.76</v>
      </c>
      <c r="AB53" s="36">
        <v>0.68</v>
      </c>
      <c r="AC53" s="36">
        <v>1.37</v>
      </c>
      <c r="AD53" s="36">
        <v>3.4</v>
      </c>
      <c r="AE53" s="36">
        <v>1.22</v>
      </c>
      <c r="AF53" s="36">
        <v>1.24</v>
      </c>
      <c r="AG53" s="36">
        <v>0.91</v>
      </c>
      <c r="AH53" s="36">
        <v>0.47</v>
      </c>
      <c r="AI53" s="36">
        <v>1.04</v>
      </c>
      <c r="AJ53" s="36">
        <v>0.96</v>
      </c>
      <c r="AK53" s="36"/>
    </row>
    <row r="54" spans="1:37" x14ac:dyDescent="0.2">
      <c r="A54" s="35" t="s">
        <v>163</v>
      </c>
      <c r="B54" s="35" t="s">
        <v>345</v>
      </c>
      <c r="C54" s="35" t="s">
        <v>164</v>
      </c>
      <c r="D54" s="36">
        <v>0.94</v>
      </c>
      <c r="E54" s="36">
        <v>0.94</v>
      </c>
      <c r="F54" s="36">
        <v>1.03</v>
      </c>
      <c r="G54" s="36">
        <v>1.22</v>
      </c>
      <c r="H54" s="36">
        <v>1</v>
      </c>
      <c r="I54" s="36">
        <f t="shared" si="1"/>
        <v>0.11523888232710347</v>
      </c>
      <c r="J54" s="36">
        <f t="shared" si="0"/>
        <v>1.026</v>
      </c>
      <c r="K54" s="36">
        <v>0.75</v>
      </c>
      <c r="L54" s="36">
        <v>1.63</v>
      </c>
      <c r="M54" s="36">
        <v>1.62</v>
      </c>
      <c r="N54" s="36">
        <v>0.97</v>
      </c>
      <c r="O54" s="36">
        <v>1.01</v>
      </c>
      <c r="P54" s="36">
        <v>0.52</v>
      </c>
      <c r="Q54" s="36">
        <v>0.19</v>
      </c>
      <c r="R54" s="36">
        <v>0.43</v>
      </c>
      <c r="S54" s="36">
        <v>0.5</v>
      </c>
      <c r="T54" s="36">
        <v>1</v>
      </c>
      <c r="U54" s="36">
        <v>0.85</v>
      </c>
      <c r="V54" s="36">
        <v>1.1200000000000001</v>
      </c>
      <c r="W54" s="36">
        <v>1.1499999999999999</v>
      </c>
      <c r="X54" s="36">
        <v>1</v>
      </c>
      <c r="Y54" s="36">
        <v>0.78</v>
      </c>
      <c r="Z54" s="36">
        <v>0.83</v>
      </c>
      <c r="AA54" s="36">
        <v>1.03</v>
      </c>
      <c r="AB54" s="36">
        <v>0.75</v>
      </c>
      <c r="AC54" s="36">
        <v>1.61</v>
      </c>
      <c r="AD54" s="36">
        <v>0.96</v>
      </c>
      <c r="AE54" s="36">
        <v>0.97</v>
      </c>
      <c r="AF54" s="36">
        <v>3.36</v>
      </c>
      <c r="AG54" s="36">
        <v>1.77</v>
      </c>
      <c r="AH54" s="36">
        <v>0.82</v>
      </c>
      <c r="AI54" s="36">
        <v>1.03</v>
      </c>
      <c r="AJ54" s="36">
        <v>1.26</v>
      </c>
    </row>
    <row r="55" spans="1:37" x14ac:dyDescent="0.2">
      <c r="A55" s="35" t="s">
        <v>165</v>
      </c>
      <c r="B55" s="35" t="s">
        <v>166</v>
      </c>
      <c r="C55" s="35" t="s">
        <v>167</v>
      </c>
      <c r="D55" s="36">
        <v>1.05</v>
      </c>
      <c r="E55" s="36">
        <v>1.08</v>
      </c>
      <c r="F55" s="36">
        <v>1.53</v>
      </c>
      <c r="G55" s="36">
        <v>1.03</v>
      </c>
      <c r="H55" s="36">
        <v>1</v>
      </c>
      <c r="I55" s="36">
        <f t="shared" si="1"/>
        <v>0.22106560112328641</v>
      </c>
      <c r="J55" s="36">
        <f t="shared" si="0"/>
        <v>1.1380000000000001</v>
      </c>
      <c r="K55" s="36">
        <v>0.83</v>
      </c>
      <c r="L55" s="36">
        <v>2.4300000000000002</v>
      </c>
      <c r="M55" s="36">
        <v>0.97</v>
      </c>
      <c r="N55" s="36">
        <v>2.13</v>
      </c>
      <c r="O55" s="36">
        <v>0.64</v>
      </c>
      <c r="P55" s="36">
        <v>0.66</v>
      </c>
      <c r="Q55" s="36">
        <v>0.76</v>
      </c>
      <c r="R55" s="36">
        <v>0.86</v>
      </c>
      <c r="S55" s="36">
        <v>0.79</v>
      </c>
      <c r="T55" s="36">
        <v>1</v>
      </c>
      <c r="U55" s="36">
        <v>0.64</v>
      </c>
      <c r="V55" s="36">
        <v>1.2</v>
      </c>
      <c r="W55" s="36">
        <v>1.76</v>
      </c>
      <c r="X55" s="36">
        <v>0.83</v>
      </c>
      <c r="Y55" s="36">
        <v>1.54</v>
      </c>
      <c r="Z55" s="36">
        <v>1.46</v>
      </c>
      <c r="AA55" s="36">
        <v>0.97</v>
      </c>
      <c r="AB55" s="36">
        <v>1.66</v>
      </c>
      <c r="AC55" s="36">
        <v>0.79</v>
      </c>
      <c r="AD55" s="36">
        <v>0.65</v>
      </c>
      <c r="AE55" s="36">
        <v>0.56000000000000005</v>
      </c>
      <c r="AF55" s="36">
        <v>0.95</v>
      </c>
      <c r="AG55" s="36">
        <v>1.59</v>
      </c>
      <c r="AH55" s="36">
        <v>1.25</v>
      </c>
      <c r="AI55" s="36">
        <v>1.67</v>
      </c>
      <c r="AJ55" s="36">
        <v>0.94</v>
      </c>
    </row>
    <row r="56" spans="1:37" x14ac:dyDescent="0.2">
      <c r="A56" s="35" t="s">
        <v>168</v>
      </c>
      <c r="B56" s="35" t="s">
        <v>169</v>
      </c>
      <c r="C56" s="35" t="s">
        <v>170</v>
      </c>
      <c r="D56" s="36">
        <v>1.4</v>
      </c>
      <c r="E56" s="36">
        <v>1.42</v>
      </c>
      <c r="F56" s="36">
        <v>1</v>
      </c>
      <c r="G56" s="36">
        <v>1</v>
      </c>
      <c r="H56" s="36">
        <v>0.64</v>
      </c>
      <c r="I56" s="36">
        <f t="shared" si="1"/>
        <v>0.32545352970892788</v>
      </c>
      <c r="J56" s="36">
        <f t="shared" si="0"/>
        <v>1.0920000000000001</v>
      </c>
      <c r="K56" s="36">
        <v>1.1599999999999999</v>
      </c>
      <c r="L56" s="36">
        <v>1</v>
      </c>
      <c r="M56" s="36">
        <v>1.22</v>
      </c>
      <c r="N56" s="36">
        <v>4.1900000000000004</v>
      </c>
      <c r="O56" s="36">
        <v>0.75</v>
      </c>
      <c r="P56" s="36">
        <v>0.85</v>
      </c>
      <c r="Q56" s="36">
        <v>0.89</v>
      </c>
      <c r="R56" s="36">
        <v>1</v>
      </c>
      <c r="S56" s="36">
        <v>1.34</v>
      </c>
      <c r="T56" s="36">
        <v>1.41</v>
      </c>
      <c r="U56" s="36">
        <v>1.05</v>
      </c>
      <c r="V56" s="36">
        <v>1.01</v>
      </c>
      <c r="W56" s="36">
        <v>0.76</v>
      </c>
      <c r="X56" s="36">
        <v>1</v>
      </c>
      <c r="Y56" s="36">
        <v>0.67</v>
      </c>
      <c r="Z56" s="36">
        <v>1.25</v>
      </c>
      <c r="AA56" s="36">
        <v>0.82</v>
      </c>
      <c r="AB56" s="36">
        <v>0.84</v>
      </c>
      <c r="AC56" s="36">
        <v>1.37</v>
      </c>
      <c r="AD56" s="36">
        <v>0.39</v>
      </c>
      <c r="AE56" s="36">
        <v>1.1499999999999999</v>
      </c>
      <c r="AF56" s="36">
        <v>1.25</v>
      </c>
      <c r="AG56" s="36">
        <v>0.57999999999999996</v>
      </c>
      <c r="AH56" s="36">
        <v>0.76</v>
      </c>
      <c r="AI56" s="36">
        <v>1.01</v>
      </c>
      <c r="AJ56" s="36">
        <v>0.99</v>
      </c>
    </row>
    <row r="57" spans="1:37" x14ac:dyDescent="0.2">
      <c r="A57" s="35" t="s">
        <v>171</v>
      </c>
      <c r="B57" s="35" t="s">
        <v>172</v>
      </c>
      <c r="C57" s="35" t="s">
        <v>173</v>
      </c>
      <c r="D57" s="36">
        <v>1</v>
      </c>
      <c r="E57" s="36">
        <v>1.61</v>
      </c>
      <c r="F57" s="36">
        <v>0.91</v>
      </c>
      <c r="G57" s="36">
        <v>1.74</v>
      </c>
      <c r="H57" s="36">
        <v>0.96</v>
      </c>
      <c r="I57" s="36">
        <f t="shared" si="1"/>
        <v>0.39740407647632364</v>
      </c>
      <c r="J57" s="36">
        <f t="shared" si="0"/>
        <v>1.2440000000000002</v>
      </c>
      <c r="K57" s="36">
        <v>1.1100000000000001</v>
      </c>
      <c r="L57" s="36">
        <v>1.1299999999999999</v>
      </c>
      <c r="M57" s="36">
        <v>1.1200000000000001</v>
      </c>
      <c r="N57" s="36">
        <v>1.7</v>
      </c>
      <c r="O57" s="36">
        <v>1</v>
      </c>
      <c r="P57" s="36">
        <v>0.45</v>
      </c>
      <c r="Q57" s="36">
        <v>0.24</v>
      </c>
      <c r="R57" s="36">
        <v>0.2</v>
      </c>
      <c r="S57" s="36">
        <v>0.68</v>
      </c>
      <c r="T57" s="36">
        <v>1.05</v>
      </c>
      <c r="U57" s="36">
        <v>1.26</v>
      </c>
      <c r="V57" s="36">
        <v>1</v>
      </c>
      <c r="W57" s="36">
        <v>1.1499999999999999</v>
      </c>
      <c r="X57" s="36">
        <v>0.43</v>
      </c>
      <c r="Y57" s="36">
        <v>0.56999999999999995</v>
      </c>
      <c r="Z57" s="36">
        <v>0.97</v>
      </c>
      <c r="AA57" s="36">
        <v>0.34</v>
      </c>
      <c r="AB57" s="36">
        <v>1</v>
      </c>
      <c r="AC57" s="36">
        <v>1.32</v>
      </c>
      <c r="AD57" s="36">
        <v>0.71</v>
      </c>
      <c r="AE57" s="36">
        <v>1.78</v>
      </c>
      <c r="AF57" s="36">
        <v>1.62</v>
      </c>
      <c r="AG57" s="36">
        <v>1.21</v>
      </c>
      <c r="AH57" s="36">
        <v>0.73</v>
      </c>
      <c r="AI57" s="36">
        <v>0.88</v>
      </c>
      <c r="AJ57" s="36">
        <v>1</v>
      </c>
    </row>
    <row r="58" spans="1:37" x14ac:dyDescent="0.2">
      <c r="A58" s="35" t="s">
        <v>174</v>
      </c>
      <c r="B58" s="35" t="s">
        <v>346</v>
      </c>
      <c r="C58" s="35" t="s">
        <v>175</v>
      </c>
      <c r="D58" s="36">
        <v>0.78</v>
      </c>
      <c r="E58" s="36">
        <v>1.47</v>
      </c>
      <c r="F58" s="36">
        <v>1.1399999999999999</v>
      </c>
      <c r="G58" s="36">
        <v>0.84</v>
      </c>
      <c r="H58" s="36">
        <v>1</v>
      </c>
      <c r="I58" s="36">
        <f t="shared" si="1"/>
        <v>0.27564469884254972</v>
      </c>
      <c r="J58" s="36">
        <f t="shared" si="0"/>
        <v>1.0459999999999998</v>
      </c>
      <c r="K58" s="36">
        <v>0.66</v>
      </c>
      <c r="L58" s="36">
        <v>1.18</v>
      </c>
      <c r="M58" s="36">
        <v>0.97</v>
      </c>
      <c r="N58" s="36">
        <v>1.28</v>
      </c>
      <c r="O58" s="36">
        <v>1.29</v>
      </c>
      <c r="P58" s="36">
        <v>1.2</v>
      </c>
      <c r="Q58" s="36">
        <v>1.61</v>
      </c>
      <c r="R58" s="36">
        <v>1.02</v>
      </c>
      <c r="S58" s="36">
        <v>1.26</v>
      </c>
      <c r="T58" s="36">
        <v>0.99</v>
      </c>
      <c r="U58" s="36">
        <v>0.94</v>
      </c>
      <c r="V58" s="36">
        <v>0.86</v>
      </c>
      <c r="W58" s="36">
        <v>1</v>
      </c>
      <c r="X58" s="36">
        <v>1</v>
      </c>
      <c r="Y58" s="36">
        <v>0.57999999999999996</v>
      </c>
      <c r="Z58" s="36">
        <v>1.74</v>
      </c>
      <c r="AA58" s="36">
        <v>0.68</v>
      </c>
      <c r="AB58" s="36">
        <v>0.79</v>
      </c>
      <c r="AC58" s="36">
        <v>1</v>
      </c>
      <c r="AD58" s="36">
        <v>0.27</v>
      </c>
      <c r="AE58" s="36">
        <v>0.89</v>
      </c>
      <c r="AF58" s="36">
        <v>0.99</v>
      </c>
      <c r="AG58" s="36">
        <v>1.01</v>
      </c>
      <c r="AH58" s="36">
        <v>1.39</v>
      </c>
      <c r="AI58" s="36">
        <v>1.32</v>
      </c>
      <c r="AJ58" s="36">
        <v>1.22</v>
      </c>
    </row>
    <row r="59" spans="1:37" x14ac:dyDescent="0.2">
      <c r="A59" s="36" t="s">
        <v>176</v>
      </c>
      <c r="B59" s="36" t="s">
        <v>347</v>
      </c>
      <c r="C59" s="36" t="s">
        <v>177</v>
      </c>
      <c r="D59" s="36">
        <v>0.88</v>
      </c>
      <c r="E59" s="36">
        <v>1.05</v>
      </c>
      <c r="F59" s="36">
        <v>0.96</v>
      </c>
      <c r="G59" s="36">
        <v>0.91</v>
      </c>
      <c r="H59" s="36">
        <v>0.9</v>
      </c>
      <c r="I59" s="36">
        <f t="shared" si="1"/>
        <v>6.81909084849293E-2</v>
      </c>
      <c r="J59" s="36">
        <f t="shared" si="0"/>
        <v>0.94000000000000006</v>
      </c>
      <c r="K59" s="36">
        <v>1</v>
      </c>
      <c r="L59" s="36">
        <v>1.23</v>
      </c>
      <c r="M59" s="36">
        <v>1.28</v>
      </c>
      <c r="N59" s="36">
        <v>1.07</v>
      </c>
      <c r="O59" s="36">
        <v>0.95</v>
      </c>
      <c r="P59" s="36">
        <v>1.58</v>
      </c>
      <c r="Q59" s="36">
        <v>2.0499999999999998</v>
      </c>
      <c r="R59" s="36">
        <v>1.44</v>
      </c>
      <c r="S59" s="36">
        <v>1.32</v>
      </c>
      <c r="T59" s="36">
        <v>1.08</v>
      </c>
      <c r="U59" s="36">
        <v>1</v>
      </c>
      <c r="V59" s="36">
        <v>0.9</v>
      </c>
      <c r="W59" s="36">
        <v>0.94</v>
      </c>
      <c r="X59" s="36">
        <v>1.1399999999999999</v>
      </c>
      <c r="Y59" s="36">
        <v>0.54</v>
      </c>
      <c r="Z59" s="36">
        <v>1.57</v>
      </c>
      <c r="AA59" s="36">
        <v>0.53</v>
      </c>
      <c r="AB59" s="36">
        <v>0.96</v>
      </c>
      <c r="AC59" s="36">
        <v>1</v>
      </c>
      <c r="AD59" s="36">
        <v>0.67</v>
      </c>
      <c r="AE59" s="36">
        <v>0.89</v>
      </c>
      <c r="AF59" s="36">
        <v>1.17</v>
      </c>
      <c r="AG59" s="36">
        <v>1</v>
      </c>
      <c r="AH59" s="36">
        <v>1.01</v>
      </c>
      <c r="AI59" s="36">
        <v>1.05</v>
      </c>
      <c r="AJ59" s="36">
        <v>1</v>
      </c>
    </row>
    <row r="60" spans="1:37" x14ac:dyDescent="0.2">
      <c r="A60" s="35" t="s">
        <v>178</v>
      </c>
      <c r="B60" s="35" t="s">
        <v>348</v>
      </c>
      <c r="C60" s="35" t="s">
        <v>179</v>
      </c>
      <c r="D60" s="36"/>
      <c r="E60" s="36"/>
      <c r="F60" s="36">
        <v>2.85</v>
      </c>
      <c r="G60" s="36"/>
      <c r="H60" s="36"/>
      <c r="J60" s="36">
        <f t="shared" si="0"/>
        <v>2.85</v>
      </c>
      <c r="K60" s="36"/>
      <c r="L60" s="36"/>
      <c r="M60" s="36"/>
      <c r="N60" s="36"/>
      <c r="O60" s="36"/>
      <c r="P60" s="36">
        <v>1.47</v>
      </c>
      <c r="Q60" s="36">
        <v>1</v>
      </c>
      <c r="R60" s="36"/>
      <c r="S60" s="36"/>
      <c r="T60" s="36">
        <v>0.3</v>
      </c>
      <c r="U60" s="36">
        <v>0.5</v>
      </c>
      <c r="V60" s="36"/>
      <c r="W60" s="36"/>
      <c r="X60" s="36"/>
      <c r="Y60" s="36"/>
      <c r="Z60" s="36">
        <v>1</v>
      </c>
      <c r="AA60" s="36"/>
      <c r="AB60" s="36"/>
      <c r="AC60" s="36"/>
      <c r="AD60" s="36">
        <v>1.22</v>
      </c>
      <c r="AE60" s="36">
        <v>0.78</v>
      </c>
      <c r="AF60" s="36"/>
      <c r="AG60" s="36"/>
      <c r="AH60" s="36"/>
      <c r="AI60" s="36"/>
      <c r="AJ60" s="36"/>
    </row>
    <row r="61" spans="1:37" x14ac:dyDescent="0.2">
      <c r="A61" s="35" t="s">
        <v>180</v>
      </c>
      <c r="B61" s="35" t="s">
        <v>349</v>
      </c>
      <c r="C61" s="35" t="s">
        <v>181</v>
      </c>
      <c r="D61" s="36">
        <v>0.92</v>
      </c>
      <c r="E61" s="36">
        <v>1.1200000000000001</v>
      </c>
      <c r="F61" s="36">
        <v>1.38</v>
      </c>
      <c r="G61" s="36">
        <v>1.28</v>
      </c>
      <c r="H61" s="36">
        <v>1</v>
      </c>
      <c r="I61" s="36">
        <f t="shared" si="1"/>
        <v>0.1907878402833891</v>
      </c>
      <c r="J61" s="36">
        <f t="shared" si="0"/>
        <v>1.1400000000000001</v>
      </c>
      <c r="K61" s="36">
        <v>0.96</v>
      </c>
      <c r="L61" s="36">
        <v>1.93</v>
      </c>
      <c r="M61" s="36">
        <v>0.71</v>
      </c>
      <c r="N61" s="36">
        <v>1.1599999999999999</v>
      </c>
      <c r="O61" s="36">
        <v>0.88</v>
      </c>
      <c r="P61" s="36">
        <v>1</v>
      </c>
      <c r="Q61" s="36">
        <v>0.7</v>
      </c>
      <c r="R61" s="36">
        <v>0.44</v>
      </c>
      <c r="S61" s="36">
        <v>0.63</v>
      </c>
      <c r="T61" s="36">
        <v>1</v>
      </c>
      <c r="U61" s="36">
        <v>0.84</v>
      </c>
      <c r="V61" s="36">
        <v>0.98</v>
      </c>
      <c r="W61" s="36">
        <v>1.48</v>
      </c>
      <c r="X61" s="36">
        <v>0.98</v>
      </c>
      <c r="Y61" s="36">
        <v>1.34</v>
      </c>
      <c r="Z61" s="36">
        <v>1.6</v>
      </c>
      <c r="AA61" s="36">
        <v>0.97</v>
      </c>
      <c r="AB61" s="36">
        <v>1.47</v>
      </c>
      <c r="AC61" s="36">
        <v>0.81</v>
      </c>
      <c r="AD61" s="36">
        <v>0.72</v>
      </c>
      <c r="AE61" s="36">
        <v>0.52</v>
      </c>
      <c r="AF61" s="36">
        <v>1.05</v>
      </c>
      <c r="AG61" s="36">
        <v>1.48</v>
      </c>
      <c r="AH61" s="36">
        <v>1.1000000000000001</v>
      </c>
      <c r="AI61" s="36">
        <v>1.63</v>
      </c>
      <c r="AJ61" s="36">
        <v>0.95</v>
      </c>
    </row>
    <row r="62" spans="1:37" x14ac:dyDescent="0.2">
      <c r="A62" s="35" t="s">
        <v>182</v>
      </c>
      <c r="B62" s="35" t="s">
        <v>183</v>
      </c>
      <c r="C62" s="35" t="s">
        <v>184</v>
      </c>
      <c r="D62" s="36"/>
      <c r="E62" s="36">
        <v>1.02</v>
      </c>
      <c r="F62" s="36">
        <v>0.68</v>
      </c>
      <c r="G62" s="36"/>
      <c r="H62" s="36">
        <v>1</v>
      </c>
      <c r="I62" s="36">
        <f t="shared" si="1"/>
        <v>0.1907878402833891</v>
      </c>
      <c r="J62" s="36">
        <f t="shared" si="0"/>
        <v>0.9</v>
      </c>
      <c r="K62" s="36"/>
      <c r="L62" s="36">
        <v>0.66</v>
      </c>
      <c r="M62" s="36"/>
      <c r="N62" s="36">
        <v>1</v>
      </c>
      <c r="O62" s="36">
        <v>1.99</v>
      </c>
      <c r="P62" s="36">
        <v>1.54</v>
      </c>
      <c r="Q62" s="36"/>
      <c r="R62" s="36"/>
      <c r="S62" s="36"/>
      <c r="T62" s="36">
        <v>0.98</v>
      </c>
      <c r="U62" s="36">
        <v>1.02</v>
      </c>
      <c r="V62" s="36">
        <v>0.81</v>
      </c>
      <c r="W62" s="36">
        <v>1.37</v>
      </c>
      <c r="X62" s="36">
        <v>0.46</v>
      </c>
      <c r="Y62" s="36">
        <v>0.27</v>
      </c>
      <c r="Z62" s="36">
        <v>1</v>
      </c>
      <c r="AA62" s="36"/>
      <c r="AB62" s="36">
        <v>1.58</v>
      </c>
      <c r="AC62" s="36">
        <v>0.77</v>
      </c>
      <c r="AD62" s="36"/>
      <c r="AE62" s="36">
        <v>0.35</v>
      </c>
      <c r="AF62" s="36">
        <v>0.59</v>
      </c>
      <c r="AG62" s="36">
        <v>1.32</v>
      </c>
      <c r="AH62" s="36">
        <v>0.83</v>
      </c>
      <c r="AI62" s="36">
        <v>1.17</v>
      </c>
      <c r="AJ62" s="36">
        <v>1.2</v>
      </c>
    </row>
    <row r="63" spans="1:37" x14ac:dyDescent="0.2">
      <c r="A63" s="35" t="s">
        <v>185</v>
      </c>
      <c r="B63" s="35" t="s">
        <v>350</v>
      </c>
      <c r="C63" s="35" t="s">
        <v>186</v>
      </c>
      <c r="D63" s="36">
        <v>0.8</v>
      </c>
      <c r="E63" s="36">
        <v>0.94</v>
      </c>
      <c r="F63" s="36">
        <v>1</v>
      </c>
      <c r="G63" s="36"/>
      <c r="H63" s="36">
        <v>1</v>
      </c>
      <c r="I63" s="36">
        <f t="shared" si="1"/>
        <v>9.4339811320566014E-2</v>
      </c>
      <c r="J63" s="36">
        <f t="shared" si="0"/>
        <v>0.93500000000000005</v>
      </c>
      <c r="K63" s="36">
        <v>1.01</v>
      </c>
      <c r="L63" s="36">
        <v>1.1000000000000001</v>
      </c>
      <c r="M63" s="36">
        <v>0.97</v>
      </c>
      <c r="N63" s="36"/>
      <c r="O63" s="36">
        <v>0.78</v>
      </c>
      <c r="P63" s="36">
        <v>1.68</v>
      </c>
      <c r="Q63" s="36">
        <v>0.85</v>
      </c>
      <c r="R63" s="36"/>
      <c r="S63" s="36">
        <v>0.63</v>
      </c>
      <c r="T63" s="36">
        <v>1.75</v>
      </c>
      <c r="U63" s="36">
        <v>0.95</v>
      </c>
      <c r="V63" s="36">
        <v>0.95</v>
      </c>
      <c r="W63" s="36">
        <v>1.37</v>
      </c>
      <c r="X63" s="36">
        <v>1.1100000000000001</v>
      </c>
      <c r="Y63" s="36">
        <v>0.9</v>
      </c>
      <c r="Z63" s="36">
        <v>1.06</v>
      </c>
      <c r="AA63" s="36"/>
      <c r="AB63" s="36">
        <v>0.85</v>
      </c>
      <c r="AC63" s="36"/>
      <c r="AD63" s="36">
        <v>0.61</v>
      </c>
      <c r="AE63" s="36">
        <v>1.2</v>
      </c>
      <c r="AF63" s="36">
        <v>1.02</v>
      </c>
      <c r="AG63" s="36">
        <v>1.42</v>
      </c>
      <c r="AH63" s="36">
        <v>0.98</v>
      </c>
      <c r="AI63" s="36">
        <v>0.96</v>
      </c>
      <c r="AJ63" s="36">
        <v>1.33</v>
      </c>
    </row>
    <row r="64" spans="1:37" x14ac:dyDescent="0.2">
      <c r="A64" s="35" t="s">
        <v>187</v>
      </c>
      <c r="B64" s="35" t="s">
        <v>351</v>
      </c>
      <c r="C64" s="35" t="s">
        <v>188</v>
      </c>
      <c r="D64" s="36">
        <v>0.8</v>
      </c>
      <c r="E64" s="36">
        <v>1.59</v>
      </c>
      <c r="F64" s="36">
        <v>0.93</v>
      </c>
      <c r="G64" s="36">
        <v>0.95</v>
      </c>
      <c r="H64" s="36">
        <v>1.1000000000000001</v>
      </c>
      <c r="I64" s="36">
        <f t="shared" si="1"/>
        <v>0.30745731411042992</v>
      </c>
      <c r="J64" s="36">
        <f t="shared" si="0"/>
        <v>1.0740000000000003</v>
      </c>
      <c r="K64" s="36">
        <v>0.56000000000000005</v>
      </c>
      <c r="L64" s="36">
        <v>1</v>
      </c>
      <c r="M64" s="36">
        <v>0.66</v>
      </c>
      <c r="N64" s="36">
        <v>0.85</v>
      </c>
      <c r="O64" s="36">
        <v>0.94</v>
      </c>
      <c r="P64" s="36">
        <v>1.05</v>
      </c>
      <c r="Q64" s="36">
        <v>1.39</v>
      </c>
      <c r="R64" s="36">
        <v>1.81</v>
      </c>
      <c r="S64" s="36">
        <v>1.03</v>
      </c>
      <c r="T64" s="36">
        <v>1</v>
      </c>
      <c r="U64" s="36">
        <v>1.01</v>
      </c>
      <c r="V64" s="36">
        <v>0.64</v>
      </c>
      <c r="W64" s="36">
        <v>0.62</v>
      </c>
      <c r="X64" s="36">
        <v>1.1200000000000001</v>
      </c>
      <c r="Y64" s="36">
        <v>0.56000000000000005</v>
      </c>
      <c r="Z64" s="36">
        <v>1.19</v>
      </c>
      <c r="AA64" s="36">
        <v>0.61</v>
      </c>
      <c r="AB64" s="36">
        <v>0.56999999999999995</v>
      </c>
      <c r="AC64" s="36">
        <v>1</v>
      </c>
      <c r="AD64" s="36">
        <v>0.18</v>
      </c>
      <c r="AE64" s="36">
        <v>0.84</v>
      </c>
      <c r="AF64" s="36">
        <v>1.18</v>
      </c>
      <c r="AG64" s="36">
        <v>0.73</v>
      </c>
      <c r="AH64" s="36">
        <v>1.1599999999999999</v>
      </c>
      <c r="AI64" s="36">
        <v>1.18</v>
      </c>
      <c r="AJ64" s="36">
        <v>1.25</v>
      </c>
    </row>
    <row r="65" spans="1:37" x14ac:dyDescent="0.2">
      <c r="A65" s="35" t="s">
        <v>189</v>
      </c>
      <c r="B65" s="35" t="s">
        <v>190</v>
      </c>
      <c r="C65" s="35" t="s">
        <v>191</v>
      </c>
      <c r="D65" s="36">
        <v>1.1000000000000001</v>
      </c>
      <c r="E65" s="36">
        <v>1.41</v>
      </c>
      <c r="F65" s="36">
        <v>0.96</v>
      </c>
      <c r="G65" s="36">
        <v>1.18</v>
      </c>
      <c r="H65" s="36">
        <v>0.64</v>
      </c>
      <c r="I65" s="36">
        <f t="shared" si="1"/>
        <v>0.28499122793517789</v>
      </c>
      <c r="J65" s="36">
        <f t="shared" si="0"/>
        <v>1.0579999999999998</v>
      </c>
      <c r="K65" s="36">
        <v>1.24</v>
      </c>
      <c r="L65" s="36">
        <v>0.89</v>
      </c>
      <c r="M65" s="36">
        <v>1.45</v>
      </c>
      <c r="N65" s="36">
        <v>1.91</v>
      </c>
      <c r="O65" s="36">
        <v>0.97</v>
      </c>
      <c r="P65" s="36">
        <v>0.62</v>
      </c>
      <c r="Q65" s="36">
        <v>0.75</v>
      </c>
      <c r="R65" s="36">
        <v>0.47</v>
      </c>
      <c r="S65" s="36">
        <v>1.24</v>
      </c>
      <c r="T65" s="36">
        <v>1.2</v>
      </c>
      <c r="U65" s="36">
        <v>1.2</v>
      </c>
      <c r="V65" s="36">
        <v>1.24</v>
      </c>
      <c r="W65" s="36">
        <v>1</v>
      </c>
      <c r="X65" s="36">
        <v>0.49</v>
      </c>
      <c r="Y65" s="36">
        <v>0.57999999999999996</v>
      </c>
      <c r="Z65" s="36">
        <v>1.23</v>
      </c>
      <c r="AA65" s="36">
        <v>0.64</v>
      </c>
      <c r="AB65" s="36">
        <v>1</v>
      </c>
      <c r="AC65" s="36">
        <v>1</v>
      </c>
      <c r="AD65" s="36">
        <v>0.39</v>
      </c>
      <c r="AE65" s="36">
        <v>1.53</v>
      </c>
      <c r="AF65" s="36">
        <v>1.23</v>
      </c>
      <c r="AG65" s="36">
        <v>1.05</v>
      </c>
      <c r="AH65" s="36">
        <v>0.67</v>
      </c>
      <c r="AI65" s="36">
        <v>0.95</v>
      </c>
      <c r="AJ65" s="36">
        <v>0.84</v>
      </c>
    </row>
    <row r="66" spans="1:37" x14ac:dyDescent="0.2">
      <c r="A66" s="35" t="s">
        <v>192</v>
      </c>
      <c r="B66" s="35" t="s">
        <v>352</v>
      </c>
      <c r="C66" s="35" t="s">
        <v>193</v>
      </c>
      <c r="D66" s="36">
        <v>1.6</v>
      </c>
      <c r="E66" s="36">
        <v>1.18</v>
      </c>
      <c r="F66" s="36">
        <v>1</v>
      </c>
      <c r="G66" s="36">
        <v>1.1200000000000001</v>
      </c>
      <c r="H66" s="36">
        <v>0.62</v>
      </c>
      <c r="I66" s="36">
        <f t="shared" si="1"/>
        <v>0.35253368633366111</v>
      </c>
      <c r="J66" s="36">
        <f t="shared" si="0"/>
        <v>1.1040000000000001</v>
      </c>
      <c r="K66" s="36">
        <v>1.28</v>
      </c>
      <c r="L66" s="36">
        <v>1</v>
      </c>
      <c r="M66" s="36">
        <v>1.57</v>
      </c>
      <c r="N66" s="36">
        <v>4.3</v>
      </c>
      <c r="O66" s="36">
        <v>0.84</v>
      </c>
      <c r="P66" s="36">
        <v>0.85</v>
      </c>
      <c r="Q66" s="36">
        <v>1.04</v>
      </c>
      <c r="R66" s="36">
        <v>0.88</v>
      </c>
      <c r="S66" s="36">
        <v>1.29</v>
      </c>
      <c r="T66" s="36">
        <v>1.4</v>
      </c>
      <c r="U66" s="36">
        <v>0.92</v>
      </c>
      <c r="V66" s="36">
        <v>1.1299999999999999</v>
      </c>
      <c r="W66" s="36">
        <v>0.77</v>
      </c>
      <c r="X66" s="36">
        <v>0.6</v>
      </c>
      <c r="Y66" s="36">
        <v>0.56999999999999995</v>
      </c>
      <c r="Z66" s="36">
        <v>1.3</v>
      </c>
      <c r="AA66" s="36">
        <v>0.83</v>
      </c>
      <c r="AB66" s="36">
        <v>0.91</v>
      </c>
      <c r="AC66" s="36">
        <v>1</v>
      </c>
      <c r="AD66" s="36">
        <v>0.62</v>
      </c>
      <c r="AE66" s="36">
        <v>1</v>
      </c>
      <c r="AF66" s="36">
        <v>1.45</v>
      </c>
      <c r="AG66" s="36">
        <v>0.77</v>
      </c>
      <c r="AH66" s="36">
        <v>0.86</v>
      </c>
      <c r="AI66" s="36">
        <v>1.17</v>
      </c>
      <c r="AJ66" s="36">
        <v>1</v>
      </c>
    </row>
    <row r="67" spans="1:37" x14ac:dyDescent="0.2">
      <c r="A67" s="36" t="s">
        <v>194</v>
      </c>
      <c r="B67" s="36" t="s">
        <v>353</v>
      </c>
      <c r="C67" s="36" t="s">
        <v>195</v>
      </c>
      <c r="D67" s="36">
        <v>0.86</v>
      </c>
      <c r="E67" s="36">
        <v>1.21</v>
      </c>
      <c r="F67" s="36">
        <v>1.07</v>
      </c>
      <c r="G67" s="36">
        <v>0.46</v>
      </c>
      <c r="H67" s="36">
        <v>1</v>
      </c>
      <c r="I67" s="36">
        <f t="shared" si="1"/>
        <v>0.28644371174805039</v>
      </c>
      <c r="J67" s="36">
        <f t="shared" si="0"/>
        <v>0.91999999999999993</v>
      </c>
      <c r="K67" s="36">
        <v>0.79</v>
      </c>
      <c r="L67" s="36">
        <v>1.29</v>
      </c>
      <c r="M67" s="36">
        <v>1.01</v>
      </c>
      <c r="N67" s="36">
        <v>1</v>
      </c>
      <c r="O67" s="36">
        <v>0.86</v>
      </c>
      <c r="P67" s="36">
        <v>1.78</v>
      </c>
      <c r="Q67" s="36">
        <v>3.13</v>
      </c>
      <c r="R67" s="36">
        <v>1.75</v>
      </c>
      <c r="S67" s="36">
        <v>1.68</v>
      </c>
      <c r="T67" s="36">
        <v>0.39</v>
      </c>
      <c r="U67" s="36">
        <v>1</v>
      </c>
      <c r="V67" s="36">
        <v>0.96</v>
      </c>
      <c r="W67" s="36">
        <v>0.83</v>
      </c>
      <c r="X67" s="36">
        <v>1.1399999999999999</v>
      </c>
      <c r="Y67" s="36"/>
      <c r="Z67" s="36">
        <v>1.37</v>
      </c>
      <c r="AA67" s="36"/>
      <c r="AB67" s="36">
        <v>0.97</v>
      </c>
      <c r="AC67" s="36">
        <v>0.71</v>
      </c>
      <c r="AD67" s="36">
        <v>0.5</v>
      </c>
      <c r="AE67" s="36">
        <v>1.03</v>
      </c>
      <c r="AF67" s="36">
        <v>1.06</v>
      </c>
      <c r="AG67" s="36">
        <v>0.97</v>
      </c>
      <c r="AH67" s="36">
        <v>1.21</v>
      </c>
      <c r="AI67" s="36">
        <v>0.97</v>
      </c>
      <c r="AJ67" s="36">
        <v>1.27</v>
      </c>
    </row>
    <row r="68" spans="1:37" x14ac:dyDescent="0.2">
      <c r="A68" s="35" t="s">
        <v>196</v>
      </c>
      <c r="B68" s="35" t="s">
        <v>197</v>
      </c>
      <c r="C68" s="35" t="s">
        <v>198</v>
      </c>
      <c r="D68" s="36"/>
      <c r="E68" s="36"/>
      <c r="F68" s="36"/>
      <c r="G68" s="36"/>
      <c r="H68" s="36"/>
      <c r="K68" s="36"/>
      <c r="L68" s="36"/>
      <c r="M68" s="36"/>
      <c r="N68" s="36"/>
      <c r="O68" s="36"/>
      <c r="P68" s="36">
        <v>1</v>
      </c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>
        <v>1</v>
      </c>
      <c r="AH68" s="36"/>
      <c r="AI68" s="36"/>
      <c r="AJ68" s="36"/>
    </row>
    <row r="69" spans="1:37" x14ac:dyDescent="0.2">
      <c r="A69" s="35" t="s">
        <v>199</v>
      </c>
      <c r="B69" s="35" t="s">
        <v>200</v>
      </c>
      <c r="C69" s="35" t="s">
        <v>201</v>
      </c>
      <c r="D69" s="36">
        <v>0.85</v>
      </c>
      <c r="E69" s="36">
        <v>1.23</v>
      </c>
      <c r="F69" s="36">
        <v>0.86</v>
      </c>
      <c r="G69" s="36">
        <v>2</v>
      </c>
      <c r="H69" s="36">
        <v>0.97</v>
      </c>
      <c r="I69" s="36">
        <f t="shared" ref="I69:I116" si="2">STDEV(D69:H69)</f>
        <v>0.48225511920559244</v>
      </c>
      <c r="J69" s="36">
        <f t="shared" ref="J69:J116" si="3">AVERAGE(D69:H69)</f>
        <v>1.1819999999999999</v>
      </c>
      <c r="K69" s="36">
        <v>1.19</v>
      </c>
      <c r="L69" s="36">
        <v>1</v>
      </c>
      <c r="M69" s="36">
        <v>1.1000000000000001</v>
      </c>
      <c r="N69" s="36">
        <v>1.26</v>
      </c>
      <c r="O69" s="36">
        <v>1.03</v>
      </c>
      <c r="P69" s="36">
        <v>0.4</v>
      </c>
      <c r="Q69" s="36">
        <v>0.26</v>
      </c>
      <c r="R69" s="36">
        <v>0.28000000000000003</v>
      </c>
      <c r="S69" s="36">
        <v>0.89</v>
      </c>
      <c r="T69" s="36">
        <v>1</v>
      </c>
      <c r="U69" s="36">
        <v>1.25</v>
      </c>
      <c r="V69" s="36">
        <v>1.0900000000000001</v>
      </c>
      <c r="W69" s="36">
        <v>1.19</v>
      </c>
      <c r="X69" s="36">
        <v>0.28999999999999998</v>
      </c>
      <c r="Y69" s="36">
        <v>0.49</v>
      </c>
      <c r="Z69" s="36">
        <v>1</v>
      </c>
      <c r="AA69" s="36">
        <v>0.6</v>
      </c>
      <c r="AB69" s="36">
        <v>1.17</v>
      </c>
      <c r="AC69" s="36">
        <v>1.05</v>
      </c>
      <c r="AD69" s="36">
        <v>0.56000000000000005</v>
      </c>
      <c r="AE69" s="36">
        <v>1.91</v>
      </c>
      <c r="AF69" s="36">
        <v>1.25</v>
      </c>
      <c r="AG69" s="36">
        <v>1.63</v>
      </c>
      <c r="AH69" s="36">
        <v>0.75</v>
      </c>
      <c r="AI69" s="36">
        <v>0.98</v>
      </c>
      <c r="AJ69" s="36">
        <v>1.02</v>
      </c>
    </row>
    <row r="70" spans="1:37" x14ac:dyDescent="0.2">
      <c r="A70" s="35" t="s">
        <v>202</v>
      </c>
      <c r="B70" s="35" t="s">
        <v>354</v>
      </c>
      <c r="C70" s="35" t="s">
        <v>203</v>
      </c>
      <c r="D70" s="36">
        <v>1</v>
      </c>
      <c r="E70" s="36">
        <v>1.23</v>
      </c>
      <c r="F70" s="36">
        <v>1.33</v>
      </c>
      <c r="G70" s="36">
        <v>1.07</v>
      </c>
      <c r="H70" s="36">
        <v>1.1499999999999999</v>
      </c>
      <c r="I70" s="36">
        <f t="shared" si="2"/>
        <v>0.12992305415129546</v>
      </c>
      <c r="J70" s="36">
        <f t="shared" si="3"/>
        <v>1.1559999999999999</v>
      </c>
      <c r="K70" s="36">
        <v>1</v>
      </c>
      <c r="L70" s="36">
        <v>0.99</v>
      </c>
      <c r="M70" s="36">
        <v>0.91</v>
      </c>
      <c r="N70" s="36">
        <v>0.97</v>
      </c>
      <c r="O70" s="36">
        <v>1</v>
      </c>
      <c r="P70" s="36">
        <v>0.8</v>
      </c>
      <c r="Q70" s="36">
        <v>0.5</v>
      </c>
      <c r="R70" s="36">
        <v>0.49</v>
      </c>
      <c r="S70" s="36">
        <v>1</v>
      </c>
      <c r="T70" s="36">
        <v>1</v>
      </c>
      <c r="U70" s="36">
        <v>1.1100000000000001</v>
      </c>
      <c r="V70" s="36">
        <v>1.1200000000000001</v>
      </c>
      <c r="W70" s="36">
        <v>0.98</v>
      </c>
      <c r="X70" s="36">
        <v>0.92</v>
      </c>
      <c r="Y70" s="36">
        <v>0.78</v>
      </c>
      <c r="Z70" s="36">
        <v>0.94</v>
      </c>
      <c r="AA70" s="36">
        <v>1.0900000000000001</v>
      </c>
      <c r="AB70" s="36">
        <v>1.07</v>
      </c>
      <c r="AC70" s="36">
        <v>1.34</v>
      </c>
      <c r="AD70" s="36">
        <v>4.63</v>
      </c>
      <c r="AE70" s="36">
        <v>0.88</v>
      </c>
      <c r="AF70" s="36">
        <v>1.25</v>
      </c>
      <c r="AG70" s="36">
        <v>1.21</v>
      </c>
      <c r="AH70" s="36">
        <v>0.87</v>
      </c>
      <c r="AI70" s="36">
        <v>1</v>
      </c>
      <c r="AJ70" s="36">
        <v>0.84</v>
      </c>
    </row>
    <row r="71" spans="1:37" ht="34" x14ac:dyDescent="0.2">
      <c r="A71" s="35" t="s">
        <v>204</v>
      </c>
      <c r="B71" s="37" t="s">
        <v>355</v>
      </c>
      <c r="C71" s="37" t="s">
        <v>205</v>
      </c>
      <c r="D71" s="36">
        <v>0.61</v>
      </c>
      <c r="E71" s="36">
        <v>0.81</v>
      </c>
      <c r="F71" s="36">
        <v>1.03</v>
      </c>
      <c r="G71" s="36"/>
      <c r="H71" s="36">
        <v>0.9</v>
      </c>
      <c r="I71" s="36">
        <f t="shared" si="2"/>
        <v>0.17651723239767103</v>
      </c>
      <c r="J71" s="36">
        <f t="shared" si="3"/>
        <v>0.83750000000000002</v>
      </c>
      <c r="K71" s="36">
        <v>5.6</v>
      </c>
      <c r="L71" s="36">
        <v>1.1499999999999999</v>
      </c>
      <c r="M71" s="36">
        <v>1</v>
      </c>
      <c r="N71" s="36">
        <v>1</v>
      </c>
      <c r="O71" s="36">
        <v>1.02</v>
      </c>
      <c r="P71" s="36">
        <v>0.87</v>
      </c>
      <c r="Q71" s="36">
        <v>0.88</v>
      </c>
      <c r="R71" s="36"/>
      <c r="S71" s="36">
        <v>1.73</v>
      </c>
      <c r="T71" s="36">
        <v>1.93</v>
      </c>
      <c r="U71" s="36">
        <v>1.08</v>
      </c>
      <c r="V71" s="36">
        <v>0.97</v>
      </c>
      <c r="W71" s="36"/>
      <c r="X71" s="36">
        <v>0.51</v>
      </c>
      <c r="Y71" s="36">
        <v>1</v>
      </c>
      <c r="Z71" s="36">
        <v>2.17</v>
      </c>
      <c r="AA71" s="36"/>
      <c r="AB71" s="36">
        <v>1</v>
      </c>
      <c r="AC71" s="36">
        <v>1.1299999999999999</v>
      </c>
      <c r="AD71" s="36">
        <v>1.0900000000000001</v>
      </c>
      <c r="AE71" s="36">
        <v>1.21</v>
      </c>
      <c r="AF71" s="36">
        <v>0.43</v>
      </c>
      <c r="AG71" s="36">
        <v>0.91</v>
      </c>
      <c r="AH71" s="36">
        <v>0.68</v>
      </c>
      <c r="AI71" s="36">
        <v>1.67</v>
      </c>
      <c r="AJ71" s="36">
        <v>2.69</v>
      </c>
    </row>
    <row r="72" spans="1:37" x14ac:dyDescent="0.2">
      <c r="A72" s="35" t="s">
        <v>206</v>
      </c>
      <c r="B72" s="35" t="s">
        <v>207</v>
      </c>
      <c r="C72" s="35" t="s">
        <v>208</v>
      </c>
      <c r="D72" s="36"/>
      <c r="E72" s="36"/>
      <c r="F72" s="36"/>
      <c r="G72" s="36"/>
      <c r="H72" s="36"/>
      <c r="K72" s="36"/>
      <c r="L72" s="36"/>
      <c r="M72" s="36"/>
      <c r="N72" s="36"/>
      <c r="O72" s="36"/>
      <c r="P72" s="36"/>
      <c r="Q72" s="36"/>
      <c r="R72" s="36"/>
      <c r="S72" s="36"/>
      <c r="T72" s="36">
        <v>0.67</v>
      </c>
      <c r="U72" s="36">
        <v>1.1200000000000001</v>
      </c>
      <c r="V72" s="36">
        <v>1.39</v>
      </c>
      <c r="W72" s="36">
        <v>0.88</v>
      </c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7" ht="34" x14ac:dyDescent="0.2">
      <c r="A73" s="35" t="s">
        <v>209</v>
      </c>
      <c r="B73" s="37" t="s">
        <v>381</v>
      </c>
      <c r="C73" s="37" t="s">
        <v>210</v>
      </c>
      <c r="D73" s="36">
        <v>0.97</v>
      </c>
      <c r="E73" s="36">
        <v>1</v>
      </c>
      <c r="F73" s="36">
        <v>1.27</v>
      </c>
      <c r="G73" s="36">
        <v>0.92</v>
      </c>
      <c r="H73" s="36">
        <v>1</v>
      </c>
      <c r="I73" s="36">
        <f t="shared" si="2"/>
        <v>0.13700364958642508</v>
      </c>
      <c r="J73" s="36">
        <f t="shared" si="3"/>
        <v>1.032</v>
      </c>
      <c r="K73" s="36">
        <v>0.39</v>
      </c>
      <c r="L73" s="36">
        <v>1.49</v>
      </c>
      <c r="M73" s="36">
        <v>1.69</v>
      </c>
      <c r="N73" s="36">
        <v>2.98</v>
      </c>
      <c r="O73" s="36">
        <v>0.95</v>
      </c>
      <c r="P73" s="36">
        <v>0.86</v>
      </c>
      <c r="Q73" s="36">
        <v>0.75</v>
      </c>
      <c r="R73" s="36">
        <v>0.81</v>
      </c>
      <c r="S73" s="36">
        <v>0.87</v>
      </c>
      <c r="T73" s="36">
        <v>1</v>
      </c>
      <c r="U73" s="36"/>
      <c r="V73" s="36">
        <v>1.86</v>
      </c>
      <c r="W73" s="36">
        <v>1</v>
      </c>
      <c r="X73" s="36">
        <v>1</v>
      </c>
      <c r="Y73" s="36">
        <v>1</v>
      </c>
      <c r="Z73" s="36">
        <v>0.91</v>
      </c>
      <c r="AA73" s="36">
        <v>1.21</v>
      </c>
      <c r="AB73" s="36">
        <v>0.75</v>
      </c>
      <c r="AC73" s="36">
        <v>1.65</v>
      </c>
      <c r="AD73" s="36">
        <v>1.44</v>
      </c>
      <c r="AE73" s="36">
        <v>1.0900000000000001</v>
      </c>
      <c r="AF73" s="36">
        <v>1.24</v>
      </c>
      <c r="AG73" s="36">
        <v>0.73</v>
      </c>
      <c r="AH73" s="36">
        <v>0.92</v>
      </c>
      <c r="AI73" s="36">
        <v>0.88</v>
      </c>
      <c r="AJ73" s="36">
        <v>1.03</v>
      </c>
      <c r="AK73" s="36"/>
    </row>
    <row r="74" spans="1:37" x14ac:dyDescent="0.2">
      <c r="A74" s="36" t="s">
        <v>211</v>
      </c>
      <c r="B74" s="36" t="s">
        <v>356</v>
      </c>
      <c r="C74" s="36" t="s">
        <v>212</v>
      </c>
      <c r="D74" s="36"/>
      <c r="E74" s="36"/>
      <c r="F74" s="36"/>
      <c r="G74" s="36"/>
      <c r="H74" s="36"/>
      <c r="K74" s="36">
        <v>0.83</v>
      </c>
      <c r="L74" s="36">
        <v>1.17</v>
      </c>
      <c r="M74" s="36"/>
      <c r="N74" s="36"/>
      <c r="O74" s="36"/>
      <c r="P74" s="36">
        <v>1.2</v>
      </c>
      <c r="Q74" s="36">
        <v>1.1000000000000001</v>
      </c>
      <c r="R74" s="36"/>
      <c r="S74" s="36"/>
      <c r="T74" s="36">
        <v>0.9</v>
      </c>
      <c r="U74" s="36">
        <v>0.85</v>
      </c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7" x14ac:dyDescent="0.2">
      <c r="A75" s="35" t="s">
        <v>213</v>
      </c>
      <c r="B75" s="35" t="s">
        <v>357</v>
      </c>
      <c r="C75" s="35" t="s">
        <v>214</v>
      </c>
      <c r="D75" s="36"/>
      <c r="E75" s="36">
        <v>1.44</v>
      </c>
      <c r="F75" s="36"/>
      <c r="G75" s="36"/>
      <c r="H75" s="36"/>
      <c r="J75" s="36">
        <f t="shared" si="3"/>
        <v>1.44</v>
      </c>
      <c r="K75" s="36">
        <v>0.87</v>
      </c>
      <c r="L75" s="36">
        <v>1</v>
      </c>
      <c r="M75" s="36">
        <v>1.18</v>
      </c>
      <c r="N75" s="36"/>
      <c r="O75" s="36">
        <v>0.88</v>
      </c>
      <c r="P75" s="36">
        <v>1.61</v>
      </c>
      <c r="Q75" s="36">
        <v>1</v>
      </c>
      <c r="R75" s="36"/>
      <c r="S75" s="36"/>
      <c r="T75" s="36">
        <v>0.72</v>
      </c>
      <c r="U75" s="36">
        <v>1.29</v>
      </c>
      <c r="V75" s="36">
        <v>0.73</v>
      </c>
      <c r="W75" s="36"/>
      <c r="X75" s="36">
        <v>0.63</v>
      </c>
      <c r="Y75" s="36">
        <v>0.87</v>
      </c>
      <c r="Z75" s="36">
        <v>1</v>
      </c>
      <c r="AA75" s="36"/>
      <c r="AB75" s="36"/>
      <c r="AC75" s="36">
        <v>1.55</v>
      </c>
      <c r="AD75" s="36">
        <v>1.0900000000000001</v>
      </c>
      <c r="AE75" s="36">
        <v>1.1499999999999999</v>
      </c>
      <c r="AF75" s="36">
        <v>1.53</v>
      </c>
      <c r="AG75" s="36">
        <v>0.71</v>
      </c>
      <c r="AH75" s="36">
        <v>0.62</v>
      </c>
      <c r="AI75" s="36">
        <v>0.82</v>
      </c>
      <c r="AJ75" s="36">
        <v>1</v>
      </c>
    </row>
    <row r="76" spans="1:37" x14ac:dyDescent="0.2">
      <c r="A76" s="35" t="s">
        <v>215</v>
      </c>
      <c r="B76" s="35" t="s">
        <v>216</v>
      </c>
      <c r="C76" s="35" t="s">
        <v>217</v>
      </c>
      <c r="D76" s="36">
        <v>1</v>
      </c>
      <c r="E76" s="36">
        <v>1.35</v>
      </c>
      <c r="F76" s="36"/>
      <c r="G76" s="36"/>
      <c r="H76" s="36">
        <v>1</v>
      </c>
      <c r="I76" s="36">
        <f t="shared" si="2"/>
        <v>0.20207259421636942</v>
      </c>
      <c r="J76" s="36">
        <f t="shared" si="3"/>
        <v>1.1166666666666667</v>
      </c>
      <c r="K76" s="36">
        <v>0.82</v>
      </c>
      <c r="L76" s="36">
        <v>2.68</v>
      </c>
      <c r="M76" s="36">
        <v>4.8499999999999996</v>
      </c>
      <c r="N76" s="36">
        <v>4.17</v>
      </c>
      <c r="O76" s="36">
        <v>1</v>
      </c>
      <c r="P76" s="36">
        <v>1.03</v>
      </c>
      <c r="Q76" s="36"/>
      <c r="R76" s="36"/>
      <c r="S76" s="36"/>
      <c r="T76" s="36">
        <v>0.96</v>
      </c>
      <c r="U76" s="36">
        <v>0.97</v>
      </c>
      <c r="V76" s="36"/>
      <c r="W76" s="36">
        <v>4.83</v>
      </c>
      <c r="X76" s="36">
        <v>0.75</v>
      </c>
      <c r="Y76" s="36">
        <v>0.67</v>
      </c>
      <c r="Z76" s="36">
        <v>0.69</v>
      </c>
      <c r="AA76" s="36">
        <v>0.48</v>
      </c>
      <c r="AB76" s="36">
        <v>0.73</v>
      </c>
      <c r="AC76" s="36">
        <v>1.71</v>
      </c>
      <c r="AD76" s="36"/>
      <c r="AE76" s="36">
        <v>1.56</v>
      </c>
      <c r="AF76" s="36">
        <v>1.93</v>
      </c>
      <c r="AG76" s="36">
        <v>0.75</v>
      </c>
      <c r="AH76" s="36">
        <v>0.71</v>
      </c>
      <c r="AI76" s="36">
        <v>0.7</v>
      </c>
      <c r="AJ76" s="36">
        <v>1.88</v>
      </c>
    </row>
    <row r="77" spans="1:37" x14ac:dyDescent="0.2">
      <c r="A77" s="36" t="s">
        <v>218</v>
      </c>
      <c r="B77" s="36" t="s">
        <v>219</v>
      </c>
      <c r="C77" s="36" t="s">
        <v>220</v>
      </c>
      <c r="D77" s="36"/>
      <c r="E77" s="36"/>
      <c r="F77" s="36"/>
      <c r="G77" s="36"/>
      <c r="H77" s="36"/>
      <c r="K77" s="36">
        <v>1</v>
      </c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7" x14ac:dyDescent="0.2">
      <c r="A78" s="36" t="s">
        <v>221</v>
      </c>
      <c r="B78" s="36" t="s">
        <v>222</v>
      </c>
      <c r="C78" s="36" t="s">
        <v>223</v>
      </c>
      <c r="D78" s="36"/>
      <c r="E78" s="36"/>
      <c r="F78" s="36">
        <v>0.63</v>
      </c>
      <c r="G78" s="36"/>
      <c r="H78" s="36"/>
      <c r="J78" s="36">
        <f t="shared" si="3"/>
        <v>0.63</v>
      </c>
      <c r="K78" s="36">
        <v>2.36</v>
      </c>
      <c r="L78" s="36">
        <v>1.1200000000000001</v>
      </c>
      <c r="M78" s="36">
        <v>0.88</v>
      </c>
      <c r="N78" s="36"/>
      <c r="O78" s="36"/>
      <c r="P78" s="36">
        <v>2.96</v>
      </c>
      <c r="Q78" s="36">
        <v>1</v>
      </c>
      <c r="R78" s="36"/>
      <c r="S78" s="36">
        <v>0.41</v>
      </c>
      <c r="T78" s="36">
        <v>0.85</v>
      </c>
      <c r="U78" s="36">
        <v>1</v>
      </c>
      <c r="V78" s="36"/>
      <c r="W78" s="36">
        <v>1.1399999999999999</v>
      </c>
      <c r="X78" s="36"/>
      <c r="Y78" s="36"/>
      <c r="Z78" s="36"/>
      <c r="AA78" s="36"/>
      <c r="AB78" s="36"/>
      <c r="AC78" s="36"/>
      <c r="AD78" s="36"/>
      <c r="AE78" s="36"/>
      <c r="AF78" s="36"/>
      <c r="AG78" s="36">
        <v>1</v>
      </c>
      <c r="AH78" s="36"/>
      <c r="AI78" s="36"/>
      <c r="AJ78" s="36"/>
    </row>
    <row r="79" spans="1:37" x14ac:dyDescent="0.2">
      <c r="A79" s="35" t="s">
        <v>224</v>
      </c>
      <c r="B79" s="35" t="s">
        <v>225</v>
      </c>
      <c r="C79" s="35" t="s">
        <v>226</v>
      </c>
      <c r="D79" s="36">
        <v>0.9</v>
      </c>
      <c r="E79" s="36">
        <v>1.25</v>
      </c>
      <c r="F79" s="36">
        <v>1</v>
      </c>
      <c r="G79" s="36">
        <v>1.08</v>
      </c>
      <c r="H79" s="36">
        <v>0.69</v>
      </c>
      <c r="I79" s="36">
        <f t="shared" si="2"/>
        <v>0.20839865642561153</v>
      </c>
      <c r="J79" s="36">
        <f t="shared" si="3"/>
        <v>0.98399999999999999</v>
      </c>
      <c r="K79" s="36">
        <v>1.04</v>
      </c>
      <c r="L79" s="36">
        <v>0.98</v>
      </c>
      <c r="M79" s="36">
        <v>1.35</v>
      </c>
      <c r="N79" s="36">
        <v>1.19</v>
      </c>
      <c r="O79" s="36">
        <v>1.01</v>
      </c>
      <c r="P79" s="36">
        <v>0.65</v>
      </c>
      <c r="Q79" s="36">
        <v>0.65</v>
      </c>
      <c r="R79" s="36">
        <v>0.59</v>
      </c>
      <c r="S79" s="36">
        <v>1.21</v>
      </c>
      <c r="T79" s="36">
        <v>1.19</v>
      </c>
      <c r="U79" s="36">
        <v>1.04</v>
      </c>
      <c r="V79" s="36">
        <v>1.17</v>
      </c>
      <c r="W79" s="36">
        <v>1</v>
      </c>
      <c r="X79" s="36">
        <v>0.59</v>
      </c>
      <c r="Y79" s="36">
        <v>0.79</v>
      </c>
      <c r="Z79" s="36">
        <v>0.99</v>
      </c>
      <c r="AA79" s="36">
        <v>0.87</v>
      </c>
      <c r="AB79" s="36">
        <v>1</v>
      </c>
      <c r="AC79" s="36">
        <v>1.61</v>
      </c>
      <c r="AD79" s="36">
        <v>1.04</v>
      </c>
      <c r="AE79" s="36">
        <v>1.22</v>
      </c>
      <c r="AF79" s="36">
        <v>1.34</v>
      </c>
      <c r="AG79" s="36">
        <v>1.1399999999999999</v>
      </c>
      <c r="AH79" s="36">
        <v>0.86</v>
      </c>
      <c r="AI79" s="36">
        <v>0.92</v>
      </c>
      <c r="AJ79" s="36">
        <v>0.96</v>
      </c>
    </row>
    <row r="80" spans="1:37" x14ac:dyDescent="0.2">
      <c r="A80" s="35" t="s">
        <v>227</v>
      </c>
      <c r="B80" s="35" t="s">
        <v>228</v>
      </c>
      <c r="C80" s="35" t="s">
        <v>229</v>
      </c>
      <c r="D80" s="36"/>
      <c r="E80" s="36"/>
      <c r="F80" s="36"/>
      <c r="G80" s="36"/>
      <c r="H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>
        <v>0.75</v>
      </c>
      <c r="AF80" s="36">
        <v>0.18</v>
      </c>
      <c r="AG80" s="36">
        <v>1.65</v>
      </c>
      <c r="AH80" s="36">
        <v>0.89</v>
      </c>
      <c r="AI80" s="36">
        <v>1.23</v>
      </c>
      <c r="AJ80" s="36">
        <v>1.1100000000000001</v>
      </c>
    </row>
    <row r="81" spans="1:36" x14ac:dyDescent="0.2">
      <c r="A81" s="35" t="s">
        <v>230</v>
      </c>
      <c r="B81" s="35" t="s">
        <v>231</v>
      </c>
      <c r="C81" s="35" t="s">
        <v>232</v>
      </c>
      <c r="D81" s="36">
        <v>0.86</v>
      </c>
      <c r="E81" s="36">
        <v>1.3</v>
      </c>
      <c r="F81" s="36">
        <v>0.78</v>
      </c>
      <c r="G81" s="36">
        <v>1.04</v>
      </c>
      <c r="H81" s="36">
        <v>0.68</v>
      </c>
      <c r="I81" s="36">
        <f t="shared" si="2"/>
        <v>0.24437675830569439</v>
      </c>
      <c r="J81" s="36">
        <f t="shared" si="3"/>
        <v>0.93200000000000005</v>
      </c>
      <c r="K81" s="36">
        <v>1</v>
      </c>
      <c r="L81" s="36">
        <v>1.18</v>
      </c>
      <c r="M81" s="36">
        <v>1.77</v>
      </c>
      <c r="N81" s="36">
        <v>1.99</v>
      </c>
      <c r="O81" s="36">
        <v>0.9</v>
      </c>
      <c r="P81" s="36">
        <v>0.4</v>
      </c>
      <c r="Q81" s="36">
        <v>0.48</v>
      </c>
      <c r="R81" s="36">
        <v>0.39</v>
      </c>
      <c r="S81" s="36">
        <v>0.95</v>
      </c>
      <c r="T81" s="36">
        <v>1.1499999999999999</v>
      </c>
      <c r="U81" s="36">
        <v>1.17</v>
      </c>
      <c r="V81" s="36">
        <v>1.25</v>
      </c>
      <c r="W81" s="36">
        <v>1</v>
      </c>
      <c r="X81" s="36">
        <v>0.25</v>
      </c>
      <c r="Y81" s="36">
        <v>0.38</v>
      </c>
      <c r="Z81" s="36">
        <v>1</v>
      </c>
      <c r="AA81" s="36">
        <v>0.97</v>
      </c>
      <c r="AB81" s="36">
        <v>1.34</v>
      </c>
      <c r="AC81" s="36">
        <v>1.75</v>
      </c>
      <c r="AD81" s="36">
        <v>0.94</v>
      </c>
      <c r="AE81" s="36">
        <v>1.67</v>
      </c>
      <c r="AF81" s="36">
        <v>1.39</v>
      </c>
      <c r="AG81" s="36">
        <v>1.05</v>
      </c>
      <c r="AH81" s="36">
        <v>0.61</v>
      </c>
      <c r="AI81" s="36">
        <v>1.19</v>
      </c>
      <c r="AJ81" s="36">
        <v>0.95</v>
      </c>
    </row>
    <row r="82" spans="1:36" x14ac:dyDescent="0.2">
      <c r="A82" s="35" t="s">
        <v>233</v>
      </c>
      <c r="B82" s="35" t="s">
        <v>234</v>
      </c>
      <c r="C82" s="35" t="s">
        <v>235</v>
      </c>
      <c r="D82" s="36"/>
      <c r="E82" s="36"/>
      <c r="F82" s="36">
        <v>1.19</v>
      </c>
      <c r="G82" s="36"/>
      <c r="H82" s="36"/>
      <c r="J82" s="36">
        <f t="shared" si="3"/>
        <v>1.19</v>
      </c>
      <c r="K82" s="36"/>
      <c r="L82" s="36"/>
      <c r="M82" s="36"/>
      <c r="N82" s="36"/>
      <c r="O82" s="36"/>
      <c r="P82" s="36"/>
      <c r="Q82" s="36"/>
      <c r="R82" s="36"/>
      <c r="S82" s="36"/>
      <c r="T82" s="36">
        <v>1</v>
      </c>
      <c r="U82" s="36">
        <v>1</v>
      </c>
      <c r="V82" s="36">
        <v>0.95</v>
      </c>
      <c r="W82" s="36"/>
      <c r="X82" s="36"/>
      <c r="Y82" s="36"/>
      <c r="Z82" s="36"/>
      <c r="AA82" s="36"/>
      <c r="AB82" s="36"/>
      <c r="AC82" s="36"/>
      <c r="AD82" s="36"/>
      <c r="AE82" s="36">
        <v>1.36</v>
      </c>
      <c r="AF82" s="36">
        <v>0.64</v>
      </c>
      <c r="AG82" s="36"/>
      <c r="AH82" s="36"/>
      <c r="AI82" s="36"/>
      <c r="AJ82" s="36"/>
    </row>
    <row r="83" spans="1:36" x14ac:dyDescent="0.2">
      <c r="A83" s="35" t="s">
        <v>236</v>
      </c>
      <c r="B83" s="35" t="s">
        <v>237</v>
      </c>
      <c r="C83" s="35" t="s">
        <v>238</v>
      </c>
      <c r="D83" s="36"/>
      <c r="E83" s="36">
        <v>1.64</v>
      </c>
      <c r="F83" s="36">
        <v>0.94</v>
      </c>
      <c r="G83" s="36">
        <v>1.07</v>
      </c>
      <c r="H83" s="36">
        <v>1</v>
      </c>
      <c r="I83" s="36">
        <f t="shared" si="2"/>
        <v>0.3227357019812544</v>
      </c>
      <c r="J83" s="36">
        <f t="shared" si="3"/>
        <v>1.1625000000000001</v>
      </c>
      <c r="K83" s="36">
        <v>1.1299999999999999</v>
      </c>
      <c r="L83" s="36">
        <v>0.68</v>
      </c>
      <c r="M83" s="36">
        <v>0.69</v>
      </c>
      <c r="N83" s="36">
        <v>0.69</v>
      </c>
      <c r="O83" s="36">
        <v>1.46</v>
      </c>
      <c r="P83" s="36">
        <v>1</v>
      </c>
      <c r="Q83" s="36">
        <v>0.83</v>
      </c>
      <c r="R83" s="36">
        <v>1.48</v>
      </c>
      <c r="S83" s="36">
        <v>1.71</v>
      </c>
      <c r="T83" s="36">
        <v>1.1200000000000001</v>
      </c>
      <c r="U83" s="36">
        <v>1.19</v>
      </c>
      <c r="V83" s="36">
        <v>0.77</v>
      </c>
      <c r="W83" s="36">
        <v>1.74</v>
      </c>
      <c r="X83" s="36">
        <v>0.65</v>
      </c>
      <c r="Y83" s="36">
        <v>0.8</v>
      </c>
      <c r="Z83" s="36">
        <v>1.6</v>
      </c>
      <c r="AA83" s="36">
        <v>0.51</v>
      </c>
      <c r="AB83" s="36">
        <v>0.44</v>
      </c>
      <c r="AC83" s="36">
        <v>0.34</v>
      </c>
      <c r="AD83" s="36"/>
      <c r="AE83" s="36">
        <v>5.38</v>
      </c>
      <c r="AF83" s="36">
        <v>0.28999999999999998</v>
      </c>
      <c r="AG83" s="36">
        <v>1.46</v>
      </c>
      <c r="AH83" s="36"/>
      <c r="AI83" s="36"/>
      <c r="AJ83" s="36"/>
    </row>
    <row r="84" spans="1:36" x14ac:dyDescent="0.2">
      <c r="A84" s="35" t="s">
        <v>239</v>
      </c>
      <c r="B84" s="35" t="s">
        <v>358</v>
      </c>
      <c r="C84" s="35" t="s">
        <v>240</v>
      </c>
      <c r="D84" s="36"/>
      <c r="E84" s="36">
        <v>1</v>
      </c>
      <c r="F84" s="36"/>
      <c r="G84" s="36"/>
      <c r="H84" s="36">
        <v>1.26</v>
      </c>
      <c r="I84" s="36">
        <f t="shared" si="2"/>
        <v>0.18384776310850431</v>
      </c>
      <c r="J84" s="36">
        <f t="shared" si="3"/>
        <v>1.1299999999999999</v>
      </c>
      <c r="K84" s="36">
        <v>0.7</v>
      </c>
      <c r="L84" s="36">
        <v>1.56</v>
      </c>
      <c r="M84" s="36">
        <v>1</v>
      </c>
      <c r="N84" s="36">
        <v>2.14</v>
      </c>
      <c r="O84" s="36"/>
      <c r="P84" s="36"/>
      <c r="Q84" s="36"/>
      <c r="R84" s="36"/>
      <c r="S84" s="36">
        <v>0.78</v>
      </c>
      <c r="T84" s="36"/>
      <c r="U84" s="36"/>
      <c r="V84" s="36"/>
      <c r="W84" s="36"/>
      <c r="X84" s="36">
        <v>0.71</v>
      </c>
      <c r="Y84" s="36">
        <v>1.1399999999999999</v>
      </c>
      <c r="Z84" s="36"/>
      <c r="AA84" s="36">
        <v>1</v>
      </c>
      <c r="AB84" s="36">
        <v>0.65</v>
      </c>
      <c r="AC84" s="36">
        <v>0.53</v>
      </c>
      <c r="AD84" s="36"/>
      <c r="AE84" s="36"/>
      <c r="AF84" s="36">
        <v>0.83</v>
      </c>
      <c r="AG84" s="36">
        <v>1.1599999999999999</v>
      </c>
      <c r="AH84" s="36">
        <v>1</v>
      </c>
      <c r="AI84" s="36">
        <v>0.6</v>
      </c>
      <c r="AJ84" s="36">
        <v>1.18</v>
      </c>
    </row>
    <row r="85" spans="1:36" x14ac:dyDescent="0.2">
      <c r="A85" s="35" t="s">
        <v>241</v>
      </c>
      <c r="B85" s="35" t="s">
        <v>359</v>
      </c>
      <c r="C85" s="35" t="s">
        <v>242</v>
      </c>
      <c r="D85" s="36"/>
      <c r="E85" s="36"/>
      <c r="F85" s="36">
        <v>0.52</v>
      </c>
      <c r="G85" s="36"/>
      <c r="H85" s="36"/>
      <c r="J85" s="36">
        <f t="shared" si="3"/>
        <v>0.52</v>
      </c>
      <c r="K85" s="36"/>
      <c r="L85" s="36"/>
      <c r="M85" s="36"/>
      <c r="N85" s="36"/>
      <c r="O85" s="36"/>
      <c r="P85" s="36">
        <v>1.91</v>
      </c>
      <c r="Q85" s="36">
        <v>2.88</v>
      </c>
      <c r="R85" s="36"/>
      <c r="S85" s="36"/>
      <c r="T85" s="36">
        <v>0.89</v>
      </c>
      <c r="U85" s="36">
        <v>0.39</v>
      </c>
      <c r="V85" s="36">
        <v>1.1100000000000001</v>
      </c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35" t="s">
        <v>243</v>
      </c>
      <c r="B86" s="35" t="s">
        <v>360</v>
      </c>
      <c r="C86" s="35" t="s">
        <v>244</v>
      </c>
      <c r="D86" s="36">
        <v>0.66</v>
      </c>
      <c r="E86" s="36">
        <v>1.03</v>
      </c>
      <c r="F86" s="36">
        <v>1.28</v>
      </c>
      <c r="G86" s="36">
        <v>1.76</v>
      </c>
      <c r="H86" s="36">
        <v>0.99</v>
      </c>
      <c r="I86" s="36">
        <f t="shared" si="2"/>
        <v>0.40893764805896782</v>
      </c>
      <c r="J86" s="36">
        <f t="shared" si="3"/>
        <v>1.1439999999999999</v>
      </c>
      <c r="K86" s="36">
        <v>1.17</v>
      </c>
      <c r="L86" s="36">
        <v>1.77</v>
      </c>
      <c r="M86" s="36">
        <v>1</v>
      </c>
      <c r="N86" s="36">
        <v>0.95</v>
      </c>
      <c r="O86" s="36">
        <v>0.97</v>
      </c>
      <c r="P86" s="36">
        <v>0.62</v>
      </c>
      <c r="Q86" s="36">
        <v>0.36</v>
      </c>
      <c r="R86" s="36">
        <v>0.75</v>
      </c>
      <c r="S86" s="36">
        <v>0.88</v>
      </c>
      <c r="T86" s="36">
        <v>1</v>
      </c>
      <c r="U86" s="36">
        <v>0.72</v>
      </c>
      <c r="V86" s="36">
        <v>1.03</v>
      </c>
      <c r="W86" s="36">
        <v>1.23</v>
      </c>
      <c r="X86" s="36">
        <v>0.65</v>
      </c>
      <c r="Y86" s="36">
        <v>1</v>
      </c>
      <c r="Z86" s="36">
        <v>1.25</v>
      </c>
      <c r="AA86" s="36">
        <v>1.05</v>
      </c>
      <c r="AB86" s="36">
        <v>1.41</v>
      </c>
      <c r="AC86" s="36">
        <v>0.83</v>
      </c>
      <c r="AD86" s="36">
        <v>0.56999999999999995</v>
      </c>
      <c r="AE86" s="36">
        <v>0.63</v>
      </c>
      <c r="AF86" s="36">
        <v>1.18</v>
      </c>
      <c r="AG86" s="36">
        <v>1.45</v>
      </c>
      <c r="AH86" s="36">
        <v>1</v>
      </c>
      <c r="AI86" s="36">
        <v>1.51</v>
      </c>
      <c r="AJ86" s="36">
        <v>1</v>
      </c>
    </row>
    <row r="87" spans="1:36" x14ac:dyDescent="0.2">
      <c r="A87" s="35" t="s">
        <v>245</v>
      </c>
      <c r="B87" s="35" t="s">
        <v>246</v>
      </c>
      <c r="C87" s="35" t="s">
        <v>247</v>
      </c>
      <c r="D87" s="36"/>
      <c r="E87" s="36"/>
      <c r="F87" s="36"/>
      <c r="G87" s="36"/>
      <c r="H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>
        <v>1</v>
      </c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35" t="s">
        <v>248</v>
      </c>
      <c r="B88" s="35" t="s">
        <v>249</v>
      </c>
      <c r="C88" s="35" t="s">
        <v>250</v>
      </c>
      <c r="D88" s="36">
        <v>1.32</v>
      </c>
      <c r="E88" s="36">
        <v>1.1000000000000001</v>
      </c>
      <c r="F88" s="36"/>
      <c r="G88" s="36"/>
      <c r="H88" s="36">
        <v>1.98</v>
      </c>
      <c r="I88" s="36">
        <f t="shared" si="2"/>
        <v>0.45796651988254872</v>
      </c>
      <c r="J88" s="36">
        <f t="shared" si="3"/>
        <v>1.4666666666666668</v>
      </c>
      <c r="K88" s="36">
        <v>0.38</v>
      </c>
      <c r="L88" s="36">
        <v>1.46</v>
      </c>
      <c r="M88" s="36">
        <v>1</v>
      </c>
      <c r="N88" s="36">
        <v>1</v>
      </c>
      <c r="O88" s="36">
        <v>0.5</v>
      </c>
      <c r="P88" s="36">
        <v>0.7</v>
      </c>
      <c r="Q88" s="36">
        <v>0.48</v>
      </c>
      <c r="R88" s="36"/>
      <c r="S88" s="36">
        <v>0.27</v>
      </c>
      <c r="T88" s="36">
        <v>1.56</v>
      </c>
      <c r="U88" s="36">
        <v>1.68</v>
      </c>
      <c r="V88" s="36">
        <v>1</v>
      </c>
      <c r="W88" s="36"/>
      <c r="X88" s="36">
        <v>1.45</v>
      </c>
      <c r="Y88" s="36">
        <v>1</v>
      </c>
      <c r="Z88" s="36">
        <v>0.52</v>
      </c>
      <c r="AA88" s="36"/>
      <c r="AB88" s="36">
        <v>0.56000000000000005</v>
      </c>
      <c r="AC88" s="36">
        <v>0.64</v>
      </c>
      <c r="AD88" s="36">
        <v>0.38</v>
      </c>
      <c r="AE88" s="36">
        <v>0.83</v>
      </c>
      <c r="AF88" s="36">
        <v>1</v>
      </c>
      <c r="AG88" s="36"/>
      <c r="AH88" s="36">
        <v>0.25</v>
      </c>
      <c r="AI88" s="36">
        <v>1.19</v>
      </c>
      <c r="AJ88" s="36">
        <v>1.1299999999999999</v>
      </c>
    </row>
    <row r="89" spans="1:36" x14ac:dyDescent="0.2">
      <c r="A89" s="35" t="s">
        <v>251</v>
      </c>
      <c r="B89" s="35" t="s">
        <v>361</v>
      </c>
      <c r="C89" s="35" t="s">
        <v>252</v>
      </c>
      <c r="D89" s="36">
        <v>0.64</v>
      </c>
      <c r="E89" s="36">
        <v>0.86</v>
      </c>
      <c r="F89" s="36">
        <v>1.2</v>
      </c>
      <c r="G89" s="36">
        <v>1.1399999999999999</v>
      </c>
      <c r="H89" s="36">
        <v>1</v>
      </c>
      <c r="I89" s="36">
        <f t="shared" si="2"/>
        <v>0.22565460332109352</v>
      </c>
      <c r="J89" s="36">
        <f t="shared" si="3"/>
        <v>0.96799999999999997</v>
      </c>
      <c r="K89" s="36">
        <v>0.81</v>
      </c>
      <c r="L89" s="36">
        <v>2</v>
      </c>
      <c r="M89" s="36">
        <v>1.26</v>
      </c>
      <c r="N89" s="36">
        <v>1.07</v>
      </c>
      <c r="O89" s="36">
        <v>1</v>
      </c>
      <c r="P89" s="36">
        <v>0.79</v>
      </c>
      <c r="Q89" s="36">
        <v>0.46</v>
      </c>
      <c r="R89" s="36">
        <v>0.73</v>
      </c>
      <c r="S89" s="36">
        <v>0.54</v>
      </c>
      <c r="T89" s="36">
        <v>1</v>
      </c>
      <c r="U89" s="36">
        <v>0.85</v>
      </c>
      <c r="V89" s="36">
        <v>1.08</v>
      </c>
      <c r="W89" s="36">
        <v>1.33</v>
      </c>
      <c r="X89" s="36">
        <v>0.84</v>
      </c>
      <c r="Y89" s="36">
        <v>0.98</v>
      </c>
      <c r="Z89" s="36">
        <v>1.1100000000000001</v>
      </c>
      <c r="AA89" s="36">
        <v>0.81</v>
      </c>
      <c r="AB89" s="36">
        <v>1.47</v>
      </c>
      <c r="AC89" s="36">
        <v>1.3</v>
      </c>
      <c r="AD89" s="36">
        <v>0.41</v>
      </c>
      <c r="AE89" s="36">
        <v>0.96</v>
      </c>
      <c r="AF89" s="36">
        <v>1.04</v>
      </c>
      <c r="AG89" s="36">
        <v>1.45</v>
      </c>
      <c r="AH89" s="36">
        <v>1.07</v>
      </c>
      <c r="AI89" s="36">
        <v>1.27</v>
      </c>
      <c r="AJ89" s="36">
        <v>0.83</v>
      </c>
    </row>
    <row r="90" spans="1:36" x14ac:dyDescent="0.2">
      <c r="A90" s="35" t="s">
        <v>253</v>
      </c>
      <c r="B90" s="35" t="s">
        <v>362</v>
      </c>
      <c r="C90" s="35" t="s">
        <v>254</v>
      </c>
      <c r="D90" s="36"/>
      <c r="E90" s="36"/>
      <c r="F90" s="36"/>
      <c r="G90" s="36"/>
      <c r="H90" s="36"/>
      <c r="K90" s="36">
        <v>1.08</v>
      </c>
      <c r="L90" s="36">
        <v>0.92</v>
      </c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>
        <v>1.4</v>
      </c>
      <c r="AE90" s="36">
        <v>0.99</v>
      </c>
      <c r="AF90" s="36">
        <v>1.01</v>
      </c>
      <c r="AG90" s="36">
        <v>1.49</v>
      </c>
      <c r="AH90" s="36">
        <v>0.94</v>
      </c>
      <c r="AI90" s="36">
        <v>0.69</v>
      </c>
      <c r="AJ90" s="36"/>
    </row>
    <row r="91" spans="1:36" x14ac:dyDescent="0.2">
      <c r="A91" s="35" t="s">
        <v>255</v>
      </c>
      <c r="B91" s="35" t="s">
        <v>256</v>
      </c>
      <c r="C91" s="35" t="s">
        <v>257</v>
      </c>
      <c r="D91" s="36"/>
      <c r="E91" s="36">
        <v>1.4</v>
      </c>
      <c r="F91" s="36"/>
      <c r="G91" s="36"/>
      <c r="H91" s="36"/>
      <c r="J91" s="36">
        <f t="shared" si="3"/>
        <v>1.4</v>
      </c>
      <c r="K91" s="36"/>
      <c r="L91" s="36"/>
      <c r="M91" s="36"/>
      <c r="N91" s="36"/>
      <c r="O91" s="36">
        <v>0.9</v>
      </c>
      <c r="P91" s="36"/>
      <c r="Q91" s="36">
        <v>0.79</v>
      </c>
      <c r="R91" s="36"/>
      <c r="S91" s="36"/>
      <c r="T91" s="36">
        <v>1.02</v>
      </c>
      <c r="U91" s="36">
        <v>1.18</v>
      </c>
      <c r="V91" s="36">
        <v>1.06</v>
      </c>
      <c r="W91" s="36"/>
      <c r="X91" s="36">
        <v>0.83</v>
      </c>
      <c r="Y91" s="36">
        <v>0.86</v>
      </c>
      <c r="Z91" s="36">
        <v>1</v>
      </c>
      <c r="AA91" s="36"/>
      <c r="AB91" s="36"/>
      <c r="AC91" s="36">
        <v>1.07</v>
      </c>
      <c r="AD91" s="36">
        <v>1.35</v>
      </c>
      <c r="AE91" s="36">
        <v>0.78</v>
      </c>
      <c r="AF91" s="36">
        <v>1</v>
      </c>
      <c r="AG91" s="36">
        <v>1.02</v>
      </c>
      <c r="AH91" s="36">
        <v>0.5</v>
      </c>
      <c r="AI91" s="36">
        <v>0.85</v>
      </c>
      <c r="AJ91" s="36">
        <v>1.07</v>
      </c>
    </row>
    <row r="92" spans="1:36" x14ac:dyDescent="0.2">
      <c r="A92" s="36" t="s">
        <v>258</v>
      </c>
      <c r="B92" s="36" t="s">
        <v>259</v>
      </c>
      <c r="C92" s="36" t="s">
        <v>260</v>
      </c>
      <c r="D92" s="36"/>
      <c r="E92" s="36">
        <v>1</v>
      </c>
      <c r="F92" s="36">
        <v>1.78</v>
      </c>
      <c r="G92" s="36">
        <v>1.08</v>
      </c>
      <c r="H92" s="36">
        <v>1</v>
      </c>
      <c r="I92" s="36">
        <f t="shared" si="2"/>
        <v>0.37854986461495399</v>
      </c>
      <c r="J92" s="36">
        <f t="shared" si="3"/>
        <v>1.2150000000000001</v>
      </c>
      <c r="K92" s="36">
        <v>0.74</v>
      </c>
      <c r="L92" s="36">
        <v>1.05</v>
      </c>
      <c r="M92" s="36">
        <v>1.1000000000000001</v>
      </c>
      <c r="N92" s="36">
        <v>1.25</v>
      </c>
      <c r="O92" s="36">
        <v>1.02</v>
      </c>
      <c r="P92" s="36">
        <v>0.72</v>
      </c>
      <c r="Q92" s="36">
        <v>0.45</v>
      </c>
      <c r="R92" s="36">
        <v>0.75</v>
      </c>
      <c r="S92" s="36">
        <v>0.91</v>
      </c>
      <c r="T92" s="36">
        <v>1</v>
      </c>
      <c r="U92" s="36">
        <v>1.0900000000000001</v>
      </c>
      <c r="V92" s="36">
        <v>1.21</v>
      </c>
      <c r="W92" s="36">
        <v>0.84</v>
      </c>
      <c r="X92" s="36">
        <v>0.86</v>
      </c>
      <c r="Y92" s="36">
        <v>0.68</v>
      </c>
      <c r="Z92" s="36">
        <v>0.88</v>
      </c>
      <c r="AA92" s="36">
        <v>0.88</v>
      </c>
      <c r="AB92" s="36">
        <v>0.98</v>
      </c>
      <c r="AC92" s="36">
        <v>1.2</v>
      </c>
      <c r="AD92" s="36">
        <v>1.49</v>
      </c>
      <c r="AE92" s="36">
        <v>0.69</v>
      </c>
      <c r="AF92" s="36">
        <v>1.21</v>
      </c>
      <c r="AG92" s="36">
        <v>0.91</v>
      </c>
      <c r="AH92" s="36">
        <v>0.66</v>
      </c>
      <c r="AI92" s="36">
        <v>1.01</v>
      </c>
      <c r="AJ92" s="36">
        <v>1</v>
      </c>
    </row>
    <row r="93" spans="1:36" x14ac:dyDescent="0.2">
      <c r="A93" s="35" t="s">
        <v>261</v>
      </c>
      <c r="B93" s="35" t="s">
        <v>363</v>
      </c>
      <c r="C93" s="35" t="s">
        <v>262</v>
      </c>
      <c r="D93" s="36"/>
      <c r="E93" s="36"/>
      <c r="F93" s="36">
        <v>0.47</v>
      </c>
      <c r="G93" s="36"/>
      <c r="H93" s="36"/>
      <c r="J93" s="36">
        <f t="shared" si="3"/>
        <v>0.47</v>
      </c>
      <c r="K93" s="36"/>
      <c r="L93" s="36"/>
      <c r="M93" s="36"/>
      <c r="N93" s="36"/>
      <c r="O93" s="36"/>
      <c r="P93" s="36">
        <v>2.68</v>
      </c>
      <c r="Q93" s="36">
        <v>1.51</v>
      </c>
      <c r="R93" s="36"/>
      <c r="S93" s="36"/>
      <c r="T93" s="36">
        <v>1</v>
      </c>
      <c r="U93" s="36"/>
      <c r="V93" s="36"/>
      <c r="W93" s="36">
        <v>0.95</v>
      </c>
      <c r="X93" s="36"/>
      <c r="Y93" s="36"/>
      <c r="Z93" s="36"/>
      <c r="AA93" s="36"/>
      <c r="AB93" s="36"/>
      <c r="AC93" s="36"/>
      <c r="AD93" s="36"/>
      <c r="AE93" s="36"/>
      <c r="AF93" s="36"/>
      <c r="AG93" s="36">
        <v>1</v>
      </c>
      <c r="AH93" s="36"/>
      <c r="AI93" s="36"/>
      <c r="AJ93" s="36"/>
    </row>
    <row r="94" spans="1:36" x14ac:dyDescent="0.2">
      <c r="A94" s="35" t="s">
        <v>263</v>
      </c>
      <c r="B94" s="35" t="s">
        <v>364</v>
      </c>
      <c r="C94" s="35" t="s">
        <v>264</v>
      </c>
      <c r="D94" s="36">
        <v>0.54</v>
      </c>
      <c r="E94" s="36"/>
      <c r="F94" s="36"/>
      <c r="G94" s="36"/>
      <c r="H94" s="36"/>
      <c r="J94" s="36">
        <f t="shared" si="3"/>
        <v>0.54</v>
      </c>
      <c r="K94" s="36"/>
      <c r="L94" s="36"/>
      <c r="M94" s="36"/>
      <c r="N94" s="36">
        <v>1</v>
      </c>
      <c r="O94" s="36"/>
      <c r="P94" s="36">
        <v>0.88</v>
      </c>
      <c r="Q94" s="36">
        <v>1.68</v>
      </c>
      <c r="R94" s="36"/>
      <c r="S94" s="36"/>
      <c r="T94" s="36">
        <v>1.66</v>
      </c>
      <c r="U94" s="36">
        <v>1</v>
      </c>
      <c r="V94" s="36">
        <v>0.74</v>
      </c>
      <c r="W94" s="36"/>
      <c r="X94" s="36"/>
      <c r="Y94" s="36"/>
      <c r="Z94" s="36"/>
      <c r="AA94" s="36"/>
      <c r="AB94" s="36"/>
      <c r="AC94" s="36">
        <v>1</v>
      </c>
      <c r="AD94" s="36">
        <v>2</v>
      </c>
      <c r="AE94" s="36">
        <v>0.93</v>
      </c>
      <c r="AF94" s="36">
        <v>0.8</v>
      </c>
      <c r="AG94" s="36">
        <v>1.07</v>
      </c>
      <c r="AH94" s="36">
        <v>0.55000000000000004</v>
      </c>
      <c r="AI94" s="36">
        <v>1.08</v>
      </c>
      <c r="AJ94" s="36">
        <v>1.1200000000000001</v>
      </c>
    </row>
    <row r="95" spans="1:36" x14ac:dyDescent="0.2">
      <c r="A95" s="35" t="s">
        <v>265</v>
      </c>
      <c r="B95" s="35" t="s">
        <v>365</v>
      </c>
      <c r="C95" s="35" t="s">
        <v>266</v>
      </c>
      <c r="D95" s="36"/>
      <c r="E95" s="36"/>
      <c r="F95" s="36"/>
      <c r="G95" s="36">
        <v>0.48</v>
      </c>
      <c r="H95" s="36"/>
      <c r="J95" s="36">
        <f t="shared" si="3"/>
        <v>0.48</v>
      </c>
      <c r="K95" s="36"/>
      <c r="L95" s="36"/>
      <c r="M95" s="36"/>
      <c r="N95" s="36">
        <v>0.87</v>
      </c>
      <c r="O95" s="36"/>
      <c r="P95" s="36"/>
      <c r="Q95" s="36"/>
      <c r="R95" s="36">
        <v>6.88</v>
      </c>
      <c r="S95" s="36"/>
      <c r="T95" s="36"/>
      <c r="U95" s="36"/>
      <c r="V95" s="36"/>
      <c r="W95" s="36"/>
      <c r="X95" s="36"/>
      <c r="Y95" s="36"/>
      <c r="Z95" s="36"/>
      <c r="AA95" s="36">
        <v>1.08</v>
      </c>
      <c r="AB95" s="36"/>
      <c r="AC95" s="36"/>
      <c r="AD95" s="36"/>
      <c r="AE95" s="36">
        <v>1.8</v>
      </c>
      <c r="AF95" s="36"/>
      <c r="AG95" s="36"/>
      <c r="AH95" s="36"/>
      <c r="AI95" s="36">
        <v>0.2</v>
      </c>
      <c r="AJ95" s="36"/>
    </row>
    <row r="96" spans="1:36" ht="17" x14ac:dyDescent="0.2">
      <c r="A96" s="35" t="s">
        <v>267</v>
      </c>
      <c r="B96" s="37" t="s">
        <v>382</v>
      </c>
      <c r="C96" s="37" t="s">
        <v>268</v>
      </c>
      <c r="D96" s="36">
        <v>0.7</v>
      </c>
      <c r="E96" s="36">
        <v>1.04</v>
      </c>
      <c r="F96" s="36">
        <v>1.08</v>
      </c>
      <c r="G96" s="36">
        <v>0.81</v>
      </c>
      <c r="H96" s="36">
        <v>1</v>
      </c>
      <c r="I96" s="36">
        <f t="shared" si="2"/>
        <v>0.16334013591276278</v>
      </c>
      <c r="J96" s="36">
        <f t="shared" si="3"/>
        <v>0.92600000000000016</v>
      </c>
      <c r="K96" s="36">
        <v>1.58</v>
      </c>
      <c r="L96" s="36">
        <v>0.72</v>
      </c>
      <c r="M96" s="36">
        <v>0.76</v>
      </c>
      <c r="N96" s="36">
        <v>1.19</v>
      </c>
      <c r="O96" s="36">
        <v>0.88</v>
      </c>
      <c r="P96" s="36">
        <v>0.73</v>
      </c>
      <c r="Q96" s="36">
        <v>0.72</v>
      </c>
      <c r="R96" s="36">
        <v>2.11</v>
      </c>
      <c r="S96" s="36">
        <v>2.37</v>
      </c>
      <c r="T96" s="36">
        <v>1.28</v>
      </c>
      <c r="U96" s="36">
        <v>0.92</v>
      </c>
      <c r="V96" s="36">
        <v>1.46</v>
      </c>
      <c r="W96" s="36"/>
      <c r="X96" s="36">
        <v>0.89</v>
      </c>
      <c r="Y96" s="36">
        <v>1.1499999999999999</v>
      </c>
      <c r="Z96" s="36">
        <v>1.1599999999999999</v>
      </c>
      <c r="AA96" s="36">
        <v>5</v>
      </c>
      <c r="AB96" s="36">
        <v>0.44</v>
      </c>
      <c r="AC96" s="36">
        <v>0.44</v>
      </c>
      <c r="AD96" s="36">
        <v>17.68</v>
      </c>
      <c r="AE96" s="36">
        <v>1</v>
      </c>
      <c r="AF96" s="36">
        <v>1</v>
      </c>
      <c r="AG96" s="36">
        <v>1.48</v>
      </c>
      <c r="AH96" s="36">
        <v>0.53</v>
      </c>
      <c r="AI96" s="36">
        <v>0.82</v>
      </c>
      <c r="AJ96" s="36">
        <v>1.59</v>
      </c>
    </row>
    <row r="97" spans="1:36" x14ac:dyDescent="0.2">
      <c r="A97" s="36" t="s">
        <v>269</v>
      </c>
      <c r="B97" s="36" t="s">
        <v>270</v>
      </c>
      <c r="C97" s="36" t="s">
        <v>271</v>
      </c>
      <c r="D97" s="36"/>
      <c r="E97" s="36"/>
      <c r="F97" s="36"/>
      <c r="G97" s="36"/>
      <c r="H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>
        <v>2</v>
      </c>
      <c r="AF97" s="36"/>
      <c r="AG97" s="36"/>
      <c r="AH97" s="36"/>
      <c r="AI97" s="36"/>
      <c r="AJ97" s="36"/>
    </row>
    <row r="98" spans="1:36" x14ac:dyDescent="0.2">
      <c r="A98" s="36" t="s">
        <v>272</v>
      </c>
      <c r="B98" s="36" t="s">
        <v>273</v>
      </c>
      <c r="C98" s="36" t="s">
        <v>274</v>
      </c>
      <c r="D98" s="36"/>
      <c r="E98" s="36">
        <v>1.27</v>
      </c>
      <c r="F98" s="36">
        <v>0.65</v>
      </c>
      <c r="G98" s="36">
        <v>1.1299999999999999</v>
      </c>
      <c r="H98" s="36">
        <v>1.07</v>
      </c>
      <c r="I98" s="36">
        <f t="shared" si="2"/>
        <v>0.26683328128252642</v>
      </c>
      <c r="J98" s="36">
        <f t="shared" si="3"/>
        <v>1.03</v>
      </c>
      <c r="K98" s="36">
        <v>0.78</v>
      </c>
      <c r="L98" s="36">
        <v>1.21</v>
      </c>
      <c r="M98" s="36">
        <v>1</v>
      </c>
      <c r="N98" s="36">
        <v>1.63</v>
      </c>
      <c r="O98" s="36">
        <v>0.97</v>
      </c>
      <c r="P98" s="36">
        <v>1.1200000000000001</v>
      </c>
      <c r="Q98" s="36">
        <v>0.6</v>
      </c>
      <c r="R98" s="36">
        <v>0.49</v>
      </c>
      <c r="S98" s="36">
        <v>0.79</v>
      </c>
      <c r="T98" s="36">
        <v>1</v>
      </c>
      <c r="U98" s="36">
        <v>1.19</v>
      </c>
      <c r="V98" s="36">
        <v>1.02</v>
      </c>
      <c r="W98" s="36">
        <v>0.59</v>
      </c>
      <c r="X98" s="36">
        <v>1.1200000000000001</v>
      </c>
      <c r="Y98" s="36">
        <v>0.64</v>
      </c>
      <c r="Z98" s="36">
        <v>0.79</v>
      </c>
      <c r="AA98" s="36">
        <v>0.87</v>
      </c>
      <c r="AB98" s="36">
        <v>0.9</v>
      </c>
      <c r="AC98" s="36">
        <v>1</v>
      </c>
      <c r="AD98" s="36">
        <v>1.66</v>
      </c>
      <c r="AE98" s="36">
        <v>0.41</v>
      </c>
      <c r="AF98" s="36">
        <v>1.28</v>
      </c>
      <c r="AG98" s="36">
        <v>1</v>
      </c>
      <c r="AH98" s="36">
        <v>0.99</v>
      </c>
      <c r="AI98" s="36">
        <v>0.81</v>
      </c>
      <c r="AJ98" s="36">
        <v>1.36</v>
      </c>
    </row>
    <row r="99" spans="1:36" x14ac:dyDescent="0.2">
      <c r="A99" s="35" t="s">
        <v>275</v>
      </c>
      <c r="B99" s="35" t="s">
        <v>276</v>
      </c>
      <c r="C99" s="35" t="s">
        <v>277</v>
      </c>
      <c r="D99" s="36">
        <v>0.72</v>
      </c>
      <c r="E99" s="36">
        <v>1.0900000000000001</v>
      </c>
      <c r="F99" s="36">
        <v>2.0499999999999998</v>
      </c>
      <c r="G99" s="36">
        <v>0.95</v>
      </c>
      <c r="H99" s="36">
        <v>1.1000000000000001</v>
      </c>
      <c r="I99" s="36">
        <f t="shared" si="2"/>
        <v>0.50889095099048476</v>
      </c>
      <c r="J99" s="36">
        <f t="shared" si="3"/>
        <v>1.1819999999999999</v>
      </c>
      <c r="K99" s="36">
        <v>1</v>
      </c>
      <c r="L99" s="36">
        <v>0.85</v>
      </c>
      <c r="M99" s="36">
        <v>0.69</v>
      </c>
      <c r="N99" s="36">
        <v>1.05</v>
      </c>
      <c r="O99" s="36">
        <v>0.83</v>
      </c>
      <c r="P99" s="36">
        <v>0.54</v>
      </c>
      <c r="Q99" s="36">
        <v>0.42</v>
      </c>
      <c r="R99" s="36">
        <v>1.1100000000000001</v>
      </c>
      <c r="S99" s="36">
        <v>4.78</v>
      </c>
      <c r="T99" s="36">
        <v>1.1100000000000001</v>
      </c>
      <c r="U99" s="36">
        <v>0.89</v>
      </c>
      <c r="V99" s="36">
        <v>1.67</v>
      </c>
      <c r="W99" s="36"/>
      <c r="X99" s="36">
        <v>0.63</v>
      </c>
      <c r="Y99" s="36">
        <v>1</v>
      </c>
      <c r="Z99" s="36">
        <v>1.0900000000000001</v>
      </c>
      <c r="AA99" s="36">
        <v>0.77</v>
      </c>
      <c r="AB99" s="36">
        <v>0.34</v>
      </c>
      <c r="AC99" s="36">
        <v>0.77</v>
      </c>
      <c r="AD99" s="36">
        <v>1.1200000000000001</v>
      </c>
      <c r="AE99" s="36">
        <v>1.1599999999999999</v>
      </c>
      <c r="AF99" s="36">
        <v>0.88</v>
      </c>
      <c r="AG99" s="36">
        <v>0.47</v>
      </c>
      <c r="AH99" s="36">
        <v>0.41</v>
      </c>
      <c r="AI99" s="36">
        <v>1.1499999999999999</v>
      </c>
      <c r="AJ99" s="36">
        <v>5.58</v>
      </c>
    </row>
    <row r="100" spans="1:36" ht="34" x14ac:dyDescent="0.2">
      <c r="A100" s="35" t="s">
        <v>278</v>
      </c>
      <c r="B100" s="37" t="s">
        <v>379</v>
      </c>
      <c r="C100" s="37" t="s">
        <v>279</v>
      </c>
      <c r="D100" s="36">
        <v>0.96</v>
      </c>
      <c r="E100" s="36">
        <v>1.1299999999999999</v>
      </c>
      <c r="F100" s="36">
        <v>1.94</v>
      </c>
      <c r="G100" s="36">
        <v>1.1299999999999999</v>
      </c>
      <c r="H100" s="36">
        <v>0.96</v>
      </c>
      <c r="I100" s="36">
        <f t="shared" si="2"/>
        <v>0.40918211104592533</v>
      </c>
      <c r="J100" s="36">
        <f t="shared" si="3"/>
        <v>1.2239999999999998</v>
      </c>
      <c r="K100" s="36">
        <v>1.07</v>
      </c>
      <c r="L100" s="36">
        <v>3.7</v>
      </c>
      <c r="M100" s="36">
        <v>1</v>
      </c>
      <c r="N100" s="36">
        <v>1.29</v>
      </c>
      <c r="O100" s="36">
        <v>0.73</v>
      </c>
      <c r="P100" s="36">
        <v>0.65</v>
      </c>
      <c r="Q100" s="36">
        <v>0.68</v>
      </c>
      <c r="R100" s="36">
        <v>0.71</v>
      </c>
      <c r="S100" s="36">
        <v>0.6</v>
      </c>
      <c r="T100" s="36">
        <v>1</v>
      </c>
      <c r="U100" s="36">
        <v>0.48</v>
      </c>
      <c r="V100" s="36">
        <v>1.25</v>
      </c>
      <c r="W100" s="36">
        <v>1.97</v>
      </c>
      <c r="X100" s="36">
        <v>1</v>
      </c>
      <c r="Y100" s="36">
        <v>2.4</v>
      </c>
      <c r="Z100" s="36">
        <v>2.39</v>
      </c>
      <c r="AA100" s="36">
        <v>0.87</v>
      </c>
      <c r="AB100" s="36">
        <v>2.63</v>
      </c>
      <c r="AC100" s="36">
        <v>0.82</v>
      </c>
      <c r="AD100" s="36">
        <v>0.48</v>
      </c>
      <c r="AE100" s="36">
        <v>0.4</v>
      </c>
      <c r="AF100" s="36">
        <v>0.95</v>
      </c>
      <c r="AG100" s="36">
        <v>2.16</v>
      </c>
      <c r="AH100" s="36">
        <v>1.4</v>
      </c>
      <c r="AI100" s="36">
        <v>2.74</v>
      </c>
      <c r="AJ100" s="36">
        <v>1.04</v>
      </c>
    </row>
    <row r="101" spans="1:36" x14ac:dyDescent="0.2">
      <c r="A101" s="35" t="s">
        <v>280</v>
      </c>
      <c r="B101" s="35" t="s">
        <v>366</v>
      </c>
      <c r="C101" s="35" t="s">
        <v>281</v>
      </c>
      <c r="D101" s="36"/>
      <c r="E101" s="36"/>
      <c r="F101" s="36"/>
      <c r="G101" s="36"/>
      <c r="H101" s="36"/>
      <c r="K101" s="36"/>
      <c r="L101" s="36"/>
      <c r="M101" s="36"/>
      <c r="N101" s="36"/>
      <c r="O101" s="36"/>
      <c r="P101" s="36"/>
      <c r="Q101" s="36"/>
      <c r="R101" s="36">
        <v>0.96</v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>
        <v>1</v>
      </c>
      <c r="AE101" s="36"/>
      <c r="AF101" s="36"/>
      <c r="AG101" s="36"/>
      <c r="AH101" s="36"/>
      <c r="AI101" s="36"/>
      <c r="AJ101" s="36"/>
    </row>
    <row r="102" spans="1:36" x14ac:dyDescent="0.2">
      <c r="A102" s="35" t="s">
        <v>282</v>
      </c>
      <c r="B102" s="35" t="s">
        <v>367</v>
      </c>
      <c r="C102" s="35" t="s">
        <v>283</v>
      </c>
      <c r="D102" s="36"/>
      <c r="E102" s="36"/>
      <c r="F102" s="36"/>
      <c r="G102" s="36"/>
      <c r="H102" s="36"/>
      <c r="K102" s="36">
        <v>1.71</v>
      </c>
      <c r="L102" s="36">
        <v>0.91</v>
      </c>
      <c r="M102" s="36">
        <v>1</v>
      </c>
      <c r="N102" s="36"/>
      <c r="O102" s="36">
        <v>1</v>
      </c>
      <c r="P102" s="36">
        <v>3.33</v>
      </c>
      <c r="Q102" s="36"/>
      <c r="R102" s="36"/>
      <c r="S102" s="36">
        <v>0.53</v>
      </c>
      <c r="T102" s="36">
        <v>0.89</v>
      </c>
      <c r="U102" s="36">
        <v>1</v>
      </c>
      <c r="V102" s="36"/>
      <c r="W102" s="36"/>
      <c r="X102" s="36"/>
      <c r="Y102" s="36"/>
      <c r="Z102" s="36"/>
      <c r="AA102" s="36"/>
      <c r="AB102" s="36">
        <v>3.05</v>
      </c>
      <c r="AC102" s="36"/>
      <c r="AD102" s="36"/>
      <c r="AE102" s="36"/>
      <c r="AF102" s="36"/>
      <c r="AG102" s="36"/>
      <c r="AH102" s="36"/>
      <c r="AI102" s="36"/>
      <c r="AJ102" s="36"/>
    </row>
    <row r="103" spans="1:36" x14ac:dyDescent="0.2">
      <c r="A103" s="35" t="s">
        <v>284</v>
      </c>
      <c r="B103" s="35" t="s">
        <v>368</v>
      </c>
      <c r="C103" s="35" t="s">
        <v>285</v>
      </c>
      <c r="D103" s="36"/>
      <c r="E103" s="36">
        <v>0.75</v>
      </c>
      <c r="F103" s="36"/>
      <c r="G103" s="36">
        <v>0.59</v>
      </c>
      <c r="H103" s="36">
        <v>1</v>
      </c>
      <c r="I103" s="36">
        <f t="shared" si="2"/>
        <v>0.2066397831977187</v>
      </c>
      <c r="J103" s="36">
        <f t="shared" si="3"/>
        <v>0.77999999999999992</v>
      </c>
      <c r="K103" s="36">
        <v>1.2</v>
      </c>
      <c r="L103" s="36">
        <v>0.9</v>
      </c>
      <c r="M103" s="36">
        <v>0.61</v>
      </c>
      <c r="N103" s="36">
        <v>1.94</v>
      </c>
      <c r="O103" s="36">
        <v>1.23</v>
      </c>
      <c r="P103" s="36">
        <v>1.07</v>
      </c>
      <c r="Q103" s="36">
        <v>0.99</v>
      </c>
      <c r="R103" s="36">
        <v>1.22</v>
      </c>
      <c r="S103" s="36">
        <v>1.38</v>
      </c>
      <c r="T103" s="36">
        <v>1.24</v>
      </c>
      <c r="U103" s="36">
        <v>1</v>
      </c>
      <c r="V103" s="36">
        <v>0.98</v>
      </c>
      <c r="W103" s="36"/>
      <c r="X103" s="36">
        <v>0.98</v>
      </c>
      <c r="Y103" s="36">
        <v>1.03</v>
      </c>
      <c r="Z103" s="36">
        <v>1.29</v>
      </c>
      <c r="AA103" s="36">
        <v>0.69</v>
      </c>
      <c r="AB103" s="36">
        <v>1.1299999999999999</v>
      </c>
      <c r="AC103" s="36">
        <v>0.86</v>
      </c>
      <c r="AD103" s="36">
        <v>1</v>
      </c>
      <c r="AE103" s="36">
        <v>1.0900000000000001</v>
      </c>
      <c r="AF103" s="36">
        <v>0.66</v>
      </c>
      <c r="AG103" s="36">
        <v>0.95</v>
      </c>
      <c r="AH103" s="36">
        <v>0.48</v>
      </c>
      <c r="AI103" s="36">
        <v>1.1299999999999999</v>
      </c>
      <c r="AJ103" s="36">
        <v>1.1200000000000001</v>
      </c>
    </row>
    <row r="104" spans="1:36" x14ac:dyDescent="0.2">
      <c r="A104" s="35" t="s">
        <v>286</v>
      </c>
      <c r="B104" s="35" t="s">
        <v>369</v>
      </c>
      <c r="C104" s="35" t="s">
        <v>287</v>
      </c>
      <c r="D104" s="36"/>
      <c r="E104" s="36">
        <v>1</v>
      </c>
      <c r="F104" s="36">
        <v>1.25</v>
      </c>
      <c r="G104" s="36">
        <v>1.07</v>
      </c>
      <c r="H104" s="36">
        <v>1</v>
      </c>
      <c r="I104" s="36">
        <f t="shared" si="2"/>
        <v>0.11803954139750515</v>
      </c>
      <c r="J104" s="36">
        <f t="shared" si="3"/>
        <v>1.08</v>
      </c>
      <c r="K104" s="36">
        <v>0.77</v>
      </c>
      <c r="L104" s="36">
        <v>2.5299999999999998</v>
      </c>
      <c r="M104" s="36">
        <v>1.91</v>
      </c>
      <c r="N104" s="36">
        <v>1.62</v>
      </c>
      <c r="O104" s="36">
        <v>0.81</v>
      </c>
      <c r="P104" s="36">
        <v>0.96</v>
      </c>
      <c r="Q104" s="36">
        <v>0.74</v>
      </c>
      <c r="R104" s="36">
        <v>0.69</v>
      </c>
      <c r="S104" s="36">
        <v>0.66</v>
      </c>
      <c r="T104" s="36">
        <v>1</v>
      </c>
      <c r="U104" s="36">
        <v>0.76</v>
      </c>
      <c r="V104" s="36">
        <v>1.17</v>
      </c>
      <c r="W104" s="36">
        <v>1.25</v>
      </c>
      <c r="X104" s="36">
        <v>0.96</v>
      </c>
      <c r="Y104" s="36">
        <v>1.1299999999999999</v>
      </c>
      <c r="Z104" s="36">
        <v>1.23</v>
      </c>
      <c r="AA104" s="36">
        <v>0.93</v>
      </c>
      <c r="AB104" s="36">
        <v>1.77</v>
      </c>
      <c r="AC104" s="36">
        <v>0.99</v>
      </c>
      <c r="AD104" s="36">
        <v>0.71</v>
      </c>
      <c r="AE104" s="36">
        <v>0.39</v>
      </c>
      <c r="AF104" s="36">
        <v>0.67</v>
      </c>
      <c r="AG104" s="36">
        <v>1.25</v>
      </c>
      <c r="AH104" s="36">
        <v>1</v>
      </c>
      <c r="AI104" s="36">
        <v>1.55</v>
      </c>
      <c r="AJ104" s="36">
        <v>1.37</v>
      </c>
    </row>
    <row r="105" spans="1:36" x14ac:dyDescent="0.2">
      <c r="A105" s="35" t="s">
        <v>288</v>
      </c>
      <c r="B105" s="35" t="s">
        <v>289</v>
      </c>
      <c r="C105" s="35" t="s">
        <v>290</v>
      </c>
      <c r="D105" s="36">
        <v>0.89</v>
      </c>
      <c r="E105" s="36">
        <v>1.02</v>
      </c>
      <c r="F105" s="36">
        <v>1.55</v>
      </c>
      <c r="G105" s="36">
        <v>0.98</v>
      </c>
      <c r="H105" s="36">
        <v>1</v>
      </c>
      <c r="I105" s="36">
        <f t="shared" si="2"/>
        <v>0.26300190113381383</v>
      </c>
      <c r="J105" s="36">
        <f t="shared" si="3"/>
        <v>1.0879999999999999</v>
      </c>
      <c r="K105" s="36">
        <v>0.69</v>
      </c>
      <c r="L105" s="36">
        <v>1.35</v>
      </c>
      <c r="M105" s="36">
        <v>1.39</v>
      </c>
      <c r="N105" s="36">
        <v>1.02</v>
      </c>
      <c r="O105" s="36">
        <v>1</v>
      </c>
      <c r="P105" s="36">
        <v>0.62</v>
      </c>
      <c r="Q105" s="36">
        <v>0.2</v>
      </c>
      <c r="R105" s="36"/>
      <c r="S105" s="36">
        <v>0.51</v>
      </c>
      <c r="T105" s="36">
        <v>1.19</v>
      </c>
      <c r="U105" s="36">
        <v>0.81</v>
      </c>
      <c r="V105" s="36">
        <v>1.24</v>
      </c>
      <c r="W105" s="36"/>
      <c r="X105" s="36">
        <v>0.91</v>
      </c>
      <c r="Y105" s="36">
        <v>0.74</v>
      </c>
      <c r="Z105" s="36">
        <v>0.88</v>
      </c>
      <c r="AA105" s="36">
        <v>1.05</v>
      </c>
      <c r="AB105" s="36">
        <v>0.68</v>
      </c>
      <c r="AC105" s="36">
        <v>2.13</v>
      </c>
      <c r="AD105" s="36">
        <v>1.3</v>
      </c>
      <c r="AE105" s="36">
        <v>0.86</v>
      </c>
      <c r="AF105" s="36">
        <v>1.24</v>
      </c>
      <c r="AG105" s="36">
        <v>1.27</v>
      </c>
      <c r="AH105" s="36"/>
      <c r="AI105" s="36">
        <v>0.81</v>
      </c>
      <c r="AJ105" s="36">
        <v>1</v>
      </c>
    </row>
    <row r="106" spans="1:36" x14ac:dyDescent="0.2">
      <c r="A106" s="35" t="s">
        <v>291</v>
      </c>
      <c r="B106" s="35" t="s">
        <v>370</v>
      </c>
      <c r="C106" s="35" t="s">
        <v>292</v>
      </c>
      <c r="D106" s="36"/>
      <c r="E106" s="36"/>
      <c r="F106" s="36">
        <v>0.82</v>
      </c>
      <c r="G106" s="36"/>
      <c r="H106" s="36"/>
      <c r="J106" s="36">
        <f t="shared" si="3"/>
        <v>0.82</v>
      </c>
      <c r="K106" s="36">
        <v>1.36</v>
      </c>
      <c r="L106" s="36">
        <v>0.64</v>
      </c>
      <c r="M106" s="36"/>
      <c r="N106" s="36"/>
      <c r="O106" s="36"/>
      <c r="P106" s="36">
        <v>1.33</v>
      </c>
      <c r="Q106" s="36"/>
      <c r="R106" s="36"/>
      <c r="S106" s="36"/>
      <c r="T106" s="36"/>
      <c r="U106" s="36"/>
      <c r="V106" s="36"/>
      <c r="W106" s="36">
        <v>1</v>
      </c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36" t="s">
        <v>293</v>
      </c>
      <c r="B107" s="36" t="s">
        <v>371</v>
      </c>
      <c r="C107" s="36" t="s">
        <v>294</v>
      </c>
      <c r="D107" s="36"/>
      <c r="E107" s="36"/>
      <c r="F107" s="36">
        <v>1.04</v>
      </c>
      <c r="G107" s="36">
        <v>0.76</v>
      </c>
      <c r="H107" s="36"/>
      <c r="I107" s="36">
        <f t="shared" si="2"/>
        <v>0.19798989873223363</v>
      </c>
      <c r="J107" s="36">
        <f t="shared" si="3"/>
        <v>0.9</v>
      </c>
      <c r="K107" s="36">
        <v>0.68</v>
      </c>
      <c r="L107" s="36">
        <v>1.08</v>
      </c>
      <c r="M107" s="36"/>
      <c r="N107" s="36">
        <v>0.96</v>
      </c>
      <c r="O107" s="36"/>
      <c r="P107" s="36">
        <v>1.03</v>
      </c>
      <c r="Q107" s="36">
        <v>0.74</v>
      </c>
      <c r="R107" s="36">
        <v>1.04</v>
      </c>
      <c r="S107" s="36">
        <v>0.92</v>
      </c>
      <c r="T107" s="36">
        <v>0.93</v>
      </c>
      <c r="U107" s="36">
        <v>0.72</v>
      </c>
      <c r="V107" s="36">
        <v>1.32</v>
      </c>
      <c r="W107" s="36">
        <v>1</v>
      </c>
      <c r="X107" s="36">
        <v>0.69</v>
      </c>
      <c r="Y107" s="36">
        <v>1.27</v>
      </c>
      <c r="Z107" s="36">
        <v>1</v>
      </c>
      <c r="AA107" s="36"/>
      <c r="AB107" s="36">
        <v>1.1000000000000001</v>
      </c>
      <c r="AC107" s="36"/>
      <c r="AD107" s="36">
        <v>2.36</v>
      </c>
      <c r="AE107" s="36">
        <v>0.81</v>
      </c>
      <c r="AF107" s="36">
        <v>1</v>
      </c>
      <c r="AG107" s="36">
        <v>1.43</v>
      </c>
      <c r="AH107" s="36">
        <v>0.78</v>
      </c>
      <c r="AI107" s="36">
        <v>1.63</v>
      </c>
      <c r="AJ107" s="36">
        <v>0.91</v>
      </c>
    </row>
    <row r="108" spans="1:36" x14ac:dyDescent="0.2">
      <c r="A108" s="36" t="s">
        <v>295</v>
      </c>
      <c r="B108" s="36" t="s">
        <v>372</v>
      </c>
      <c r="C108" s="36" t="s">
        <v>296</v>
      </c>
      <c r="D108" s="36"/>
      <c r="E108" s="36">
        <v>0.99</v>
      </c>
      <c r="F108" s="36">
        <v>1.48</v>
      </c>
      <c r="G108" s="36">
        <v>0.64</v>
      </c>
      <c r="H108" s="36">
        <v>0.75</v>
      </c>
      <c r="I108" s="36">
        <f t="shared" si="2"/>
        <v>0.37313983080520002</v>
      </c>
      <c r="J108" s="36">
        <f t="shared" si="3"/>
        <v>0.96499999999999997</v>
      </c>
      <c r="K108" s="36">
        <v>0.63</v>
      </c>
      <c r="L108" s="36">
        <v>1.5</v>
      </c>
      <c r="M108" s="36">
        <v>1</v>
      </c>
      <c r="N108" s="36">
        <v>1.36</v>
      </c>
      <c r="O108" s="36">
        <v>0.6</v>
      </c>
      <c r="P108" s="36">
        <v>1</v>
      </c>
      <c r="Q108" s="36">
        <v>0.7</v>
      </c>
      <c r="R108" s="36">
        <v>4.03</v>
      </c>
      <c r="S108" s="36">
        <v>1.23</v>
      </c>
      <c r="T108" s="36">
        <v>0.98</v>
      </c>
      <c r="U108" s="36">
        <v>0.83</v>
      </c>
      <c r="V108" s="36">
        <v>1.0900000000000001</v>
      </c>
      <c r="W108" s="36">
        <v>1.52</v>
      </c>
      <c r="X108" s="36">
        <v>1.1299999999999999</v>
      </c>
      <c r="Y108" s="36">
        <v>2.09</v>
      </c>
      <c r="Z108" s="36">
        <v>1.1399999999999999</v>
      </c>
      <c r="AA108" s="36">
        <v>0.55000000000000004</v>
      </c>
      <c r="AB108" s="36">
        <v>1.27</v>
      </c>
      <c r="AC108" s="36">
        <v>0.84</v>
      </c>
      <c r="AD108" s="36">
        <v>2.12</v>
      </c>
      <c r="AE108" s="36">
        <v>0.69</v>
      </c>
      <c r="AF108" s="36">
        <v>1</v>
      </c>
      <c r="AG108" s="36">
        <v>1.51</v>
      </c>
      <c r="AH108" s="36">
        <v>0.97</v>
      </c>
      <c r="AI108" s="36">
        <v>1.39</v>
      </c>
      <c r="AJ108" s="36">
        <v>0.65</v>
      </c>
    </row>
    <row r="109" spans="1:36" x14ac:dyDescent="0.2">
      <c r="A109" s="35" t="s">
        <v>297</v>
      </c>
      <c r="B109" s="35" t="s">
        <v>373</v>
      </c>
      <c r="C109" s="35" t="s">
        <v>298</v>
      </c>
      <c r="D109" s="36"/>
      <c r="E109" s="36"/>
      <c r="F109" s="36">
        <v>0.68</v>
      </c>
      <c r="G109" s="36"/>
      <c r="H109" s="36"/>
      <c r="J109" s="36">
        <f t="shared" si="3"/>
        <v>0.68</v>
      </c>
      <c r="K109" s="36">
        <v>1</v>
      </c>
      <c r="L109" s="36"/>
      <c r="M109" s="36"/>
      <c r="N109" s="36"/>
      <c r="O109" s="36"/>
      <c r="P109" s="36">
        <v>2.33</v>
      </c>
      <c r="Q109" s="36">
        <v>1.34</v>
      </c>
      <c r="R109" s="36"/>
      <c r="S109" s="36"/>
      <c r="T109" s="36">
        <v>0.85</v>
      </c>
      <c r="U109" s="36">
        <v>1.06</v>
      </c>
      <c r="V109" s="36"/>
      <c r="W109" s="36">
        <v>0.94</v>
      </c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35" t="s">
        <v>299</v>
      </c>
      <c r="B110" s="35" t="s">
        <v>300</v>
      </c>
      <c r="C110" s="35" t="s">
        <v>301</v>
      </c>
      <c r="D110" s="36">
        <v>0.97</v>
      </c>
      <c r="E110" s="36">
        <v>1.47</v>
      </c>
      <c r="F110" s="36">
        <v>1</v>
      </c>
      <c r="G110" s="36">
        <v>1.02</v>
      </c>
      <c r="H110" s="36">
        <v>0.63</v>
      </c>
      <c r="I110" s="36">
        <f t="shared" si="2"/>
        <v>0.29894815604047459</v>
      </c>
      <c r="J110" s="36">
        <f t="shared" si="3"/>
        <v>1.018</v>
      </c>
      <c r="K110" s="36">
        <v>0.79</v>
      </c>
      <c r="L110" s="36">
        <v>1</v>
      </c>
      <c r="M110" s="36">
        <v>1.69</v>
      </c>
      <c r="N110" s="36">
        <v>0.59</v>
      </c>
      <c r="O110" s="36">
        <v>1</v>
      </c>
      <c r="P110" s="36">
        <v>0.6</v>
      </c>
      <c r="Q110" s="36">
        <v>0.57999999999999996</v>
      </c>
      <c r="R110" s="36">
        <v>0.91</v>
      </c>
      <c r="S110" s="36">
        <v>1.59</v>
      </c>
      <c r="T110" s="36">
        <v>1.34</v>
      </c>
      <c r="U110" s="36">
        <v>1.29</v>
      </c>
      <c r="V110" s="36">
        <v>1.59</v>
      </c>
      <c r="W110" s="36">
        <v>0.72</v>
      </c>
      <c r="X110" s="36">
        <v>0.46</v>
      </c>
      <c r="Y110" s="36">
        <v>0.59</v>
      </c>
      <c r="Z110" s="36">
        <v>1.26</v>
      </c>
      <c r="AA110" s="36">
        <v>1.6</v>
      </c>
      <c r="AB110" s="36">
        <v>1.1000000000000001</v>
      </c>
      <c r="AC110" s="36">
        <v>0.24</v>
      </c>
      <c r="AD110" s="36">
        <v>0.56000000000000005</v>
      </c>
      <c r="AE110" s="36">
        <v>1.53</v>
      </c>
      <c r="AF110" s="36">
        <v>1.4</v>
      </c>
      <c r="AG110" s="36">
        <v>0.88</v>
      </c>
      <c r="AH110" s="36">
        <v>0.75</v>
      </c>
      <c r="AI110" s="36">
        <v>1.18</v>
      </c>
      <c r="AJ110" s="36">
        <v>1.03</v>
      </c>
    </row>
    <row r="111" spans="1:36" x14ac:dyDescent="0.2">
      <c r="A111" s="35" t="s">
        <v>302</v>
      </c>
      <c r="B111" s="35" t="s">
        <v>374</v>
      </c>
      <c r="C111" s="35" t="s">
        <v>303</v>
      </c>
      <c r="D111" s="36">
        <v>0.87</v>
      </c>
      <c r="E111" s="36">
        <v>1</v>
      </c>
      <c r="F111" s="36">
        <v>1</v>
      </c>
      <c r="G111" s="36">
        <v>1.02</v>
      </c>
      <c r="H111" s="36">
        <v>0.8</v>
      </c>
      <c r="I111" s="36">
        <f t="shared" si="2"/>
        <v>9.7570487341203729E-2</v>
      </c>
      <c r="J111" s="36">
        <f t="shared" si="3"/>
        <v>0.93800000000000006</v>
      </c>
      <c r="K111" s="36">
        <v>4.88</v>
      </c>
      <c r="L111" s="36">
        <v>2.96</v>
      </c>
      <c r="M111" s="36">
        <v>4.92</v>
      </c>
      <c r="N111" s="36">
        <v>2.82</v>
      </c>
      <c r="O111" s="36">
        <v>1.1499999999999999</v>
      </c>
      <c r="P111" s="36">
        <v>0.4</v>
      </c>
      <c r="Q111" s="36">
        <v>0.01</v>
      </c>
      <c r="R111" s="36">
        <v>0.02</v>
      </c>
      <c r="S111" s="36">
        <v>1</v>
      </c>
      <c r="T111" s="36">
        <v>1.1200000000000001</v>
      </c>
      <c r="U111" s="36">
        <v>1.1299999999999999</v>
      </c>
      <c r="V111" s="36">
        <v>1.29</v>
      </c>
      <c r="W111" s="36">
        <v>0.84</v>
      </c>
      <c r="X111" s="36">
        <v>0.15</v>
      </c>
      <c r="Y111" s="36">
        <v>0.24</v>
      </c>
      <c r="Z111" s="36">
        <v>1.44</v>
      </c>
      <c r="AA111" s="36">
        <v>0.09</v>
      </c>
      <c r="AB111" s="36">
        <v>0.59</v>
      </c>
      <c r="AC111" s="36">
        <v>12.07</v>
      </c>
      <c r="AD111" s="36">
        <v>1.38</v>
      </c>
      <c r="AE111" s="36">
        <v>1.1299999999999999</v>
      </c>
      <c r="AF111" s="36">
        <v>0.99</v>
      </c>
      <c r="AG111" s="36">
        <v>0.88</v>
      </c>
      <c r="AH111" s="36">
        <v>0.76</v>
      </c>
      <c r="AI111" s="36">
        <v>1.2</v>
      </c>
      <c r="AJ111" s="36">
        <v>1.01</v>
      </c>
    </row>
    <row r="112" spans="1:36" x14ac:dyDescent="0.2">
      <c r="A112" s="35" t="s">
        <v>304</v>
      </c>
      <c r="B112" s="35" t="s">
        <v>375</v>
      </c>
      <c r="C112" s="35" t="s">
        <v>305</v>
      </c>
      <c r="D112" s="36">
        <v>0.87</v>
      </c>
      <c r="E112" s="36">
        <v>1.22</v>
      </c>
      <c r="F112" s="36">
        <v>0.9</v>
      </c>
      <c r="G112" s="36">
        <v>1.1299999999999999</v>
      </c>
      <c r="H112" s="36">
        <v>0.73</v>
      </c>
      <c r="I112" s="36">
        <f t="shared" si="2"/>
        <v>0.20037464909513855</v>
      </c>
      <c r="J112" s="36">
        <f t="shared" si="3"/>
        <v>0.97</v>
      </c>
      <c r="K112" s="36">
        <v>3.23</v>
      </c>
      <c r="L112" s="36">
        <v>1</v>
      </c>
      <c r="M112" s="36">
        <v>1.41</v>
      </c>
      <c r="N112" s="36">
        <v>1.34</v>
      </c>
      <c r="O112" s="36">
        <v>1</v>
      </c>
      <c r="P112" s="36">
        <v>0.27</v>
      </c>
      <c r="Q112" s="36">
        <v>0.06</v>
      </c>
      <c r="R112" s="36">
        <v>0.21</v>
      </c>
      <c r="S112" s="36">
        <v>1.33</v>
      </c>
      <c r="T112" s="36">
        <v>1.1399999999999999</v>
      </c>
      <c r="U112" s="36">
        <v>1.04</v>
      </c>
      <c r="V112" s="36">
        <v>1.51</v>
      </c>
      <c r="W112" s="36">
        <v>1</v>
      </c>
      <c r="X112" s="36">
        <v>0.18</v>
      </c>
      <c r="Y112" s="36">
        <v>0.32</v>
      </c>
      <c r="Z112" s="36">
        <v>1.41</v>
      </c>
      <c r="AA112" s="36">
        <v>0.39</v>
      </c>
      <c r="AB112" s="36">
        <v>0.72</v>
      </c>
      <c r="AC112" s="36">
        <v>3.23</v>
      </c>
      <c r="AD112" s="36">
        <v>0.62</v>
      </c>
      <c r="AE112" s="36">
        <v>1.44</v>
      </c>
      <c r="AF112" s="36">
        <v>1.07</v>
      </c>
      <c r="AG112" s="36">
        <v>1.07</v>
      </c>
      <c r="AH112" s="36">
        <v>0.66</v>
      </c>
      <c r="AI112" s="36">
        <v>1.18</v>
      </c>
      <c r="AJ112" s="36">
        <v>0.93</v>
      </c>
    </row>
    <row r="113" spans="1:36" x14ac:dyDescent="0.2">
      <c r="A113" s="35" t="s">
        <v>306</v>
      </c>
      <c r="B113" s="35" t="s">
        <v>376</v>
      </c>
      <c r="C113" s="35" t="s">
        <v>307</v>
      </c>
      <c r="D113" s="36">
        <v>1</v>
      </c>
      <c r="E113" s="36">
        <v>1</v>
      </c>
      <c r="F113" s="36">
        <v>1</v>
      </c>
      <c r="G113" s="36">
        <v>1</v>
      </c>
      <c r="H113" s="36">
        <v>0.84</v>
      </c>
      <c r="I113" s="36">
        <f t="shared" si="2"/>
        <v>7.1554175279993276E-2</v>
      </c>
      <c r="J113" s="36">
        <f t="shared" si="3"/>
        <v>0.96799999999999997</v>
      </c>
      <c r="K113" s="36">
        <v>3.44</v>
      </c>
      <c r="L113" s="36">
        <v>1.89</v>
      </c>
      <c r="M113" s="36">
        <v>2.95</v>
      </c>
      <c r="N113" s="36">
        <v>1.78</v>
      </c>
      <c r="O113" s="36">
        <v>1.03</v>
      </c>
      <c r="P113" s="36">
        <v>0.34</v>
      </c>
      <c r="Q113" s="36">
        <v>0.4</v>
      </c>
      <c r="R113" s="36">
        <v>0.4</v>
      </c>
      <c r="S113" s="36">
        <v>1</v>
      </c>
      <c r="T113" s="36">
        <v>1.1299999999999999</v>
      </c>
      <c r="U113" s="36">
        <v>1.1599999999999999</v>
      </c>
      <c r="V113" s="36">
        <v>1.51</v>
      </c>
      <c r="W113" s="36">
        <v>0.81</v>
      </c>
      <c r="X113" s="36">
        <v>0.12</v>
      </c>
      <c r="Y113" s="36">
        <v>0.31</v>
      </c>
      <c r="Z113" s="36">
        <v>1.31</v>
      </c>
      <c r="AA113" s="36">
        <v>0.22</v>
      </c>
      <c r="AB113" s="36">
        <v>0.46</v>
      </c>
      <c r="AC113" s="36">
        <v>4.51</v>
      </c>
      <c r="AD113" s="36">
        <v>0.45</v>
      </c>
      <c r="AE113" s="36">
        <v>1.29</v>
      </c>
      <c r="AF113" s="36">
        <v>0.96</v>
      </c>
      <c r="AG113" s="36">
        <v>1.01</v>
      </c>
      <c r="AH113" s="36">
        <v>0.74</v>
      </c>
      <c r="AI113" s="36">
        <v>1.29</v>
      </c>
      <c r="AJ113" s="36">
        <v>1</v>
      </c>
    </row>
    <row r="114" spans="1:36" x14ac:dyDescent="0.2">
      <c r="A114" s="35" t="s">
        <v>308</v>
      </c>
      <c r="B114" s="35" t="s">
        <v>377</v>
      </c>
      <c r="C114" s="35" t="s">
        <v>309</v>
      </c>
      <c r="D114" s="36">
        <v>1.08</v>
      </c>
      <c r="E114" s="36">
        <v>2.3199999999999998</v>
      </c>
      <c r="F114" s="36">
        <v>1.04</v>
      </c>
      <c r="G114" s="36">
        <v>0.62</v>
      </c>
      <c r="H114" s="36">
        <v>0.65</v>
      </c>
      <c r="I114" s="36">
        <f t="shared" si="2"/>
        <v>0.6921849463835511</v>
      </c>
      <c r="J114" s="36">
        <f t="shared" si="3"/>
        <v>1.1419999999999999</v>
      </c>
      <c r="K114" s="36">
        <v>0.89</v>
      </c>
      <c r="L114" s="36">
        <v>1</v>
      </c>
      <c r="M114" s="36">
        <v>1.98</v>
      </c>
      <c r="N114" s="36">
        <v>1.33</v>
      </c>
      <c r="O114" s="36">
        <v>1.04</v>
      </c>
      <c r="P114" s="36">
        <v>0.72</v>
      </c>
      <c r="Q114" s="36">
        <v>0.88</v>
      </c>
      <c r="R114" s="36">
        <v>1.1100000000000001</v>
      </c>
      <c r="S114" s="36">
        <v>1.4</v>
      </c>
      <c r="T114" s="36">
        <v>1.26</v>
      </c>
      <c r="U114" s="36">
        <v>1</v>
      </c>
      <c r="V114" s="36">
        <v>1.0900000000000001</v>
      </c>
      <c r="W114" s="36">
        <v>0.99</v>
      </c>
      <c r="X114" s="36">
        <v>0.68</v>
      </c>
      <c r="Y114" s="36">
        <v>0.73</v>
      </c>
      <c r="Z114" s="36">
        <v>1.47</v>
      </c>
      <c r="AA114" s="36">
        <v>1.32</v>
      </c>
      <c r="AB114" s="36">
        <v>1.29</v>
      </c>
      <c r="AC114" s="36">
        <v>0.63</v>
      </c>
      <c r="AD114" s="36">
        <v>1.04</v>
      </c>
      <c r="AE114" s="36">
        <v>4.3899999999999997</v>
      </c>
      <c r="AF114" s="36">
        <v>1.27</v>
      </c>
      <c r="AG114" s="36">
        <v>0.83</v>
      </c>
      <c r="AH114" s="36">
        <v>0.82</v>
      </c>
      <c r="AI114" s="36">
        <v>0.94</v>
      </c>
      <c r="AJ114" s="36">
        <v>0.96</v>
      </c>
    </row>
    <row r="115" spans="1:36" x14ac:dyDescent="0.2">
      <c r="A115" s="35" t="s">
        <v>310</v>
      </c>
      <c r="B115" s="35" t="s">
        <v>311</v>
      </c>
      <c r="C115" s="35" t="s">
        <v>312</v>
      </c>
      <c r="D115" s="36">
        <v>0.75</v>
      </c>
      <c r="E115" s="36">
        <v>1.08</v>
      </c>
      <c r="F115" s="36">
        <v>0.97</v>
      </c>
      <c r="G115" s="36">
        <v>2.0499999999999998</v>
      </c>
      <c r="H115" s="36">
        <v>0.81</v>
      </c>
      <c r="I115" s="36">
        <f t="shared" si="2"/>
        <v>0.52945254744877723</v>
      </c>
      <c r="J115" s="36">
        <f t="shared" si="3"/>
        <v>1.1320000000000001</v>
      </c>
      <c r="K115" s="36">
        <v>1.38</v>
      </c>
      <c r="L115" s="36">
        <v>1</v>
      </c>
      <c r="M115" s="36">
        <v>1.26</v>
      </c>
      <c r="N115" s="36">
        <v>0.97</v>
      </c>
      <c r="O115" s="36">
        <v>1</v>
      </c>
      <c r="P115" s="36">
        <v>0.44</v>
      </c>
      <c r="Q115" s="36">
        <v>0.26</v>
      </c>
      <c r="R115" s="36">
        <v>0.36</v>
      </c>
      <c r="S115" s="36">
        <v>1.5</v>
      </c>
      <c r="T115" s="36">
        <v>1.1000000000000001</v>
      </c>
      <c r="U115" s="36">
        <v>1.44</v>
      </c>
      <c r="V115" s="36">
        <v>1.75</v>
      </c>
      <c r="W115" s="36">
        <v>1</v>
      </c>
      <c r="X115" s="36">
        <v>0.26</v>
      </c>
      <c r="Y115" s="36">
        <v>0.43</v>
      </c>
      <c r="Z115" s="36">
        <v>1.05</v>
      </c>
      <c r="AA115" s="36">
        <v>1.03</v>
      </c>
      <c r="AB115" s="36">
        <v>0.78</v>
      </c>
      <c r="AC115" s="36">
        <v>1.06</v>
      </c>
      <c r="AD115" s="36">
        <v>0.62</v>
      </c>
      <c r="AE115" s="36">
        <v>1.1399999999999999</v>
      </c>
      <c r="AF115" s="36">
        <v>0.97</v>
      </c>
      <c r="AG115" s="36">
        <v>1.6</v>
      </c>
      <c r="AH115" s="36">
        <v>0.75</v>
      </c>
      <c r="AI115" s="36">
        <v>1.05</v>
      </c>
      <c r="AJ115" s="36">
        <v>1.03</v>
      </c>
    </row>
    <row r="116" spans="1:36" x14ac:dyDescent="0.2">
      <c r="A116" s="35" t="s">
        <v>313</v>
      </c>
      <c r="B116" s="35" t="s">
        <v>378</v>
      </c>
      <c r="C116" s="35" t="s">
        <v>314</v>
      </c>
      <c r="D116" s="36"/>
      <c r="E116" s="36">
        <v>1.2</v>
      </c>
      <c r="F116" s="36">
        <v>1.17</v>
      </c>
      <c r="G116" s="36">
        <v>1.08</v>
      </c>
      <c r="H116" s="36">
        <v>1</v>
      </c>
      <c r="I116" s="36">
        <f t="shared" si="2"/>
        <v>9.0691785736085231E-2</v>
      </c>
      <c r="J116" s="36">
        <f t="shared" si="3"/>
        <v>1.1125</v>
      </c>
      <c r="K116" s="36">
        <v>0.45</v>
      </c>
      <c r="L116" s="36">
        <v>1.1599999999999999</v>
      </c>
      <c r="M116" s="36">
        <v>1</v>
      </c>
      <c r="N116" s="36">
        <v>1.43</v>
      </c>
      <c r="O116" s="36">
        <v>0.8</v>
      </c>
      <c r="P116" s="36">
        <v>0.85</v>
      </c>
      <c r="Q116" s="36">
        <v>0.52</v>
      </c>
      <c r="R116" s="36">
        <v>0.52</v>
      </c>
      <c r="S116" s="36">
        <v>0.66</v>
      </c>
      <c r="T116" s="36">
        <v>1.03</v>
      </c>
      <c r="U116" s="36">
        <v>0.92</v>
      </c>
      <c r="V116" s="36">
        <v>1.1499999999999999</v>
      </c>
      <c r="W116" s="36">
        <v>1</v>
      </c>
      <c r="X116" s="36">
        <v>0.93</v>
      </c>
      <c r="Y116" s="36">
        <v>1.36</v>
      </c>
      <c r="Z116" s="36">
        <v>1</v>
      </c>
      <c r="AA116" s="36">
        <v>1.1399999999999999</v>
      </c>
      <c r="AB116" s="36">
        <v>1.06</v>
      </c>
      <c r="AC116" s="36">
        <v>0.89</v>
      </c>
      <c r="AD116" s="36">
        <v>1</v>
      </c>
      <c r="AE116" s="36">
        <v>0.97</v>
      </c>
      <c r="AF116" s="36">
        <v>1.47</v>
      </c>
      <c r="AG116" s="36">
        <v>1.17</v>
      </c>
      <c r="AH116" s="36">
        <v>0.89</v>
      </c>
      <c r="AI116" s="36">
        <v>1.0900000000000001</v>
      </c>
      <c r="AJ116" s="36">
        <v>0.98</v>
      </c>
    </row>
  </sheetData>
  <mergeCells count="6">
    <mergeCell ref="O1:AJ1"/>
    <mergeCell ref="A1:A2"/>
    <mergeCell ref="B1:B2"/>
    <mergeCell ref="C1:C2"/>
    <mergeCell ref="D1:H1"/>
    <mergeCell ref="K1:N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A7C2-D2ED-DF40-A393-E37E26D3FC8A}">
  <dimension ref="A1:AB116"/>
  <sheetViews>
    <sheetView zoomScale="82" workbookViewId="0">
      <selection activeCell="F9" sqref="F9"/>
    </sheetView>
  </sheetViews>
  <sheetFormatPr baseColWidth="10" defaultRowHeight="16" x14ac:dyDescent="0.2"/>
  <cols>
    <col min="1" max="1" width="6.6640625" style="4" customWidth="1"/>
  </cols>
  <sheetData>
    <row r="1" spans="1:28" x14ac:dyDescent="0.2">
      <c r="A1" s="1"/>
      <c r="B1" s="34" t="s">
        <v>4</v>
      </c>
      <c r="C1" s="34"/>
      <c r="D1" s="34"/>
      <c r="E1" s="34"/>
      <c r="F1" s="32" t="s">
        <v>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8" ht="17" x14ac:dyDescent="0.2">
      <c r="A2" s="2" t="s">
        <v>315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3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506</v>
      </c>
    </row>
    <row r="3" spans="1:28" s="5" customFormat="1" x14ac:dyDescent="0.2">
      <c r="A3" s="4"/>
      <c r="B3" s="4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>
        <v>1</v>
      </c>
      <c r="Y3" s="4"/>
      <c r="Z3" s="4"/>
      <c r="AA3" s="4"/>
      <c r="AB3" s="2">
        <f>MIN(A3:AA3)</f>
        <v>1</v>
      </c>
    </row>
    <row r="4" spans="1:28" x14ac:dyDescent="0.2">
      <c r="A4" s="4">
        <v>2.5499999999999998</v>
      </c>
      <c r="B4" s="4"/>
      <c r="C4" s="4"/>
      <c r="D4" s="4"/>
      <c r="E4" s="4"/>
      <c r="F4" s="4">
        <v>1</v>
      </c>
      <c r="G4" s="4">
        <v>1.04</v>
      </c>
      <c r="H4" s="4">
        <v>0.49</v>
      </c>
      <c r="I4" s="4"/>
      <c r="J4" s="4"/>
      <c r="K4" s="4">
        <v>1</v>
      </c>
      <c r="L4" s="4">
        <v>0.97</v>
      </c>
      <c r="M4" s="4">
        <v>0.98</v>
      </c>
      <c r="N4" s="4"/>
      <c r="O4" s="4">
        <v>0.51</v>
      </c>
      <c r="P4" s="4">
        <v>0.3</v>
      </c>
      <c r="Q4" s="4">
        <v>0.9</v>
      </c>
      <c r="R4" s="4"/>
      <c r="S4" s="4"/>
      <c r="T4" s="4">
        <v>1.61</v>
      </c>
      <c r="U4" s="4">
        <v>1.01</v>
      </c>
      <c r="V4" s="4">
        <v>0.53</v>
      </c>
      <c r="W4" s="4">
        <v>0.82</v>
      </c>
      <c r="X4" s="4">
        <v>1.48</v>
      </c>
      <c r="Y4" s="4">
        <v>0.87</v>
      </c>
      <c r="Z4" s="4">
        <v>1.55</v>
      </c>
      <c r="AA4" s="4">
        <v>2.17</v>
      </c>
      <c r="AB4" s="2">
        <f t="shared" ref="AB4:AB67" si="0">MIN(A4:AA4)</f>
        <v>0.3</v>
      </c>
    </row>
    <row r="5" spans="1:28" x14ac:dyDescent="0.2">
      <c r="A5" s="4">
        <v>1.2324999999999999</v>
      </c>
      <c r="B5" s="4">
        <v>0.89</v>
      </c>
      <c r="C5" s="4">
        <v>0.99</v>
      </c>
      <c r="D5" s="4">
        <v>1.35</v>
      </c>
      <c r="E5" s="4"/>
      <c r="F5" s="4">
        <v>1.1599999999999999</v>
      </c>
      <c r="G5" s="4">
        <v>0.6</v>
      </c>
      <c r="H5" s="4">
        <v>0.28000000000000003</v>
      </c>
      <c r="I5" s="4"/>
      <c r="J5" s="4">
        <v>1</v>
      </c>
      <c r="K5" s="4">
        <v>1.2</v>
      </c>
      <c r="L5" s="4">
        <v>1</v>
      </c>
      <c r="M5" s="4">
        <v>1.1399999999999999</v>
      </c>
      <c r="N5" s="4"/>
      <c r="O5" s="4">
        <v>0.52</v>
      </c>
      <c r="P5" s="4">
        <v>0.74</v>
      </c>
      <c r="Q5" s="4">
        <v>0.99</v>
      </c>
      <c r="R5" s="4"/>
      <c r="S5" s="4">
        <v>0.94</v>
      </c>
      <c r="T5" s="4">
        <v>3.18</v>
      </c>
      <c r="U5" s="4">
        <v>0.57999999999999996</v>
      </c>
      <c r="V5" s="4">
        <v>0.94</v>
      </c>
      <c r="W5" s="4">
        <v>1.55</v>
      </c>
      <c r="X5" s="4">
        <v>0.76</v>
      </c>
      <c r="Y5" s="4">
        <v>0.7</v>
      </c>
      <c r="Z5" s="4">
        <v>1.28</v>
      </c>
      <c r="AA5" s="4">
        <v>1.52</v>
      </c>
      <c r="AB5" s="2">
        <f t="shared" si="0"/>
        <v>0.28000000000000003</v>
      </c>
    </row>
    <row r="6" spans="1:28" x14ac:dyDescent="0.2">
      <c r="A6" s="4">
        <v>0.63</v>
      </c>
      <c r="B6" s="4">
        <v>1</v>
      </c>
      <c r="C6" s="4"/>
      <c r="D6" s="4"/>
      <c r="E6" s="4"/>
      <c r="F6" s="4">
        <v>0.77</v>
      </c>
      <c r="G6" s="4">
        <v>0.99</v>
      </c>
      <c r="H6" s="4"/>
      <c r="I6" s="4"/>
      <c r="J6" s="4"/>
      <c r="K6" s="4">
        <v>1.01</v>
      </c>
      <c r="L6" s="4">
        <v>0.79</v>
      </c>
      <c r="M6" s="4">
        <v>1.1200000000000001</v>
      </c>
      <c r="N6" s="4"/>
      <c r="O6" s="4"/>
      <c r="P6" s="4"/>
      <c r="Q6" s="4">
        <v>1</v>
      </c>
      <c r="R6" s="4"/>
      <c r="S6" s="4"/>
      <c r="T6" s="4">
        <v>2.31</v>
      </c>
      <c r="U6" s="4"/>
      <c r="V6" s="4"/>
      <c r="W6" s="4"/>
      <c r="X6" s="4"/>
      <c r="Y6" s="4"/>
      <c r="Z6" s="4">
        <v>0.86</v>
      </c>
      <c r="AA6" s="4">
        <v>1.1399999999999999</v>
      </c>
      <c r="AB6" s="2">
        <f t="shared" si="0"/>
        <v>0.63</v>
      </c>
    </row>
    <row r="7" spans="1:28" x14ac:dyDescent="0.2">
      <c r="A7" s="4">
        <v>1.4950000000000001</v>
      </c>
      <c r="B7" s="4">
        <v>1</v>
      </c>
      <c r="C7" s="4">
        <v>1.1200000000000001</v>
      </c>
      <c r="D7" s="4">
        <v>0.82</v>
      </c>
      <c r="E7" s="4">
        <v>2.68</v>
      </c>
      <c r="F7" s="4">
        <v>0.68</v>
      </c>
      <c r="G7" s="4">
        <v>0.76</v>
      </c>
      <c r="H7" s="4">
        <v>0.55000000000000004</v>
      </c>
      <c r="I7" s="4"/>
      <c r="J7" s="4">
        <v>0.21</v>
      </c>
      <c r="K7" s="4">
        <v>2.84</v>
      </c>
      <c r="L7" s="4">
        <v>2.5499999999999998</v>
      </c>
      <c r="M7" s="4">
        <v>1</v>
      </c>
      <c r="N7" s="4"/>
      <c r="O7" s="4">
        <v>1.27</v>
      </c>
      <c r="P7" s="4">
        <v>1</v>
      </c>
      <c r="Q7" s="4">
        <v>0.8</v>
      </c>
      <c r="R7" s="4">
        <v>0.59</v>
      </c>
      <c r="S7" s="4">
        <v>0.42</v>
      </c>
      <c r="T7" s="4">
        <v>0.82</v>
      </c>
      <c r="U7" s="4">
        <v>0.39</v>
      </c>
      <c r="V7" s="4">
        <v>0.85</v>
      </c>
      <c r="W7" s="4">
        <v>1.1499999999999999</v>
      </c>
      <c r="X7" s="4">
        <v>0.43</v>
      </c>
      <c r="Y7" s="4">
        <v>0.4</v>
      </c>
      <c r="Z7" s="4">
        <v>1.68</v>
      </c>
      <c r="AA7" s="4">
        <v>1.24</v>
      </c>
      <c r="AB7" s="2">
        <f t="shared" si="0"/>
        <v>0.21</v>
      </c>
    </row>
    <row r="8" spans="1:28" x14ac:dyDescent="0.2">
      <c r="A8" s="4">
        <v>0.72</v>
      </c>
      <c r="B8" s="4">
        <v>1</v>
      </c>
      <c r="C8" s="4"/>
      <c r="D8" s="4"/>
      <c r="E8" s="4"/>
      <c r="F8" s="4"/>
      <c r="G8" s="4">
        <v>1.5</v>
      </c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v>1</v>
      </c>
      <c r="Y8" s="4"/>
      <c r="Z8" s="4"/>
      <c r="AA8" s="4"/>
      <c r="AB8" s="2">
        <f t="shared" si="0"/>
        <v>0.72</v>
      </c>
    </row>
    <row r="9" spans="1:28" x14ac:dyDescent="0.2">
      <c r="B9" s="4">
        <v>0.33</v>
      </c>
      <c r="C9" s="4"/>
      <c r="D9" s="4"/>
      <c r="E9" s="4"/>
      <c r="F9" s="4"/>
      <c r="G9" s="4">
        <v>0.75</v>
      </c>
      <c r="H9" s="4"/>
      <c r="I9" s="4"/>
      <c r="J9" s="4"/>
      <c r="K9" s="4"/>
      <c r="L9" s="4">
        <v>1.25</v>
      </c>
      <c r="M9" s="4"/>
      <c r="N9" s="4"/>
      <c r="O9" s="4"/>
      <c r="P9" s="4"/>
      <c r="Q9" s="4"/>
      <c r="R9" s="4"/>
      <c r="S9" s="4">
        <v>1.67</v>
      </c>
      <c r="T9" s="4">
        <v>1.99</v>
      </c>
      <c r="U9" s="4">
        <v>0.98</v>
      </c>
      <c r="V9" s="4">
        <v>1.02</v>
      </c>
      <c r="W9" s="4"/>
      <c r="X9" s="4"/>
      <c r="Y9" s="4"/>
      <c r="Z9" s="4"/>
      <c r="AA9" s="4"/>
      <c r="AB9" s="2">
        <f t="shared" si="0"/>
        <v>0.33</v>
      </c>
    </row>
    <row r="10" spans="1:28" x14ac:dyDescent="0.2">
      <c r="A10" s="4">
        <v>1.3720000000000001</v>
      </c>
      <c r="B10" s="4">
        <v>0.57999999999999996</v>
      </c>
      <c r="C10" s="4">
        <v>1</v>
      </c>
      <c r="D10" s="4">
        <v>1.19</v>
      </c>
      <c r="E10" s="4">
        <v>1.2</v>
      </c>
      <c r="F10" s="4">
        <v>1</v>
      </c>
      <c r="G10" s="4">
        <v>0.94</v>
      </c>
      <c r="H10" s="4">
        <v>1.25</v>
      </c>
      <c r="I10" s="4">
        <v>1.1100000000000001</v>
      </c>
      <c r="J10" s="4">
        <v>0.68</v>
      </c>
      <c r="K10" s="4">
        <v>1</v>
      </c>
      <c r="L10" s="4">
        <v>0.88</v>
      </c>
      <c r="M10" s="4">
        <v>0.57999999999999996</v>
      </c>
      <c r="N10" s="4">
        <v>1.1100000000000001</v>
      </c>
      <c r="O10" s="4">
        <v>0.93</v>
      </c>
      <c r="P10" s="4">
        <v>0.66</v>
      </c>
      <c r="Q10" s="4">
        <v>1.29</v>
      </c>
      <c r="R10" s="4">
        <v>0.95</v>
      </c>
      <c r="S10" s="4">
        <v>0.81</v>
      </c>
      <c r="T10" s="4">
        <v>0.49</v>
      </c>
      <c r="U10" s="4">
        <v>0.12</v>
      </c>
      <c r="V10" s="4">
        <v>0.81</v>
      </c>
      <c r="W10" s="4">
        <v>1.97</v>
      </c>
      <c r="X10" s="4">
        <v>0.56999999999999995</v>
      </c>
      <c r="Y10" s="4">
        <v>1.1200000000000001</v>
      </c>
      <c r="Z10" s="4">
        <v>1.24</v>
      </c>
      <c r="AA10" s="4">
        <v>0.88</v>
      </c>
      <c r="AB10" s="2">
        <f t="shared" si="0"/>
        <v>0.12</v>
      </c>
    </row>
    <row r="11" spans="1:28" x14ac:dyDescent="0.2">
      <c r="A11" s="4">
        <v>1.242</v>
      </c>
      <c r="B11" s="4">
        <v>1.29</v>
      </c>
      <c r="C11" s="4">
        <v>1.03</v>
      </c>
      <c r="D11" s="4">
        <v>1.04</v>
      </c>
      <c r="E11" s="4">
        <v>1.02</v>
      </c>
      <c r="F11" s="4">
        <v>0.78</v>
      </c>
      <c r="G11" s="4">
        <v>1.1299999999999999</v>
      </c>
      <c r="H11" s="4">
        <v>0.87</v>
      </c>
      <c r="I11" s="4">
        <v>0.92</v>
      </c>
      <c r="J11" s="4">
        <v>0.61</v>
      </c>
      <c r="K11" s="4">
        <v>1.4</v>
      </c>
      <c r="L11" s="4">
        <v>1.05</v>
      </c>
      <c r="M11" s="4">
        <v>1</v>
      </c>
      <c r="N11" s="4">
        <v>0.74</v>
      </c>
      <c r="O11" s="4">
        <v>1</v>
      </c>
      <c r="P11" s="4">
        <v>0.57999999999999996</v>
      </c>
      <c r="Q11" s="4">
        <v>1.23</v>
      </c>
      <c r="R11" s="4">
        <v>0.98</v>
      </c>
      <c r="S11" s="4">
        <v>0.91</v>
      </c>
      <c r="T11" s="4">
        <v>1.03</v>
      </c>
      <c r="U11" s="4">
        <v>0.48</v>
      </c>
      <c r="V11" s="4">
        <v>0.93</v>
      </c>
      <c r="W11" s="4">
        <v>2.25</v>
      </c>
      <c r="X11" s="4">
        <v>0.92</v>
      </c>
      <c r="Y11" s="4">
        <v>1.04</v>
      </c>
      <c r="Z11" s="4">
        <v>1.53</v>
      </c>
      <c r="AA11" s="4">
        <v>0.96</v>
      </c>
      <c r="AB11" s="2">
        <f t="shared" si="0"/>
        <v>0.48</v>
      </c>
    </row>
    <row r="12" spans="1:28" x14ac:dyDescent="0.2">
      <c r="A12" s="4">
        <v>1.0760000000000001</v>
      </c>
      <c r="B12" s="4">
        <v>1.3</v>
      </c>
      <c r="C12" s="4">
        <v>0.95</v>
      </c>
      <c r="D12" s="4">
        <v>1.59</v>
      </c>
      <c r="E12" s="4">
        <v>1.94</v>
      </c>
      <c r="F12" s="4">
        <v>0.95</v>
      </c>
      <c r="G12" s="4">
        <v>0.57999999999999996</v>
      </c>
      <c r="H12" s="4">
        <v>0.66</v>
      </c>
      <c r="I12" s="4">
        <v>0.48</v>
      </c>
      <c r="J12" s="4">
        <v>1.3</v>
      </c>
      <c r="K12" s="4">
        <v>1.19</v>
      </c>
      <c r="L12" s="4">
        <v>1.2</v>
      </c>
      <c r="M12" s="4">
        <v>1.25</v>
      </c>
      <c r="N12" s="4">
        <v>0.98</v>
      </c>
      <c r="O12" s="4">
        <v>0.49</v>
      </c>
      <c r="P12" s="4">
        <v>0.6</v>
      </c>
      <c r="Q12" s="4">
        <v>1.1499999999999999</v>
      </c>
      <c r="R12" s="4">
        <v>0.64</v>
      </c>
      <c r="S12" s="4">
        <v>1</v>
      </c>
      <c r="T12" s="4">
        <v>1</v>
      </c>
      <c r="U12" s="4">
        <v>0.49</v>
      </c>
      <c r="V12" s="4">
        <v>2.16</v>
      </c>
      <c r="W12" s="4">
        <v>1.65</v>
      </c>
      <c r="X12" s="4">
        <v>1.04</v>
      </c>
      <c r="Y12" s="4">
        <v>0.66</v>
      </c>
      <c r="Z12" s="4">
        <v>0.96</v>
      </c>
      <c r="AA12" s="4">
        <v>0.92</v>
      </c>
      <c r="AB12" s="2">
        <f t="shared" si="0"/>
        <v>0.48</v>
      </c>
    </row>
    <row r="13" spans="1:28" x14ac:dyDescent="0.2">
      <c r="A13" s="4">
        <v>0.98666666666666669</v>
      </c>
      <c r="B13" s="4"/>
      <c r="C13" s="4"/>
      <c r="D13" s="4"/>
      <c r="E13" s="4"/>
      <c r="F13" s="4"/>
      <c r="G13" s="4">
        <v>0.74</v>
      </c>
      <c r="H13" s="4"/>
      <c r="I13" s="4"/>
      <c r="J13" s="4"/>
      <c r="K13" s="4">
        <v>1.44</v>
      </c>
      <c r="L13" s="4">
        <v>0.95</v>
      </c>
      <c r="M13" s="4">
        <v>1.32</v>
      </c>
      <c r="N13" s="4">
        <v>0.98</v>
      </c>
      <c r="O13" s="4"/>
      <c r="P13" s="4"/>
      <c r="Q13" s="4">
        <v>0.47</v>
      </c>
      <c r="R13" s="4"/>
      <c r="S13" s="4"/>
      <c r="T13" s="4">
        <v>1.53</v>
      </c>
      <c r="U13" s="4">
        <v>0.81</v>
      </c>
      <c r="V13" s="4">
        <v>1.64</v>
      </c>
      <c r="W13" s="4">
        <v>1.56</v>
      </c>
      <c r="X13" s="4">
        <v>0.9</v>
      </c>
      <c r="Y13" s="4">
        <v>0.91</v>
      </c>
      <c r="Z13" s="4">
        <v>1.1399999999999999</v>
      </c>
      <c r="AA13" s="4">
        <v>1.06</v>
      </c>
      <c r="AB13" s="2">
        <f t="shared" si="0"/>
        <v>0.47</v>
      </c>
    </row>
    <row r="14" spans="1:28" x14ac:dyDescent="0.2">
      <c r="A14" s="4">
        <v>0.97399999999999998</v>
      </c>
      <c r="B14" s="4">
        <v>4.4800000000000004</v>
      </c>
      <c r="C14" s="4">
        <v>1</v>
      </c>
      <c r="D14" s="4">
        <v>1.56</v>
      </c>
      <c r="E14" s="4">
        <v>1.98</v>
      </c>
      <c r="F14" s="4">
        <v>2.04</v>
      </c>
      <c r="G14" s="4">
        <v>0.41</v>
      </c>
      <c r="H14" s="4"/>
      <c r="I14" s="4">
        <v>0.39</v>
      </c>
      <c r="J14" s="4">
        <v>2.1</v>
      </c>
      <c r="K14" s="4">
        <v>0.98</v>
      </c>
      <c r="L14" s="4">
        <v>0.87</v>
      </c>
      <c r="M14" s="4">
        <v>1.1200000000000001</v>
      </c>
      <c r="N14" s="4">
        <v>1.06</v>
      </c>
      <c r="O14" s="4">
        <v>0.28999999999999998</v>
      </c>
      <c r="P14" s="4">
        <v>0.5</v>
      </c>
      <c r="Q14" s="4">
        <v>1.37</v>
      </c>
      <c r="R14" s="4">
        <v>0.36</v>
      </c>
      <c r="S14" s="4">
        <v>1</v>
      </c>
      <c r="T14" s="4">
        <v>5.51</v>
      </c>
      <c r="U14" s="4">
        <v>1.53</v>
      </c>
      <c r="V14" s="4">
        <v>1.97</v>
      </c>
      <c r="W14" s="4">
        <v>1.27</v>
      </c>
      <c r="X14" s="4">
        <v>0.89</v>
      </c>
      <c r="Y14" s="4">
        <v>0.74</v>
      </c>
      <c r="Z14" s="4">
        <v>1.1100000000000001</v>
      </c>
      <c r="AA14" s="4">
        <v>0.86</v>
      </c>
      <c r="AB14" s="2">
        <f t="shared" si="0"/>
        <v>0.28999999999999998</v>
      </c>
    </row>
    <row r="15" spans="1:28" x14ac:dyDescent="0.2">
      <c r="B15" s="4"/>
      <c r="C15" s="4"/>
      <c r="D15" s="4"/>
      <c r="E15" s="4"/>
      <c r="F15" s="4"/>
      <c r="G15" s="4">
        <v>1.83</v>
      </c>
      <c r="H15" s="4">
        <v>1.22</v>
      </c>
      <c r="I15" s="4"/>
      <c r="J15" s="4"/>
      <c r="K15" s="4"/>
      <c r="L15" s="4">
        <v>0.76</v>
      </c>
      <c r="M15" s="4"/>
      <c r="N15" s="4">
        <v>0.78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2">
        <f t="shared" si="0"/>
        <v>0.76</v>
      </c>
    </row>
    <row r="16" spans="1:28" x14ac:dyDescent="0.2">
      <c r="A16" s="4">
        <v>0.95</v>
      </c>
      <c r="B16" s="4">
        <v>0.79</v>
      </c>
      <c r="C16" s="4">
        <v>2.06</v>
      </c>
      <c r="D16" s="4">
        <v>1.34</v>
      </c>
      <c r="E16" s="4">
        <v>1.55</v>
      </c>
      <c r="F16" s="4">
        <v>0.77</v>
      </c>
      <c r="G16" s="4">
        <v>0.69</v>
      </c>
      <c r="H16" s="4">
        <v>0.48</v>
      </c>
      <c r="I16" s="4">
        <v>0.69</v>
      </c>
      <c r="J16" s="4">
        <v>0.62</v>
      </c>
      <c r="K16" s="4">
        <v>1</v>
      </c>
      <c r="L16" s="4">
        <v>0.74</v>
      </c>
      <c r="M16" s="4">
        <v>1.18</v>
      </c>
      <c r="N16" s="4">
        <v>1.1299999999999999</v>
      </c>
      <c r="O16" s="4">
        <v>0.86</v>
      </c>
      <c r="P16" s="4">
        <v>1</v>
      </c>
      <c r="Q16" s="4">
        <v>1.08</v>
      </c>
      <c r="R16" s="4">
        <v>0.98</v>
      </c>
      <c r="S16" s="4">
        <v>1.59</v>
      </c>
      <c r="T16" s="4">
        <v>1.1000000000000001</v>
      </c>
      <c r="U16" s="4">
        <v>1.1299999999999999</v>
      </c>
      <c r="V16" s="4">
        <v>0.76</v>
      </c>
      <c r="W16" s="4">
        <v>1.21</v>
      </c>
      <c r="X16" s="4">
        <v>1.1499999999999999</v>
      </c>
      <c r="Y16" s="4">
        <v>0.87</v>
      </c>
      <c r="Z16" s="4">
        <v>1.1499999999999999</v>
      </c>
      <c r="AA16" s="4">
        <v>0.84</v>
      </c>
      <c r="AB16" s="2">
        <f t="shared" si="0"/>
        <v>0.48</v>
      </c>
    </row>
    <row r="17" spans="1:28" x14ac:dyDescent="0.2">
      <c r="A17" s="4">
        <v>0.98399999999999999</v>
      </c>
      <c r="B17" s="4">
        <v>1.24</v>
      </c>
      <c r="C17" s="4">
        <v>1</v>
      </c>
      <c r="D17" s="4">
        <v>1.51</v>
      </c>
      <c r="E17" s="4">
        <v>3.04</v>
      </c>
      <c r="F17" s="4">
        <v>0.86</v>
      </c>
      <c r="G17" s="4">
        <v>0.86</v>
      </c>
      <c r="H17" s="4">
        <v>1</v>
      </c>
      <c r="I17" s="4">
        <v>0.87</v>
      </c>
      <c r="J17" s="4">
        <v>1.19</v>
      </c>
      <c r="K17" s="4">
        <v>1.49</v>
      </c>
      <c r="L17" s="4">
        <v>1.1000000000000001</v>
      </c>
      <c r="M17" s="4">
        <v>1.07</v>
      </c>
      <c r="N17" s="4">
        <v>0.77</v>
      </c>
      <c r="O17" s="4">
        <v>0.56999999999999995</v>
      </c>
      <c r="P17" s="4">
        <v>0.52</v>
      </c>
      <c r="Q17" s="4">
        <v>1.1599999999999999</v>
      </c>
      <c r="R17" s="4">
        <v>0.82</v>
      </c>
      <c r="S17" s="4">
        <v>0.93</v>
      </c>
      <c r="T17" s="4">
        <v>1</v>
      </c>
      <c r="U17" s="4">
        <v>0.38</v>
      </c>
      <c r="V17" s="4">
        <v>0.88</v>
      </c>
      <c r="W17" s="4">
        <v>1.33</v>
      </c>
      <c r="X17" s="4">
        <v>0.67</v>
      </c>
      <c r="Y17" s="4">
        <v>0.89</v>
      </c>
      <c r="Z17" s="4">
        <v>1.1399999999999999</v>
      </c>
      <c r="AA17" s="4">
        <v>1.1499999999999999</v>
      </c>
      <c r="AB17" s="2">
        <f t="shared" si="0"/>
        <v>0.38</v>
      </c>
    </row>
    <row r="18" spans="1:28" x14ac:dyDescent="0.2">
      <c r="A18" s="4">
        <v>0.91</v>
      </c>
      <c r="B18" s="4"/>
      <c r="C18" s="4"/>
      <c r="D18" s="4"/>
      <c r="E18" s="4"/>
      <c r="F18" s="4"/>
      <c r="G18" s="4">
        <v>2.36</v>
      </c>
      <c r="H18" s="4"/>
      <c r="I18" s="4"/>
      <c r="J18" s="4"/>
      <c r="K18" s="4">
        <v>0.92</v>
      </c>
      <c r="L18" s="4">
        <v>1.2</v>
      </c>
      <c r="M18" s="4"/>
      <c r="N18" s="4">
        <v>1</v>
      </c>
      <c r="O18" s="4"/>
      <c r="P18" s="4"/>
      <c r="Q18" s="4"/>
      <c r="R18" s="4"/>
      <c r="S18" s="4"/>
      <c r="T18" s="4"/>
      <c r="U18" s="4">
        <v>1.37</v>
      </c>
      <c r="V18" s="4">
        <v>0.86</v>
      </c>
      <c r="W18" s="4">
        <v>1</v>
      </c>
      <c r="X18" s="4"/>
      <c r="Y18" s="4"/>
      <c r="Z18" s="4"/>
      <c r="AA18" s="4"/>
      <c r="AB18" s="2">
        <f t="shared" si="0"/>
        <v>0.86</v>
      </c>
    </row>
    <row r="19" spans="1:28" x14ac:dyDescent="0.2">
      <c r="A19" s="4">
        <v>0.80800000000000005</v>
      </c>
      <c r="B19" s="4">
        <v>1</v>
      </c>
      <c r="C19" s="4">
        <v>1.85</v>
      </c>
      <c r="D19" s="4">
        <v>1.75</v>
      </c>
      <c r="E19" s="4">
        <v>1.51</v>
      </c>
      <c r="F19" s="4">
        <v>1.1100000000000001</v>
      </c>
      <c r="G19" s="4">
        <v>0.94</v>
      </c>
      <c r="H19" s="4">
        <v>0.54</v>
      </c>
      <c r="I19" s="4">
        <v>0.43</v>
      </c>
      <c r="J19" s="4">
        <v>0.6</v>
      </c>
      <c r="K19" s="4">
        <v>1.1200000000000001</v>
      </c>
      <c r="L19" s="4">
        <v>1.1399999999999999</v>
      </c>
      <c r="M19" s="4">
        <v>1.1200000000000001</v>
      </c>
      <c r="N19" s="4">
        <v>0.92</v>
      </c>
      <c r="O19" s="4">
        <v>0.66</v>
      </c>
      <c r="P19" s="4">
        <v>0.47</v>
      </c>
      <c r="Q19" s="4">
        <v>1</v>
      </c>
      <c r="R19" s="4">
        <v>0.28999999999999998</v>
      </c>
      <c r="S19" s="4">
        <v>1.38</v>
      </c>
      <c r="T19" s="4">
        <v>1.23</v>
      </c>
      <c r="U19" s="4">
        <v>1.49</v>
      </c>
      <c r="V19" s="4">
        <v>0.79</v>
      </c>
      <c r="W19" s="4">
        <v>0.82</v>
      </c>
      <c r="X19" s="4">
        <v>1.22</v>
      </c>
      <c r="Y19" s="4">
        <v>1.02</v>
      </c>
      <c r="Z19" s="4">
        <v>1.03</v>
      </c>
      <c r="AA19" s="4">
        <v>0.98</v>
      </c>
      <c r="AB19" s="2">
        <f t="shared" si="0"/>
        <v>0.28999999999999998</v>
      </c>
    </row>
    <row r="20" spans="1:28" x14ac:dyDescent="0.2">
      <c r="A20" s="4">
        <v>0.98399999999999999</v>
      </c>
      <c r="B20" s="4">
        <v>0.7</v>
      </c>
      <c r="C20" s="4">
        <v>1.93</v>
      </c>
      <c r="D20" s="4">
        <v>1.2</v>
      </c>
      <c r="E20" s="4">
        <v>1.32</v>
      </c>
      <c r="F20" s="4">
        <v>0.98</v>
      </c>
      <c r="G20" s="4">
        <v>0.81</v>
      </c>
      <c r="H20" s="4">
        <v>0.47</v>
      </c>
      <c r="I20" s="4">
        <v>0.42</v>
      </c>
      <c r="J20" s="4">
        <v>0.6</v>
      </c>
      <c r="K20" s="4">
        <v>1.02</v>
      </c>
      <c r="L20" s="4">
        <v>0.92</v>
      </c>
      <c r="M20" s="4">
        <v>1</v>
      </c>
      <c r="N20" s="4">
        <v>1.03</v>
      </c>
      <c r="O20" s="4">
        <v>0.91</v>
      </c>
      <c r="P20" s="4">
        <v>0.57999999999999996</v>
      </c>
      <c r="Q20" s="4">
        <v>1.01</v>
      </c>
      <c r="R20" s="4">
        <v>1.94</v>
      </c>
      <c r="S20" s="4">
        <v>1.57</v>
      </c>
      <c r="T20" s="4">
        <v>1.28</v>
      </c>
      <c r="U20" s="4">
        <v>1.83</v>
      </c>
      <c r="V20" s="4">
        <v>0.67</v>
      </c>
      <c r="W20" s="4">
        <v>1.19</v>
      </c>
      <c r="X20" s="4">
        <v>1.05</v>
      </c>
      <c r="Y20" s="4">
        <v>0.74</v>
      </c>
      <c r="Z20" s="4">
        <v>0.97</v>
      </c>
      <c r="AA20" s="4">
        <v>1.02</v>
      </c>
      <c r="AB20" s="2">
        <f t="shared" si="0"/>
        <v>0.42</v>
      </c>
    </row>
    <row r="21" spans="1:28" x14ac:dyDescent="0.2">
      <c r="A21" s="4">
        <v>0.99199999999999999</v>
      </c>
      <c r="B21" s="4">
        <v>0.66</v>
      </c>
      <c r="C21" s="4">
        <v>1.83</v>
      </c>
      <c r="D21" s="4">
        <v>1.37</v>
      </c>
      <c r="E21" s="4">
        <v>1.52</v>
      </c>
      <c r="F21" s="4">
        <v>0.83</v>
      </c>
      <c r="G21" s="4">
        <v>0.56999999999999995</v>
      </c>
      <c r="H21" s="4">
        <v>0.31</v>
      </c>
      <c r="I21" s="4">
        <v>0.56000000000000005</v>
      </c>
      <c r="J21" s="4">
        <v>0.61</v>
      </c>
      <c r="K21" s="4">
        <v>1</v>
      </c>
      <c r="L21" s="4">
        <v>0.81</v>
      </c>
      <c r="M21" s="4">
        <v>1.07</v>
      </c>
      <c r="N21" s="4">
        <v>1.07</v>
      </c>
      <c r="O21" s="4">
        <v>0.82</v>
      </c>
      <c r="P21" s="4">
        <v>0.89</v>
      </c>
      <c r="Q21" s="4">
        <v>1.1499999999999999</v>
      </c>
      <c r="R21" s="4">
        <v>0.7</v>
      </c>
      <c r="S21" s="4">
        <v>1.7</v>
      </c>
      <c r="T21" s="4">
        <v>1.04</v>
      </c>
      <c r="U21" s="4">
        <v>1.07</v>
      </c>
      <c r="V21" s="4">
        <v>0.59</v>
      </c>
      <c r="W21" s="4">
        <v>0.93</v>
      </c>
      <c r="X21" s="4">
        <v>1.0900000000000001</v>
      </c>
      <c r="Y21" s="4">
        <v>0.84</v>
      </c>
      <c r="Z21" s="4">
        <v>1.07</v>
      </c>
      <c r="AA21" s="4">
        <v>1.0900000000000001</v>
      </c>
      <c r="AB21" s="2">
        <f t="shared" si="0"/>
        <v>0.31</v>
      </c>
    </row>
    <row r="22" spans="1:28" x14ac:dyDescent="0.2">
      <c r="A22" s="4">
        <v>1.1819999999999999</v>
      </c>
      <c r="B22" s="4">
        <v>1.19</v>
      </c>
      <c r="C22" s="4">
        <v>1</v>
      </c>
      <c r="D22" s="4">
        <v>1.1200000000000001</v>
      </c>
      <c r="E22" s="4">
        <v>1.26</v>
      </c>
      <c r="F22" s="4">
        <v>1</v>
      </c>
      <c r="G22" s="4">
        <v>0.39</v>
      </c>
      <c r="H22" s="4">
        <v>0.25</v>
      </c>
      <c r="I22" s="4">
        <v>0.3</v>
      </c>
      <c r="J22" s="4">
        <v>0.81</v>
      </c>
      <c r="K22" s="4">
        <v>1</v>
      </c>
      <c r="L22" s="4">
        <v>1.23</v>
      </c>
      <c r="M22" s="4">
        <v>1.08</v>
      </c>
      <c r="N22" s="4">
        <v>1.17</v>
      </c>
      <c r="O22" s="4">
        <v>0.3</v>
      </c>
      <c r="P22" s="4">
        <v>0.5</v>
      </c>
      <c r="Q22" s="4">
        <v>1</v>
      </c>
      <c r="R22" s="4">
        <v>0.56999999999999995</v>
      </c>
      <c r="S22" s="4">
        <v>1.05</v>
      </c>
      <c r="T22" s="4">
        <v>1.06</v>
      </c>
      <c r="U22" s="4">
        <v>0.51</v>
      </c>
      <c r="V22" s="4">
        <v>1.61</v>
      </c>
      <c r="W22" s="4">
        <v>1.1499999999999999</v>
      </c>
      <c r="X22" s="4">
        <v>1.54</v>
      </c>
      <c r="Y22" s="4">
        <v>0.82</v>
      </c>
      <c r="Z22" s="4">
        <v>0.91</v>
      </c>
      <c r="AA22" s="4">
        <v>1.0900000000000001</v>
      </c>
      <c r="AB22" s="2">
        <f t="shared" si="0"/>
        <v>0.25</v>
      </c>
    </row>
    <row r="23" spans="1:28" x14ac:dyDescent="0.2">
      <c r="A23" s="4">
        <v>0.76500000000000001</v>
      </c>
      <c r="B23" s="4">
        <v>1.95</v>
      </c>
      <c r="C23" s="4">
        <v>1.5</v>
      </c>
      <c r="D23" s="4">
        <v>1.31</v>
      </c>
      <c r="E23" s="4"/>
      <c r="F23" s="4"/>
      <c r="G23" s="4">
        <v>1.58</v>
      </c>
      <c r="H23" s="4">
        <v>1.22</v>
      </c>
      <c r="I23" s="4"/>
      <c r="J23" s="4">
        <v>0.28999999999999998</v>
      </c>
      <c r="K23" s="4">
        <v>1.06</v>
      </c>
      <c r="L23" s="4">
        <v>0.86</v>
      </c>
      <c r="M23" s="4"/>
      <c r="N23" s="4">
        <v>0.94</v>
      </c>
      <c r="O23" s="4"/>
      <c r="P23" s="4"/>
      <c r="Q23" s="4"/>
      <c r="R23" s="4"/>
      <c r="S23" s="4">
        <v>0.67</v>
      </c>
      <c r="T23" s="4"/>
      <c r="U23" s="4"/>
      <c r="V23" s="4"/>
      <c r="W23" s="4"/>
      <c r="X23" s="4">
        <v>0.82</v>
      </c>
      <c r="Y23" s="4"/>
      <c r="Z23" s="4"/>
      <c r="AA23" s="4">
        <v>1.18</v>
      </c>
      <c r="AB23" s="2">
        <f t="shared" si="0"/>
        <v>0.28999999999999998</v>
      </c>
    </row>
    <row r="24" spans="1:28" x14ac:dyDescent="0.2">
      <c r="A24" s="4">
        <v>0.96599999999999997</v>
      </c>
      <c r="B24" s="4">
        <v>0.74</v>
      </c>
      <c r="C24" s="4">
        <v>1.8</v>
      </c>
      <c r="D24" s="4">
        <v>2.6</v>
      </c>
      <c r="E24" s="4">
        <v>4.0599999999999996</v>
      </c>
      <c r="F24" s="4"/>
      <c r="G24" s="4">
        <v>0.86</v>
      </c>
      <c r="H24" s="4">
        <v>1</v>
      </c>
      <c r="I24" s="4">
        <v>0.41</v>
      </c>
      <c r="J24" s="4">
        <v>1</v>
      </c>
      <c r="K24" s="4">
        <v>1.02</v>
      </c>
      <c r="L24" s="4">
        <v>0.92</v>
      </c>
      <c r="M24" s="4">
        <v>1.2</v>
      </c>
      <c r="N24" s="4">
        <v>1.23</v>
      </c>
      <c r="O24" s="4">
        <v>0.62</v>
      </c>
      <c r="P24" s="4"/>
      <c r="Q24" s="4">
        <v>0.56000000000000005</v>
      </c>
      <c r="R24" s="4">
        <v>0.83</v>
      </c>
      <c r="S24" s="4">
        <v>1.58</v>
      </c>
      <c r="T24" s="4">
        <v>1.06</v>
      </c>
      <c r="U24" s="4">
        <v>1.71</v>
      </c>
      <c r="V24" s="4">
        <v>0.75</v>
      </c>
      <c r="W24" s="4">
        <v>1.21</v>
      </c>
      <c r="X24" s="4">
        <v>1.01</v>
      </c>
      <c r="Y24" s="4">
        <v>0.84</v>
      </c>
      <c r="Z24" s="4">
        <v>1.02</v>
      </c>
      <c r="AA24" s="4">
        <v>0.99</v>
      </c>
      <c r="AB24" s="2">
        <f t="shared" si="0"/>
        <v>0.41</v>
      </c>
    </row>
    <row r="25" spans="1:28" x14ac:dyDescent="0.2">
      <c r="A25" s="4">
        <v>1.4824999999999999</v>
      </c>
      <c r="B25" s="4">
        <v>0.81</v>
      </c>
      <c r="C25" s="4">
        <v>1.1100000000000001</v>
      </c>
      <c r="D25" s="4">
        <v>0.89</v>
      </c>
      <c r="E25" s="4">
        <v>2.2999999999999998</v>
      </c>
      <c r="F25" s="4">
        <v>1</v>
      </c>
      <c r="G25" s="4">
        <v>0.31</v>
      </c>
      <c r="H25" s="4">
        <v>0.05</v>
      </c>
      <c r="I25" s="4">
        <v>0.28000000000000003</v>
      </c>
      <c r="J25" s="4"/>
      <c r="K25" s="4">
        <v>1.1100000000000001</v>
      </c>
      <c r="L25" s="4">
        <v>1.1000000000000001</v>
      </c>
      <c r="M25" s="4">
        <v>0.57999999999999996</v>
      </c>
      <c r="N25" s="4">
        <v>1.19</v>
      </c>
      <c r="O25" s="4">
        <v>0.5</v>
      </c>
      <c r="P25" s="4">
        <v>0.68</v>
      </c>
      <c r="Q25" s="4">
        <v>0.54</v>
      </c>
      <c r="R25" s="4">
        <v>0.74</v>
      </c>
      <c r="S25" s="4">
        <v>0.6</v>
      </c>
      <c r="T25" s="4">
        <v>1.91</v>
      </c>
      <c r="U25" s="4">
        <v>0.26</v>
      </c>
      <c r="V25" s="4">
        <v>1.33</v>
      </c>
      <c r="W25" s="4">
        <v>1.03</v>
      </c>
      <c r="X25" s="4">
        <v>0.67</v>
      </c>
      <c r="Y25" s="4">
        <v>0.67</v>
      </c>
      <c r="Z25" s="4">
        <v>1</v>
      </c>
      <c r="AA25" s="4">
        <v>1.19</v>
      </c>
      <c r="AB25" s="2">
        <f t="shared" si="0"/>
        <v>0.05</v>
      </c>
    </row>
    <row r="26" spans="1:28" x14ac:dyDescent="0.2">
      <c r="A26" s="4">
        <v>0.65999999999999992</v>
      </c>
      <c r="B26" s="4">
        <v>1.06</v>
      </c>
      <c r="C26" s="4">
        <v>1.27</v>
      </c>
      <c r="D26" s="4">
        <v>0.64</v>
      </c>
      <c r="E26" s="4">
        <v>1.19</v>
      </c>
      <c r="F26" s="4"/>
      <c r="G26" s="4">
        <v>1.6</v>
      </c>
      <c r="H26" s="4">
        <v>1.59</v>
      </c>
      <c r="I26" s="4"/>
      <c r="J26" s="4">
        <v>1</v>
      </c>
      <c r="K26" s="4">
        <v>0.95</v>
      </c>
      <c r="L26" s="4">
        <v>1.05</v>
      </c>
      <c r="M26" s="4"/>
      <c r="N26" s="4">
        <v>0.95</v>
      </c>
      <c r="O26" s="4"/>
      <c r="P26" s="4"/>
      <c r="Q26" s="4"/>
      <c r="R26" s="4"/>
      <c r="S26" s="4">
        <v>1.17</v>
      </c>
      <c r="T26" s="4"/>
      <c r="U26" s="4"/>
      <c r="V26" s="4"/>
      <c r="W26" s="4"/>
      <c r="X26" s="4">
        <v>1.34</v>
      </c>
      <c r="Y26" s="4"/>
      <c r="Z26" s="4"/>
      <c r="AA26" s="4">
        <v>0.66</v>
      </c>
      <c r="AB26" s="2">
        <f t="shared" si="0"/>
        <v>0.64</v>
      </c>
    </row>
    <row r="27" spans="1:28" x14ac:dyDescent="0.2">
      <c r="A27" s="4">
        <v>1.026</v>
      </c>
      <c r="B27" s="4">
        <v>1.21</v>
      </c>
      <c r="C27" s="4">
        <v>0.99</v>
      </c>
      <c r="D27" s="4">
        <v>1.56</v>
      </c>
      <c r="E27" s="4">
        <v>1</v>
      </c>
      <c r="F27" s="4">
        <v>1</v>
      </c>
      <c r="G27" s="4">
        <v>0.66</v>
      </c>
      <c r="H27" s="4">
        <v>0.52</v>
      </c>
      <c r="I27" s="4">
        <v>0.69</v>
      </c>
      <c r="J27" s="4">
        <v>1.77</v>
      </c>
      <c r="K27" s="4">
        <v>1.24</v>
      </c>
      <c r="L27" s="4">
        <v>1.18</v>
      </c>
      <c r="M27" s="4">
        <v>1.5</v>
      </c>
      <c r="N27" s="4">
        <v>0.7</v>
      </c>
      <c r="O27" s="4">
        <v>0.41</v>
      </c>
      <c r="P27" s="4">
        <v>0.6</v>
      </c>
      <c r="Q27" s="4">
        <v>1.42</v>
      </c>
      <c r="R27" s="4">
        <v>0.87</v>
      </c>
      <c r="S27" s="4">
        <v>1</v>
      </c>
      <c r="T27" s="4">
        <v>0.51</v>
      </c>
      <c r="U27" s="4">
        <v>0.75</v>
      </c>
      <c r="V27" s="4">
        <v>1.53</v>
      </c>
      <c r="W27" s="4">
        <v>1.24</v>
      </c>
      <c r="X27" s="4">
        <v>0.99</v>
      </c>
      <c r="Y27" s="4">
        <v>0.69</v>
      </c>
      <c r="Z27" s="4">
        <v>1.04</v>
      </c>
      <c r="AA27" s="4">
        <v>1.01</v>
      </c>
      <c r="AB27" s="2">
        <f t="shared" si="0"/>
        <v>0.41</v>
      </c>
    </row>
    <row r="28" spans="1:28" x14ac:dyDescent="0.2">
      <c r="B28" s="4"/>
      <c r="C28" s="4"/>
      <c r="D28" s="4"/>
      <c r="E28" s="4"/>
      <c r="F28" s="4"/>
      <c r="G28" s="4">
        <v>2.13</v>
      </c>
      <c r="H28" s="4">
        <v>0.97</v>
      </c>
      <c r="I28" s="4"/>
      <c r="J28" s="4"/>
      <c r="K28" s="4">
        <v>0.62</v>
      </c>
      <c r="L28" s="4">
        <v>1.03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2">
        <f t="shared" si="0"/>
        <v>0.62</v>
      </c>
    </row>
    <row r="29" spans="1:28" x14ac:dyDescent="0.2">
      <c r="B29" s="4"/>
      <c r="C29" s="4"/>
      <c r="D29" s="4"/>
      <c r="E29" s="4"/>
      <c r="F29" s="4"/>
      <c r="G29" s="4">
        <v>0.63</v>
      </c>
      <c r="H29" s="4">
        <v>1</v>
      </c>
      <c r="I29" s="4">
        <v>0.43</v>
      </c>
      <c r="J29" s="4">
        <v>1</v>
      </c>
      <c r="K29" s="4">
        <v>1.19</v>
      </c>
      <c r="L29" s="4">
        <v>0.81</v>
      </c>
      <c r="M29" s="4">
        <v>1.32</v>
      </c>
      <c r="N29" s="4"/>
      <c r="O29" s="4"/>
      <c r="P29" s="4"/>
      <c r="Q29" s="4"/>
      <c r="R29" s="4"/>
      <c r="S29" s="4"/>
      <c r="T29" s="4"/>
      <c r="U29" s="4">
        <v>2.44</v>
      </c>
      <c r="V29" s="4">
        <v>1.0900000000000001</v>
      </c>
      <c r="W29" s="4">
        <v>0.91</v>
      </c>
      <c r="X29" s="4"/>
      <c r="Y29" s="4"/>
      <c r="Z29" s="4"/>
      <c r="AA29" s="4">
        <v>0.78</v>
      </c>
      <c r="AB29" s="2">
        <f t="shared" si="0"/>
        <v>0.43</v>
      </c>
    </row>
    <row r="30" spans="1:28" x14ac:dyDescent="0.2">
      <c r="A30" s="4">
        <v>1.262</v>
      </c>
      <c r="B30" s="4">
        <v>0.93</v>
      </c>
      <c r="C30" s="4">
        <v>1.41</v>
      </c>
      <c r="D30" s="4">
        <v>1</v>
      </c>
      <c r="E30" s="4">
        <v>1.08</v>
      </c>
      <c r="F30" s="4">
        <v>0.69</v>
      </c>
      <c r="G30" s="4">
        <v>0.86</v>
      </c>
      <c r="H30" s="4">
        <v>0.51</v>
      </c>
      <c r="I30" s="4">
        <v>0.74</v>
      </c>
      <c r="J30" s="4">
        <v>0.51</v>
      </c>
      <c r="K30" s="4">
        <v>1.1599999999999999</v>
      </c>
      <c r="L30" s="4">
        <v>0.83</v>
      </c>
      <c r="M30" s="4">
        <v>1.01</v>
      </c>
      <c r="N30" s="4">
        <v>1.34</v>
      </c>
      <c r="O30" s="4">
        <v>0.92</v>
      </c>
      <c r="P30" s="4">
        <v>1.45</v>
      </c>
      <c r="Q30" s="4">
        <v>0.76</v>
      </c>
      <c r="R30" s="4">
        <v>0.94</v>
      </c>
      <c r="S30" s="4">
        <v>0.95</v>
      </c>
      <c r="T30" s="4">
        <v>1</v>
      </c>
      <c r="U30" s="4">
        <v>0.32</v>
      </c>
      <c r="V30" s="4">
        <v>1.36</v>
      </c>
      <c r="W30" s="4">
        <v>1.21</v>
      </c>
      <c r="X30" s="4">
        <v>0.79</v>
      </c>
      <c r="Y30" s="4">
        <v>0.82</v>
      </c>
      <c r="Z30" s="4">
        <v>0.72</v>
      </c>
      <c r="AA30" s="4">
        <v>1.18</v>
      </c>
      <c r="AB30" s="2">
        <f t="shared" si="0"/>
        <v>0.32</v>
      </c>
    </row>
    <row r="31" spans="1:28" x14ac:dyDescent="0.2">
      <c r="A31" s="4">
        <v>1.1560000000000001</v>
      </c>
      <c r="B31" s="4">
        <v>1.4</v>
      </c>
      <c r="C31" s="4">
        <v>0.92</v>
      </c>
      <c r="D31" s="4">
        <v>1.46</v>
      </c>
      <c r="E31" s="4">
        <v>1.08</v>
      </c>
      <c r="F31" s="4">
        <v>1.03</v>
      </c>
      <c r="G31" s="4">
        <v>0.48</v>
      </c>
      <c r="H31" s="4">
        <v>0.24</v>
      </c>
      <c r="I31" s="4">
        <v>0.31</v>
      </c>
      <c r="J31" s="4">
        <v>1.41</v>
      </c>
      <c r="K31" s="4">
        <v>1.0900000000000001</v>
      </c>
      <c r="L31" s="4">
        <v>1.37</v>
      </c>
      <c r="M31" s="4">
        <v>1.58</v>
      </c>
      <c r="N31" s="4">
        <v>1</v>
      </c>
      <c r="O31" s="4">
        <v>0.3</v>
      </c>
      <c r="P31" s="4">
        <v>0.5</v>
      </c>
      <c r="Q31" s="4">
        <v>1.02</v>
      </c>
      <c r="R31" s="4">
        <v>0.91</v>
      </c>
      <c r="S31" s="4">
        <v>1</v>
      </c>
      <c r="T31" s="4">
        <v>1</v>
      </c>
      <c r="U31" s="4">
        <v>0.88</v>
      </c>
      <c r="V31" s="4">
        <v>1.25</v>
      </c>
      <c r="W31" s="4">
        <v>0.99</v>
      </c>
      <c r="X31" s="4">
        <v>1.52</v>
      </c>
      <c r="Y31" s="4">
        <v>0.8</v>
      </c>
      <c r="Z31" s="4">
        <v>1.01</v>
      </c>
      <c r="AA31" s="4">
        <v>1.1000000000000001</v>
      </c>
      <c r="AB31" s="2">
        <f t="shared" si="0"/>
        <v>0.24</v>
      </c>
    </row>
    <row r="32" spans="1:28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>
        <v>1</v>
      </c>
      <c r="X32" s="4">
        <v>0.97</v>
      </c>
      <c r="Y32" s="4">
        <v>0.95</v>
      </c>
      <c r="Z32" s="4">
        <v>1.1599999999999999</v>
      </c>
      <c r="AA32" s="4">
        <v>1.34</v>
      </c>
      <c r="AB32" s="2">
        <f t="shared" si="0"/>
        <v>0.95</v>
      </c>
    </row>
    <row r="33" spans="1:28" x14ac:dyDescent="0.2">
      <c r="A33" s="4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>
        <v>0.89</v>
      </c>
      <c r="Z33" s="4">
        <v>1</v>
      </c>
      <c r="AA33" s="4">
        <v>6.6</v>
      </c>
      <c r="AB33" s="2">
        <f t="shared" si="0"/>
        <v>0.89</v>
      </c>
    </row>
    <row r="34" spans="1:28" x14ac:dyDescent="0.2">
      <c r="A34" s="4">
        <v>0.96</v>
      </c>
      <c r="B34" s="4">
        <v>1.43</v>
      </c>
      <c r="C34" s="4">
        <v>1</v>
      </c>
      <c r="D34" s="4">
        <v>0.91</v>
      </c>
      <c r="E34" s="4"/>
      <c r="F34" s="4"/>
      <c r="G34" s="4">
        <v>1.67</v>
      </c>
      <c r="H34" s="4">
        <v>1.08</v>
      </c>
      <c r="I34" s="4"/>
      <c r="J34" s="4"/>
      <c r="K34" s="4">
        <v>1.03</v>
      </c>
      <c r="L34" s="4">
        <v>0.98</v>
      </c>
      <c r="M34" s="4">
        <v>0.43</v>
      </c>
      <c r="N34" s="4">
        <v>1</v>
      </c>
      <c r="O34" s="4"/>
      <c r="P34" s="4"/>
      <c r="Q34" s="4">
        <v>1</v>
      </c>
      <c r="R34" s="4"/>
      <c r="S34" s="4"/>
      <c r="T34" s="4"/>
      <c r="U34" s="4">
        <v>1</v>
      </c>
      <c r="V34" s="4">
        <v>0.7</v>
      </c>
      <c r="W34" s="4">
        <v>1.47</v>
      </c>
      <c r="X34" s="4">
        <v>1.07</v>
      </c>
      <c r="Y34" s="4">
        <v>0.57999999999999996</v>
      </c>
      <c r="Z34" s="4">
        <v>0.79</v>
      </c>
      <c r="AA34" s="4"/>
      <c r="AB34" s="2">
        <f t="shared" si="0"/>
        <v>0.43</v>
      </c>
    </row>
    <row r="35" spans="1:28" x14ac:dyDescent="0.2">
      <c r="A35" s="4">
        <v>1.1475</v>
      </c>
      <c r="B35" s="4">
        <v>1.1000000000000001</v>
      </c>
      <c r="C35" s="4">
        <v>0.7</v>
      </c>
      <c r="D35" s="4">
        <v>0.77</v>
      </c>
      <c r="E35" s="4"/>
      <c r="F35" s="4">
        <v>0.99</v>
      </c>
      <c r="G35" s="4">
        <v>1.06</v>
      </c>
      <c r="H35" s="4">
        <v>1.2</v>
      </c>
      <c r="I35" s="4"/>
      <c r="J35" s="4">
        <v>1.45</v>
      </c>
      <c r="K35" s="4">
        <v>1</v>
      </c>
      <c r="L35" s="4">
        <v>0.81</v>
      </c>
      <c r="M35" s="4">
        <v>0.83</v>
      </c>
      <c r="N35" s="4">
        <v>0.97</v>
      </c>
      <c r="O35" s="4">
        <v>0.92</v>
      </c>
      <c r="P35" s="4">
        <v>1.01</v>
      </c>
      <c r="Q35" s="4">
        <v>1.59</v>
      </c>
      <c r="R35" s="4"/>
      <c r="S35" s="4">
        <v>0.95</v>
      </c>
      <c r="T35" s="4">
        <v>0.69</v>
      </c>
      <c r="U35" s="4">
        <v>0.98</v>
      </c>
      <c r="V35" s="4">
        <v>0.82</v>
      </c>
      <c r="W35" s="4">
        <v>1.48</v>
      </c>
      <c r="X35" s="4">
        <v>1.33</v>
      </c>
      <c r="Y35" s="4">
        <v>0.88</v>
      </c>
      <c r="Z35" s="4">
        <v>1.02</v>
      </c>
      <c r="AA35" s="4">
        <v>0.82</v>
      </c>
      <c r="AB35" s="2">
        <f t="shared" si="0"/>
        <v>0.69</v>
      </c>
    </row>
    <row r="36" spans="1:28" x14ac:dyDescent="0.2">
      <c r="A36" s="4">
        <v>0.92500000000000004</v>
      </c>
      <c r="B36" s="4">
        <v>1.36</v>
      </c>
      <c r="C36" s="4">
        <v>0.57999999999999996</v>
      </c>
      <c r="D36" s="4">
        <v>1</v>
      </c>
      <c r="E36" s="4">
        <v>2.86</v>
      </c>
      <c r="F36" s="4"/>
      <c r="G36" s="4">
        <v>0.7</v>
      </c>
      <c r="H36" s="4">
        <v>0.76</v>
      </c>
      <c r="I36" s="4"/>
      <c r="J36" s="4"/>
      <c r="K36" s="4">
        <v>1.35</v>
      </c>
      <c r="L36" s="4">
        <v>1.25</v>
      </c>
      <c r="M36" s="4">
        <v>1.05</v>
      </c>
      <c r="N36" s="4">
        <v>0.99</v>
      </c>
      <c r="O36" s="4"/>
      <c r="P36" s="4"/>
      <c r="Q36" s="4">
        <v>0.81</v>
      </c>
      <c r="R36" s="4"/>
      <c r="S36" s="4"/>
      <c r="T36" s="4">
        <v>6.43</v>
      </c>
      <c r="U36" s="4"/>
      <c r="V36" s="4">
        <v>1.65</v>
      </c>
      <c r="W36" s="4">
        <v>1.41</v>
      </c>
      <c r="X36" s="4">
        <v>0.76</v>
      </c>
      <c r="Y36" s="4">
        <v>0.73</v>
      </c>
      <c r="Z36" s="4">
        <v>1</v>
      </c>
      <c r="AA36" s="4">
        <v>0.88</v>
      </c>
      <c r="AB36" s="2">
        <f t="shared" si="0"/>
        <v>0.57999999999999996</v>
      </c>
    </row>
    <row r="37" spans="1:28" x14ac:dyDescent="0.2">
      <c r="A37" s="4">
        <v>0.8125</v>
      </c>
      <c r="B37" s="4">
        <v>1.78</v>
      </c>
      <c r="C37" s="4">
        <v>1</v>
      </c>
      <c r="D37" s="4">
        <v>1.74</v>
      </c>
      <c r="E37" s="4">
        <v>2.95</v>
      </c>
      <c r="F37" s="4"/>
      <c r="G37" s="4">
        <v>0.92</v>
      </c>
      <c r="H37" s="4">
        <v>1.1499999999999999</v>
      </c>
      <c r="I37" s="4"/>
      <c r="J37" s="4"/>
      <c r="K37" s="4">
        <v>1.31</v>
      </c>
      <c r="L37" s="4">
        <v>1</v>
      </c>
      <c r="M37" s="4">
        <v>0.92</v>
      </c>
      <c r="N37" s="4">
        <v>0.82</v>
      </c>
      <c r="O37" s="4"/>
      <c r="P37" s="4"/>
      <c r="Q37" s="4"/>
      <c r="R37" s="4"/>
      <c r="S37" s="4"/>
      <c r="T37" s="4">
        <v>1</v>
      </c>
      <c r="U37" s="4"/>
      <c r="V37" s="4">
        <v>1</v>
      </c>
      <c r="W37" s="4">
        <v>1.05</v>
      </c>
      <c r="X37" s="4">
        <v>0.63</v>
      </c>
      <c r="Y37" s="4">
        <v>0.79</v>
      </c>
      <c r="Z37" s="4">
        <v>1.41</v>
      </c>
      <c r="AA37" s="4">
        <v>0.78</v>
      </c>
      <c r="AB37" s="2">
        <f t="shared" si="0"/>
        <v>0.63</v>
      </c>
    </row>
    <row r="38" spans="1:28" x14ac:dyDescent="0.2">
      <c r="A38" s="4">
        <v>1.0580000000000001</v>
      </c>
      <c r="B38" s="4">
        <v>2.65</v>
      </c>
      <c r="C38" s="4">
        <v>1</v>
      </c>
      <c r="D38" s="4">
        <v>1.34</v>
      </c>
      <c r="E38" s="4">
        <v>2.65</v>
      </c>
      <c r="F38" s="4">
        <v>0.96</v>
      </c>
      <c r="G38" s="4">
        <v>0.4</v>
      </c>
      <c r="H38" s="4">
        <v>0.33</v>
      </c>
      <c r="I38" s="4">
        <v>0.13</v>
      </c>
      <c r="J38" s="4">
        <v>0.84</v>
      </c>
      <c r="K38" s="4">
        <v>1.06</v>
      </c>
      <c r="L38" s="4">
        <v>1.28</v>
      </c>
      <c r="M38" s="4">
        <v>1</v>
      </c>
      <c r="N38" s="4">
        <v>1.1399999999999999</v>
      </c>
      <c r="O38" s="4">
        <v>0.36</v>
      </c>
      <c r="P38" s="4">
        <v>0.6</v>
      </c>
      <c r="Q38" s="4">
        <v>1.04</v>
      </c>
      <c r="R38" s="4">
        <v>0.26</v>
      </c>
      <c r="S38" s="4">
        <v>1.23</v>
      </c>
      <c r="T38" s="4">
        <v>3.91</v>
      </c>
      <c r="U38" s="4">
        <v>0.44</v>
      </c>
      <c r="V38" s="4">
        <v>1.52</v>
      </c>
      <c r="W38" s="4">
        <v>1.1499999999999999</v>
      </c>
      <c r="X38" s="4">
        <v>1.37</v>
      </c>
      <c r="Y38" s="4">
        <v>0.77</v>
      </c>
      <c r="Z38" s="4">
        <v>0.95</v>
      </c>
      <c r="AA38" s="4">
        <v>1.05</v>
      </c>
      <c r="AB38" s="2">
        <f t="shared" si="0"/>
        <v>0.13</v>
      </c>
    </row>
    <row r="39" spans="1:28" x14ac:dyDescent="0.2">
      <c r="A39" s="4">
        <v>0.96799999999999997</v>
      </c>
      <c r="B39" s="4">
        <v>1.05</v>
      </c>
      <c r="C39" s="4">
        <v>1</v>
      </c>
      <c r="D39" s="4">
        <v>1.62</v>
      </c>
      <c r="E39" s="4">
        <v>3.3</v>
      </c>
      <c r="F39" s="4">
        <v>1</v>
      </c>
      <c r="G39" s="4">
        <v>0.64</v>
      </c>
      <c r="H39" s="4">
        <v>0.69</v>
      </c>
      <c r="I39" s="4">
        <v>0.59</v>
      </c>
      <c r="J39" s="4">
        <v>1.1200000000000001</v>
      </c>
      <c r="K39" s="4">
        <v>1.25</v>
      </c>
      <c r="L39" s="4">
        <v>1.04</v>
      </c>
      <c r="M39" s="4">
        <v>1.2</v>
      </c>
      <c r="N39" s="4">
        <v>0.83</v>
      </c>
      <c r="O39" s="4">
        <v>0.52</v>
      </c>
      <c r="P39" s="4">
        <v>0.54</v>
      </c>
      <c r="Q39" s="4">
        <v>1.34</v>
      </c>
      <c r="R39" s="4">
        <v>0.78</v>
      </c>
      <c r="S39" s="4">
        <v>0.67</v>
      </c>
      <c r="T39" s="4">
        <v>1.31</v>
      </c>
      <c r="U39" s="4">
        <v>0.41</v>
      </c>
      <c r="V39" s="4">
        <v>1.27</v>
      </c>
      <c r="W39" s="4">
        <v>1.18</v>
      </c>
      <c r="X39" s="4">
        <v>0.77</v>
      </c>
      <c r="Y39" s="4">
        <v>0.82</v>
      </c>
      <c r="Z39" s="4">
        <v>1.07</v>
      </c>
      <c r="AA39" s="4">
        <v>1.02</v>
      </c>
      <c r="AB39" s="2">
        <f t="shared" si="0"/>
        <v>0.41</v>
      </c>
    </row>
    <row r="40" spans="1:28" x14ac:dyDescent="0.2">
      <c r="A40" s="4">
        <v>1</v>
      </c>
      <c r="B40" s="4"/>
      <c r="C40" s="4"/>
      <c r="D40" s="4"/>
      <c r="E40" s="4">
        <v>1</v>
      </c>
      <c r="F40" s="4">
        <v>1</v>
      </c>
      <c r="G40" s="4"/>
      <c r="H40" s="4"/>
      <c r="I40" s="4"/>
      <c r="J40" s="4"/>
      <c r="K40" s="4">
        <v>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2">
        <f t="shared" si="0"/>
        <v>1</v>
      </c>
    </row>
    <row r="41" spans="1:28" x14ac:dyDescent="0.2">
      <c r="A41" s="4">
        <v>0.98399999999999999</v>
      </c>
      <c r="B41" s="4">
        <v>1.23</v>
      </c>
      <c r="C41" s="4">
        <v>1.41</v>
      </c>
      <c r="D41" s="4">
        <v>2.17</v>
      </c>
      <c r="E41" s="4">
        <v>1.32</v>
      </c>
      <c r="F41" s="4">
        <v>1.08</v>
      </c>
      <c r="G41" s="4">
        <v>0.37</v>
      </c>
      <c r="H41" s="4">
        <v>0.28000000000000003</v>
      </c>
      <c r="I41" s="4">
        <v>0.24</v>
      </c>
      <c r="J41" s="4">
        <v>0.96</v>
      </c>
      <c r="K41" s="4">
        <v>1</v>
      </c>
      <c r="L41" s="4">
        <v>1.1299999999999999</v>
      </c>
      <c r="M41" s="4">
        <v>1.2</v>
      </c>
      <c r="N41" s="4">
        <v>1.05</v>
      </c>
      <c r="O41" s="4">
        <v>0.37</v>
      </c>
      <c r="P41" s="4">
        <v>0.53</v>
      </c>
      <c r="Q41" s="4">
        <v>1</v>
      </c>
      <c r="R41" s="4">
        <v>0.56000000000000005</v>
      </c>
      <c r="S41" s="4">
        <v>0.87</v>
      </c>
      <c r="T41" s="4">
        <v>0.98</v>
      </c>
      <c r="U41" s="4">
        <v>0.78</v>
      </c>
      <c r="V41" s="4">
        <v>1.3</v>
      </c>
      <c r="W41" s="4">
        <v>1.02</v>
      </c>
      <c r="X41" s="4">
        <v>1.44</v>
      </c>
      <c r="Y41" s="4">
        <v>0.77</v>
      </c>
      <c r="Z41" s="4">
        <v>0.98</v>
      </c>
      <c r="AA41" s="4">
        <v>1.0900000000000001</v>
      </c>
      <c r="AB41" s="2">
        <f t="shared" si="0"/>
        <v>0.24</v>
      </c>
    </row>
    <row r="42" spans="1:28" x14ac:dyDescent="0.2">
      <c r="B42" s="4"/>
      <c r="C42" s="4"/>
      <c r="D42" s="4"/>
      <c r="E42" s="4"/>
      <c r="F42" s="4"/>
      <c r="G42" s="4">
        <v>1</v>
      </c>
      <c r="H42" s="4">
        <v>1.04</v>
      </c>
      <c r="I42" s="4"/>
      <c r="J42" s="4"/>
      <c r="K42" s="4">
        <v>0.6</v>
      </c>
      <c r="L42" s="4">
        <v>0.27</v>
      </c>
      <c r="M42" s="4">
        <v>1.61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2">
        <f t="shared" si="0"/>
        <v>0.27</v>
      </c>
    </row>
    <row r="43" spans="1:28" x14ac:dyDescent="0.2">
      <c r="A43" s="4">
        <v>1.06</v>
      </c>
      <c r="B43" s="4">
        <v>2.2799999999999998</v>
      </c>
      <c r="C43" s="4">
        <v>0.57999999999999996</v>
      </c>
      <c r="D43" s="4">
        <v>1</v>
      </c>
      <c r="E43" s="4">
        <v>1</v>
      </c>
      <c r="F43" s="4"/>
      <c r="G43" s="4"/>
      <c r="H43" s="4"/>
      <c r="I43" s="4"/>
      <c r="J43" s="4">
        <v>0.9</v>
      </c>
      <c r="K43" s="4"/>
      <c r="L43" s="4"/>
      <c r="M43" s="4"/>
      <c r="N43" s="4"/>
      <c r="O43" s="4"/>
      <c r="P43" s="4"/>
      <c r="Q43" s="4"/>
      <c r="R43" s="4"/>
      <c r="S43" s="4">
        <v>0.48</v>
      </c>
      <c r="T43" s="4">
        <v>1</v>
      </c>
      <c r="U43" s="4">
        <v>7.31</v>
      </c>
      <c r="V43" s="4">
        <v>1.1200000000000001</v>
      </c>
      <c r="W43" s="4"/>
      <c r="X43" s="4">
        <v>0.33</v>
      </c>
      <c r="Y43" s="4">
        <v>0.41</v>
      </c>
      <c r="Z43" s="4"/>
      <c r="AA43" s="4">
        <v>0.88</v>
      </c>
      <c r="AB43" s="2">
        <f t="shared" si="0"/>
        <v>0.33</v>
      </c>
    </row>
    <row r="44" spans="1:28" x14ac:dyDescent="0.2">
      <c r="B44" s="4"/>
      <c r="C44" s="4"/>
      <c r="D44" s="4"/>
      <c r="E44" s="4"/>
      <c r="F44" s="4"/>
      <c r="G44" s="4">
        <v>1</v>
      </c>
      <c r="H44" s="4">
        <v>1.88</v>
      </c>
      <c r="I44" s="4"/>
      <c r="J44" s="4"/>
      <c r="K44" s="4">
        <v>0.84</v>
      </c>
      <c r="L44" s="4">
        <v>0.34</v>
      </c>
      <c r="M44" s="4">
        <v>2.4700000000000002</v>
      </c>
      <c r="N44" s="4"/>
      <c r="O44" s="4"/>
      <c r="P44" s="4"/>
      <c r="Q44" s="4"/>
      <c r="R44" s="4"/>
      <c r="S44" s="4"/>
      <c r="T44" s="4"/>
      <c r="U44" s="4"/>
      <c r="V44" s="4">
        <v>1</v>
      </c>
      <c r="W44" s="4"/>
      <c r="X44" s="4"/>
      <c r="Y44" s="4"/>
      <c r="Z44" s="4"/>
      <c r="AA44" s="4"/>
      <c r="AB44" s="2">
        <f t="shared" si="0"/>
        <v>0.34</v>
      </c>
    </row>
    <row r="45" spans="1:28" x14ac:dyDescent="0.2">
      <c r="A45" s="4">
        <v>1.04</v>
      </c>
      <c r="B45" s="4">
        <v>1</v>
      </c>
      <c r="C45" s="4">
        <v>0.75</v>
      </c>
      <c r="D45" s="4">
        <v>1.08</v>
      </c>
      <c r="E45" s="4">
        <v>0.92</v>
      </c>
      <c r="F45" s="4">
        <v>1.44</v>
      </c>
      <c r="G45" s="4">
        <v>0.97</v>
      </c>
      <c r="H45" s="4">
        <v>1.19</v>
      </c>
      <c r="I45" s="4">
        <v>0.87</v>
      </c>
      <c r="J45" s="4">
        <v>1.84</v>
      </c>
      <c r="K45" s="4">
        <v>1.2</v>
      </c>
      <c r="L45" s="4">
        <v>0.66</v>
      </c>
      <c r="M45" s="4">
        <v>0.54</v>
      </c>
      <c r="N45" s="4">
        <v>1.03</v>
      </c>
      <c r="O45" s="4">
        <v>0.4</v>
      </c>
      <c r="P45" s="4">
        <v>0.5</v>
      </c>
      <c r="Q45" s="4">
        <v>0.93</v>
      </c>
      <c r="R45" s="4">
        <v>1.2</v>
      </c>
      <c r="S45" s="4">
        <v>1.08</v>
      </c>
      <c r="T45" s="4">
        <v>1</v>
      </c>
      <c r="U45" s="4">
        <v>1</v>
      </c>
      <c r="V45" s="4">
        <v>1.45</v>
      </c>
      <c r="W45" s="4">
        <v>0.85</v>
      </c>
      <c r="X45" s="4">
        <v>1.24</v>
      </c>
      <c r="Y45" s="4">
        <v>0.52</v>
      </c>
      <c r="Z45" s="4">
        <v>0.68</v>
      </c>
      <c r="AA45" s="4"/>
      <c r="AB45" s="2">
        <f t="shared" si="0"/>
        <v>0.4</v>
      </c>
    </row>
    <row r="46" spans="1:28" x14ac:dyDescent="0.2">
      <c r="A46" s="4">
        <v>1</v>
      </c>
      <c r="B46" s="4">
        <v>7.04</v>
      </c>
      <c r="C46" s="4"/>
      <c r="D46" s="4"/>
      <c r="E46" s="4"/>
      <c r="F46" s="4">
        <v>0.98</v>
      </c>
      <c r="G46" s="4">
        <v>0.55000000000000004</v>
      </c>
      <c r="H46" s="4"/>
      <c r="I46" s="4"/>
      <c r="J46" s="4">
        <v>0.71</v>
      </c>
      <c r="K46" s="4">
        <v>1.28</v>
      </c>
      <c r="L46" s="4">
        <v>0.84</v>
      </c>
      <c r="M46" s="4">
        <v>1.1599999999999999</v>
      </c>
      <c r="N46" s="4"/>
      <c r="O46" s="4">
        <v>0.21</v>
      </c>
      <c r="P46" s="4">
        <v>2.1</v>
      </c>
      <c r="Q46" s="4">
        <v>1.64</v>
      </c>
      <c r="R46" s="4"/>
      <c r="S46" s="4"/>
      <c r="T46" s="4">
        <v>1.1000000000000001</v>
      </c>
      <c r="U46" s="4">
        <v>10.06</v>
      </c>
      <c r="V46" s="4">
        <v>1.2</v>
      </c>
      <c r="W46" s="4">
        <v>0.3</v>
      </c>
      <c r="X46" s="4">
        <v>0.27</v>
      </c>
      <c r="Y46" s="4"/>
      <c r="Z46" s="4">
        <v>0.94</v>
      </c>
      <c r="AA46" s="4">
        <v>1.06</v>
      </c>
      <c r="AB46" s="2">
        <f t="shared" si="0"/>
        <v>0.21</v>
      </c>
    </row>
    <row r="47" spans="1:28" x14ac:dyDescent="0.2">
      <c r="A47" s="4">
        <v>0.96200000000000008</v>
      </c>
      <c r="B47" s="4">
        <v>2.34</v>
      </c>
      <c r="C47" s="4">
        <v>0.6</v>
      </c>
      <c r="D47" s="4">
        <v>0.77</v>
      </c>
      <c r="E47" s="4">
        <v>0.82</v>
      </c>
      <c r="F47" s="4">
        <v>0.47</v>
      </c>
      <c r="G47" s="4">
        <v>0.77</v>
      </c>
      <c r="H47" s="4">
        <v>0.3</v>
      </c>
      <c r="I47" s="4"/>
      <c r="J47" s="4">
        <v>8.25</v>
      </c>
      <c r="K47" s="4">
        <v>1.19</v>
      </c>
      <c r="L47" s="4">
        <v>0.81</v>
      </c>
      <c r="M47" s="4">
        <v>1.33</v>
      </c>
      <c r="N47" s="4">
        <v>1.01</v>
      </c>
      <c r="O47" s="4">
        <v>1.05</v>
      </c>
      <c r="P47" s="4">
        <v>1.38</v>
      </c>
      <c r="Q47" s="4">
        <v>1</v>
      </c>
      <c r="R47" s="4">
        <v>1.74</v>
      </c>
      <c r="S47" s="4">
        <v>0.59</v>
      </c>
      <c r="T47" s="4">
        <v>0.73</v>
      </c>
      <c r="U47" s="4">
        <v>6.69</v>
      </c>
      <c r="V47" s="4">
        <v>1.56</v>
      </c>
      <c r="W47" s="4">
        <v>2.23</v>
      </c>
      <c r="X47" s="4">
        <v>1.1100000000000001</v>
      </c>
      <c r="Y47" s="4">
        <v>0.78</v>
      </c>
      <c r="Z47" s="4">
        <v>0.8</v>
      </c>
      <c r="AA47" s="4">
        <v>0.89</v>
      </c>
      <c r="AB47" s="2">
        <f t="shared" si="0"/>
        <v>0.3</v>
      </c>
    </row>
    <row r="48" spans="1:28" x14ac:dyDescent="0.2">
      <c r="A48" s="4">
        <v>1.0533333333333335</v>
      </c>
      <c r="B48" s="4">
        <v>2.58</v>
      </c>
      <c r="C48" s="4">
        <v>0.77</v>
      </c>
      <c r="D48" s="4">
        <v>1.02</v>
      </c>
      <c r="E48" s="4">
        <v>1</v>
      </c>
      <c r="F48" s="4">
        <v>1</v>
      </c>
      <c r="G48" s="4">
        <v>0.8</v>
      </c>
      <c r="H48" s="4">
        <v>0.56999999999999995</v>
      </c>
      <c r="I48" s="4"/>
      <c r="J48" s="4">
        <v>1.42</v>
      </c>
      <c r="K48" s="4">
        <v>1.34</v>
      </c>
      <c r="L48" s="4">
        <v>1</v>
      </c>
      <c r="M48" s="4">
        <v>1.33</v>
      </c>
      <c r="N48" s="4"/>
      <c r="O48" s="4">
        <v>0.42</v>
      </c>
      <c r="P48" s="4">
        <v>0.99</v>
      </c>
      <c r="Q48" s="4">
        <v>1.94</v>
      </c>
      <c r="R48" s="4"/>
      <c r="S48" s="4">
        <v>1</v>
      </c>
      <c r="T48" s="4">
        <v>1.01</v>
      </c>
      <c r="U48" s="4">
        <v>1.72</v>
      </c>
      <c r="V48" s="4">
        <v>1.21</v>
      </c>
      <c r="W48" s="4">
        <v>0.71</v>
      </c>
      <c r="X48" s="4">
        <v>0.77</v>
      </c>
      <c r="Y48" s="4">
        <v>0.56000000000000005</v>
      </c>
      <c r="Z48" s="4">
        <v>0.79</v>
      </c>
      <c r="AA48" s="4">
        <v>1.4</v>
      </c>
      <c r="AB48" s="2">
        <f t="shared" si="0"/>
        <v>0.42</v>
      </c>
    </row>
    <row r="49" spans="1:28" x14ac:dyDescent="0.2">
      <c r="A49" s="4">
        <v>1.1459999999999999</v>
      </c>
      <c r="B49" s="4">
        <v>1.1000000000000001</v>
      </c>
      <c r="C49" s="4">
        <v>1</v>
      </c>
      <c r="D49" s="4">
        <v>1.44</v>
      </c>
      <c r="E49" s="4"/>
      <c r="F49" s="4">
        <v>0.9</v>
      </c>
      <c r="G49" s="4">
        <v>0.71</v>
      </c>
      <c r="H49" s="4">
        <v>0.68</v>
      </c>
      <c r="I49" s="4">
        <v>0.8</v>
      </c>
      <c r="J49" s="4">
        <v>1.26</v>
      </c>
      <c r="K49" s="4">
        <v>1.22</v>
      </c>
      <c r="L49" s="4">
        <v>1.22</v>
      </c>
      <c r="M49" s="4">
        <v>1.1599999999999999</v>
      </c>
      <c r="N49" s="4">
        <v>1</v>
      </c>
      <c r="O49" s="4">
        <v>0.63</v>
      </c>
      <c r="P49" s="4">
        <v>0.59</v>
      </c>
      <c r="Q49" s="4">
        <v>1</v>
      </c>
      <c r="R49" s="4">
        <v>0.7</v>
      </c>
      <c r="S49" s="4">
        <v>0.87</v>
      </c>
      <c r="T49" s="4">
        <v>1.07</v>
      </c>
      <c r="U49" s="4">
        <v>0.76</v>
      </c>
      <c r="V49" s="4">
        <v>1.74</v>
      </c>
      <c r="W49" s="4">
        <v>1.34</v>
      </c>
      <c r="X49" s="4">
        <v>1.04</v>
      </c>
      <c r="Y49" s="4">
        <v>0.71</v>
      </c>
      <c r="Z49" s="4">
        <v>0.96</v>
      </c>
      <c r="AA49" s="4">
        <v>0.96</v>
      </c>
      <c r="AB49" s="2">
        <f t="shared" si="0"/>
        <v>0.59</v>
      </c>
    </row>
    <row r="50" spans="1:28" x14ac:dyDescent="0.2">
      <c r="A50" s="4">
        <v>1.2259999999999998</v>
      </c>
      <c r="B50" s="4">
        <v>0.42</v>
      </c>
      <c r="C50" s="4">
        <v>0.83</v>
      </c>
      <c r="D50" s="4">
        <v>1.0900000000000001</v>
      </c>
      <c r="E50" s="4">
        <v>1.08</v>
      </c>
      <c r="F50" s="4">
        <v>0.71</v>
      </c>
      <c r="G50" s="4">
        <v>0.48</v>
      </c>
      <c r="H50" s="4">
        <v>0.11</v>
      </c>
      <c r="I50" s="4">
        <v>0.38</v>
      </c>
      <c r="J50" s="4">
        <v>0.25</v>
      </c>
      <c r="K50" s="4">
        <v>1.04</v>
      </c>
      <c r="L50" s="4">
        <v>1</v>
      </c>
      <c r="M50" s="4">
        <v>1.27</v>
      </c>
      <c r="N50" s="4">
        <v>0.91</v>
      </c>
      <c r="O50" s="4">
        <v>1.77</v>
      </c>
      <c r="P50" s="4">
        <v>0.75</v>
      </c>
      <c r="Q50" s="4">
        <v>0.52</v>
      </c>
      <c r="R50" s="4">
        <v>2.4300000000000002</v>
      </c>
      <c r="S50" s="4">
        <v>1</v>
      </c>
      <c r="T50" s="4">
        <v>1.68</v>
      </c>
      <c r="U50" s="4">
        <v>1.22</v>
      </c>
      <c r="V50" s="4">
        <v>1.03</v>
      </c>
      <c r="W50" s="4">
        <v>1.35</v>
      </c>
      <c r="X50" s="4">
        <v>0.83</v>
      </c>
      <c r="Y50" s="4">
        <v>0.73</v>
      </c>
      <c r="Z50" s="4">
        <v>0.8</v>
      </c>
      <c r="AA50" s="4">
        <v>1.25</v>
      </c>
      <c r="AB50" s="2">
        <f t="shared" si="0"/>
        <v>0.11</v>
      </c>
    </row>
    <row r="51" spans="1:28" x14ac:dyDescent="0.2">
      <c r="A51" s="4">
        <v>0.98666666666666669</v>
      </c>
      <c r="B51" s="4">
        <v>1.1399999999999999</v>
      </c>
      <c r="C51" s="4">
        <v>1.19</v>
      </c>
      <c r="D51" s="4">
        <v>1.3</v>
      </c>
      <c r="E51" s="4"/>
      <c r="F51" s="4"/>
      <c r="G51" s="4">
        <v>1.27</v>
      </c>
      <c r="H51" s="4">
        <v>0.81</v>
      </c>
      <c r="I51" s="4"/>
      <c r="J51" s="4">
        <v>0.65</v>
      </c>
      <c r="K51" s="4">
        <v>1.1599999999999999</v>
      </c>
      <c r="L51" s="4">
        <v>1.1000000000000001</v>
      </c>
      <c r="M51" s="4">
        <v>0.83</v>
      </c>
      <c r="N51" s="4">
        <v>1</v>
      </c>
      <c r="O51" s="4"/>
      <c r="P51" s="4"/>
      <c r="Q51" s="4"/>
      <c r="R51" s="4"/>
      <c r="S51" s="4">
        <v>0.63</v>
      </c>
      <c r="T51" s="4"/>
      <c r="U51" s="4">
        <v>0.64</v>
      </c>
      <c r="V51" s="4">
        <v>1.26</v>
      </c>
      <c r="W51" s="4">
        <v>1</v>
      </c>
      <c r="X51" s="4">
        <v>1.57</v>
      </c>
      <c r="Y51" s="4">
        <v>1.1000000000000001</v>
      </c>
      <c r="Z51" s="4">
        <v>0.96</v>
      </c>
      <c r="AA51" s="4">
        <v>0.81</v>
      </c>
      <c r="AB51" s="2">
        <f t="shared" si="0"/>
        <v>0.63</v>
      </c>
    </row>
    <row r="52" spans="1:28" x14ac:dyDescent="0.2">
      <c r="A52" s="4">
        <v>1.002</v>
      </c>
      <c r="B52" s="4">
        <v>0.86</v>
      </c>
      <c r="C52" s="4">
        <v>0.96</v>
      </c>
      <c r="D52" s="4">
        <v>1.47</v>
      </c>
      <c r="E52" s="4">
        <v>1</v>
      </c>
      <c r="F52" s="4">
        <v>0.78</v>
      </c>
      <c r="G52" s="4">
        <v>0.5</v>
      </c>
      <c r="H52" s="4">
        <v>0.31</v>
      </c>
      <c r="I52" s="4"/>
      <c r="J52" s="4">
        <v>0.85</v>
      </c>
      <c r="K52" s="4">
        <v>1.9</v>
      </c>
      <c r="L52" s="4">
        <v>1.35</v>
      </c>
      <c r="M52" s="4">
        <v>1.56</v>
      </c>
      <c r="N52" s="4"/>
      <c r="O52" s="4">
        <v>0.7</v>
      </c>
      <c r="P52" s="4">
        <v>0.57999999999999996</v>
      </c>
      <c r="Q52" s="4">
        <v>1</v>
      </c>
      <c r="R52" s="4">
        <v>1.32</v>
      </c>
      <c r="S52" s="4">
        <v>1</v>
      </c>
      <c r="T52" s="4">
        <v>2.21</v>
      </c>
      <c r="U52" s="4">
        <v>2.2000000000000002</v>
      </c>
      <c r="V52" s="4">
        <v>1.02</v>
      </c>
      <c r="W52" s="4">
        <v>0.94</v>
      </c>
      <c r="X52" s="4">
        <v>1.1200000000000001</v>
      </c>
      <c r="Y52" s="4">
        <v>0.51</v>
      </c>
      <c r="Z52" s="4">
        <v>1.23</v>
      </c>
      <c r="AA52" s="4">
        <v>0.98</v>
      </c>
      <c r="AB52" s="2">
        <f t="shared" si="0"/>
        <v>0.31</v>
      </c>
    </row>
    <row r="53" spans="1:28" x14ac:dyDescent="0.2">
      <c r="A53" s="4">
        <v>0.9880000000000001</v>
      </c>
      <c r="B53" s="4">
        <v>1.71</v>
      </c>
      <c r="C53" s="4">
        <v>0.77</v>
      </c>
      <c r="D53" s="4">
        <v>1.06</v>
      </c>
      <c r="E53" s="4">
        <v>0.37</v>
      </c>
      <c r="F53" s="4">
        <v>0.77</v>
      </c>
      <c r="G53" s="4">
        <v>0.41</v>
      </c>
      <c r="H53" s="4">
        <v>0.27</v>
      </c>
      <c r="I53" s="4">
        <v>0.49</v>
      </c>
      <c r="J53" s="4">
        <v>5.18</v>
      </c>
      <c r="K53" s="4">
        <v>1.07</v>
      </c>
      <c r="L53" s="4">
        <v>0.75</v>
      </c>
      <c r="M53" s="4">
        <v>1.74</v>
      </c>
      <c r="N53" s="4">
        <v>1.18</v>
      </c>
      <c r="O53" s="4">
        <v>1</v>
      </c>
      <c r="P53" s="4">
        <v>1.38</v>
      </c>
      <c r="Q53" s="4">
        <v>0.89</v>
      </c>
      <c r="R53" s="4">
        <v>1.76</v>
      </c>
      <c r="S53" s="4">
        <v>0.68</v>
      </c>
      <c r="T53" s="4">
        <v>1.37</v>
      </c>
      <c r="U53" s="4">
        <v>3.4</v>
      </c>
      <c r="V53" s="4">
        <v>1.22</v>
      </c>
      <c r="W53" s="4">
        <v>1.24</v>
      </c>
      <c r="X53" s="4">
        <v>0.91</v>
      </c>
      <c r="Y53" s="4">
        <v>0.47</v>
      </c>
      <c r="Z53" s="4">
        <v>1.04</v>
      </c>
      <c r="AA53" s="4">
        <v>0.96</v>
      </c>
      <c r="AB53" s="2">
        <f t="shared" si="0"/>
        <v>0.27</v>
      </c>
    </row>
    <row r="54" spans="1:28" x14ac:dyDescent="0.2">
      <c r="A54" s="4">
        <v>1.026</v>
      </c>
      <c r="B54" s="4">
        <v>0.75</v>
      </c>
      <c r="C54" s="4">
        <v>1.63</v>
      </c>
      <c r="D54" s="4">
        <v>1.62</v>
      </c>
      <c r="E54" s="4">
        <v>0.97</v>
      </c>
      <c r="F54" s="4">
        <v>1.01</v>
      </c>
      <c r="G54" s="4">
        <v>0.52</v>
      </c>
      <c r="H54" s="4">
        <v>0.19</v>
      </c>
      <c r="I54" s="4">
        <v>0.43</v>
      </c>
      <c r="J54" s="4">
        <v>0.5</v>
      </c>
      <c r="K54" s="4">
        <v>1</v>
      </c>
      <c r="L54" s="4">
        <v>0.85</v>
      </c>
      <c r="M54" s="4">
        <v>1.1200000000000001</v>
      </c>
      <c r="N54" s="4">
        <v>1.1499999999999999</v>
      </c>
      <c r="O54" s="4">
        <v>1</v>
      </c>
      <c r="P54" s="4">
        <v>0.78</v>
      </c>
      <c r="Q54" s="4">
        <v>0.83</v>
      </c>
      <c r="R54" s="4">
        <v>1.03</v>
      </c>
      <c r="S54" s="4">
        <v>0.75</v>
      </c>
      <c r="T54" s="4">
        <v>1.61</v>
      </c>
      <c r="U54" s="4">
        <v>0.96</v>
      </c>
      <c r="V54" s="4">
        <v>0.97</v>
      </c>
      <c r="W54" s="4">
        <v>3.36</v>
      </c>
      <c r="X54" s="4">
        <v>1.77</v>
      </c>
      <c r="Y54" s="4">
        <v>0.82</v>
      </c>
      <c r="Z54" s="4">
        <v>1.03</v>
      </c>
      <c r="AA54" s="4">
        <v>1.26</v>
      </c>
      <c r="AB54" s="2">
        <f t="shared" si="0"/>
        <v>0.19</v>
      </c>
    </row>
    <row r="55" spans="1:28" x14ac:dyDescent="0.2">
      <c r="A55" s="4">
        <v>1.1380000000000001</v>
      </c>
      <c r="B55" s="4">
        <v>0.83</v>
      </c>
      <c r="C55" s="4">
        <v>2.4300000000000002</v>
      </c>
      <c r="D55" s="4">
        <v>0.97</v>
      </c>
      <c r="E55" s="4">
        <v>2.13</v>
      </c>
      <c r="F55" s="4">
        <v>0.64</v>
      </c>
      <c r="G55" s="4">
        <v>0.66</v>
      </c>
      <c r="H55" s="4">
        <v>0.76</v>
      </c>
      <c r="I55" s="4">
        <v>0.86</v>
      </c>
      <c r="J55" s="4">
        <v>0.79</v>
      </c>
      <c r="K55" s="4">
        <v>1</v>
      </c>
      <c r="L55" s="4">
        <v>0.64</v>
      </c>
      <c r="M55" s="4">
        <v>1.2</v>
      </c>
      <c r="N55" s="4">
        <v>1.76</v>
      </c>
      <c r="O55" s="4">
        <v>0.83</v>
      </c>
      <c r="P55" s="4">
        <v>1.54</v>
      </c>
      <c r="Q55" s="4">
        <v>1.46</v>
      </c>
      <c r="R55" s="4">
        <v>0.97</v>
      </c>
      <c r="S55" s="4">
        <v>1.66</v>
      </c>
      <c r="T55" s="4">
        <v>0.79</v>
      </c>
      <c r="U55" s="4">
        <v>0.65</v>
      </c>
      <c r="V55" s="4">
        <v>0.56000000000000005</v>
      </c>
      <c r="W55" s="4">
        <v>0.95</v>
      </c>
      <c r="X55" s="4">
        <v>1.59</v>
      </c>
      <c r="Y55" s="4">
        <v>1.25</v>
      </c>
      <c r="Z55" s="4">
        <v>1.67</v>
      </c>
      <c r="AA55" s="4">
        <v>0.94</v>
      </c>
      <c r="AB55" s="2">
        <f t="shared" si="0"/>
        <v>0.56000000000000005</v>
      </c>
    </row>
    <row r="56" spans="1:28" x14ac:dyDescent="0.2">
      <c r="A56" s="4">
        <v>1.0920000000000001</v>
      </c>
      <c r="B56" s="4">
        <v>1.1599999999999999</v>
      </c>
      <c r="C56" s="4">
        <v>1</v>
      </c>
      <c r="D56" s="4">
        <v>1.22</v>
      </c>
      <c r="E56" s="4">
        <v>4.1900000000000004</v>
      </c>
      <c r="F56" s="4">
        <v>0.75</v>
      </c>
      <c r="G56" s="4">
        <v>0.85</v>
      </c>
      <c r="H56" s="4">
        <v>0.89</v>
      </c>
      <c r="I56" s="4">
        <v>1</v>
      </c>
      <c r="J56" s="4">
        <v>1.34</v>
      </c>
      <c r="K56" s="4">
        <v>1.41</v>
      </c>
      <c r="L56" s="4">
        <v>1.05</v>
      </c>
      <c r="M56" s="4">
        <v>1.01</v>
      </c>
      <c r="N56" s="4">
        <v>0.76</v>
      </c>
      <c r="O56" s="4">
        <v>1</v>
      </c>
      <c r="P56" s="4">
        <v>0.67</v>
      </c>
      <c r="Q56" s="4">
        <v>1.25</v>
      </c>
      <c r="R56" s="4">
        <v>0.82</v>
      </c>
      <c r="S56" s="4">
        <v>0.84</v>
      </c>
      <c r="T56" s="4">
        <v>1.37</v>
      </c>
      <c r="U56" s="4">
        <v>0.39</v>
      </c>
      <c r="V56" s="4">
        <v>1.1499999999999999</v>
      </c>
      <c r="W56" s="4">
        <v>1.25</v>
      </c>
      <c r="X56" s="4">
        <v>0.57999999999999996</v>
      </c>
      <c r="Y56" s="4">
        <v>0.76</v>
      </c>
      <c r="Z56" s="4">
        <v>1.01</v>
      </c>
      <c r="AA56" s="4">
        <v>0.99</v>
      </c>
      <c r="AB56" s="2">
        <f t="shared" si="0"/>
        <v>0.39</v>
      </c>
    </row>
    <row r="57" spans="1:28" s="6" customFormat="1" x14ac:dyDescent="0.2">
      <c r="A57" s="4">
        <v>1.2440000000000002</v>
      </c>
      <c r="B57" s="4">
        <v>1.1100000000000001</v>
      </c>
      <c r="C57" s="4">
        <v>1.1299999999999999</v>
      </c>
      <c r="D57" s="4">
        <v>1.1200000000000001</v>
      </c>
      <c r="E57" s="4">
        <v>1.7</v>
      </c>
      <c r="F57" s="4">
        <v>1</v>
      </c>
      <c r="G57" s="4">
        <v>0.45</v>
      </c>
      <c r="H57" s="4">
        <v>0.24</v>
      </c>
      <c r="I57" s="4">
        <v>0.2</v>
      </c>
      <c r="J57" s="4">
        <v>0.68</v>
      </c>
      <c r="K57" s="4">
        <v>1.05</v>
      </c>
      <c r="L57" s="4">
        <v>1.26</v>
      </c>
      <c r="M57" s="4">
        <v>1</v>
      </c>
      <c r="N57" s="4">
        <v>1.1499999999999999</v>
      </c>
      <c r="O57" s="4">
        <v>0.43</v>
      </c>
      <c r="P57" s="4">
        <v>0.56999999999999995</v>
      </c>
      <c r="Q57" s="4">
        <v>0.97</v>
      </c>
      <c r="R57" s="4">
        <v>0.34</v>
      </c>
      <c r="S57" s="4">
        <v>1</v>
      </c>
      <c r="T57" s="4">
        <v>1.32</v>
      </c>
      <c r="U57" s="4">
        <v>0.71</v>
      </c>
      <c r="V57" s="4">
        <v>1.78</v>
      </c>
      <c r="W57" s="4">
        <v>1.62</v>
      </c>
      <c r="X57" s="4">
        <v>1.21</v>
      </c>
      <c r="Y57" s="4">
        <v>0.73</v>
      </c>
      <c r="Z57" s="4">
        <v>0.88</v>
      </c>
      <c r="AA57" s="4">
        <v>1</v>
      </c>
      <c r="AB57" s="2">
        <f t="shared" si="0"/>
        <v>0.2</v>
      </c>
    </row>
    <row r="58" spans="1:28" x14ac:dyDescent="0.2">
      <c r="A58" s="4">
        <v>1.0459999999999998</v>
      </c>
      <c r="B58" s="4">
        <v>0.66</v>
      </c>
      <c r="C58" s="4">
        <v>1.18</v>
      </c>
      <c r="D58" s="4">
        <v>0.97</v>
      </c>
      <c r="E58" s="4">
        <v>1.28</v>
      </c>
      <c r="F58" s="4">
        <v>1.29</v>
      </c>
      <c r="G58" s="4">
        <v>1.2</v>
      </c>
      <c r="H58" s="4">
        <v>1.61</v>
      </c>
      <c r="I58" s="4">
        <v>1.02</v>
      </c>
      <c r="J58" s="4">
        <v>1.26</v>
      </c>
      <c r="K58" s="4">
        <v>0.99</v>
      </c>
      <c r="L58" s="4">
        <v>0.94</v>
      </c>
      <c r="M58" s="4">
        <v>0.86</v>
      </c>
      <c r="N58" s="4">
        <v>1</v>
      </c>
      <c r="O58" s="4">
        <v>1</v>
      </c>
      <c r="P58" s="4">
        <v>0.57999999999999996</v>
      </c>
      <c r="Q58" s="4">
        <v>1.74</v>
      </c>
      <c r="R58" s="4">
        <v>0.68</v>
      </c>
      <c r="S58" s="4">
        <v>0.79</v>
      </c>
      <c r="T58" s="4">
        <v>1</v>
      </c>
      <c r="U58" s="4">
        <v>0.27</v>
      </c>
      <c r="V58" s="4">
        <v>0.89</v>
      </c>
      <c r="W58" s="4">
        <v>0.99</v>
      </c>
      <c r="X58" s="4">
        <v>1.01</v>
      </c>
      <c r="Y58" s="4">
        <v>1.39</v>
      </c>
      <c r="Z58" s="4">
        <v>1.32</v>
      </c>
      <c r="AA58" s="4">
        <v>1.22</v>
      </c>
      <c r="AB58" s="2">
        <f t="shared" si="0"/>
        <v>0.27</v>
      </c>
    </row>
    <row r="59" spans="1:28" x14ac:dyDescent="0.2">
      <c r="A59" s="4">
        <v>0.94000000000000006</v>
      </c>
      <c r="B59" s="4">
        <v>1</v>
      </c>
      <c r="C59" s="4">
        <v>1.23</v>
      </c>
      <c r="D59" s="4">
        <v>1.28</v>
      </c>
      <c r="E59" s="4">
        <v>1.07</v>
      </c>
      <c r="F59" s="4">
        <v>0.95</v>
      </c>
      <c r="G59" s="4">
        <v>1.58</v>
      </c>
      <c r="H59" s="4">
        <v>2.0499999999999998</v>
      </c>
      <c r="I59" s="4">
        <v>1.44</v>
      </c>
      <c r="J59" s="4">
        <v>1.32</v>
      </c>
      <c r="K59" s="4">
        <v>1.08</v>
      </c>
      <c r="L59" s="4">
        <v>1</v>
      </c>
      <c r="M59" s="4">
        <v>0.9</v>
      </c>
      <c r="N59" s="4">
        <v>0.94</v>
      </c>
      <c r="O59" s="4">
        <v>1.1399999999999999</v>
      </c>
      <c r="P59" s="4">
        <v>0.54</v>
      </c>
      <c r="Q59" s="4">
        <v>1.57</v>
      </c>
      <c r="R59" s="4">
        <v>0.53</v>
      </c>
      <c r="S59" s="4">
        <v>0.96</v>
      </c>
      <c r="T59" s="4">
        <v>1</v>
      </c>
      <c r="U59" s="4">
        <v>0.67</v>
      </c>
      <c r="V59" s="4">
        <v>0.89</v>
      </c>
      <c r="W59" s="4">
        <v>1.17</v>
      </c>
      <c r="X59" s="4">
        <v>1</v>
      </c>
      <c r="Y59" s="4">
        <v>1.01</v>
      </c>
      <c r="Z59" s="4">
        <v>1.05</v>
      </c>
      <c r="AA59" s="4">
        <v>1</v>
      </c>
      <c r="AB59" s="2">
        <f t="shared" si="0"/>
        <v>0.53</v>
      </c>
    </row>
    <row r="60" spans="1:28" x14ac:dyDescent="0.2">
      <c r="A60" s="4">
        <v>2.85</v>
      </c>
      <c r="B60" s="4"/>
      <c r="C60" s="4"/>
      <c r="D60" s="4"/>
      <c r="E60" s="4"/>
      <c r="F60" s="4"/>
      <c r="G60" s="4">
        <v>1.47</v>
      </c>
      <c r="H60" s="4">
        <v>1</v>
      </c>
      <c r="I60" s="4"/>
      <c r="J60" s="4"/>
      <c r="K60" s="4">
        <v>0.3</v>
      </c>
      <c r="L60" s="4">
        <v>0.5</v>
      </c>
      <c r="M60" s="4"/>
      <c r="N60" s="4"/>
      <c r="O60" s="4"/>
      <c r="P60" s="4"/>
      <c r="Q60" s="4">
        <v>1</v>
      </c>
      <c r="R60" s="4"/>
      <c r="S60" s="4"/>
      <c r="T60" s="4"/>
      <c r="U60" s="4">
        <v>1.22</v>
      </c>
      <c r="V60" s="4">
        <v>0.78</v>
      </c>
      <c r="W60" s="4"/>
      <c r="X60" s="4"/>
      <c r="Y60" s="4"/>
      <c r="Z60" s="4"/>
      <c r="AA60" s="4"/>
      <c r="AB60" s="2">
        <f t="shared" si="0"/>
        <v>0.3</v>
      </c>
    </row>
    <row r="61" spans="1:28" x14ac:dyDescent="0.2">
      <c r="A61" s="4">
        <v>1.1400000000000001</v>
      </c>
      <c r="B61" s="4">
        <v>0.96</v>
      </c>
      <c r="C61" s="4">
        <v>1.93</v>
      </c>
      <c r="D61" s="4">
        <v>0.71</v>
      </c>
      <c r="E61" s="4">
        <v>1.1599999999999999</v>
      </c>
      <c r="F61" s="4">
        <v>0.88</v>
      </c>
      <c r="G61" s="4">
        <v>1</v>
      </c>
      <c r="H61" s="4">
        <v>0.7</v>
      </c>
      <c r="I61" s="4">
        <v>0.44</v>
      </c>
      <c r="J61" s="4">
        <v>0.63</v>
      </c>
      <c r="K61" s="4">
        <v>1</v>
      </c>
      <c r="L61" s="4">
        <v>0.84</v>
      </c>
      <c r="M61" s="4">
        <v>0.98</v>
      </c>
      <c r="N61" s="4">
        <v>1.48</v>
      </c>
      <c r="O61" s="4">
        <v>0.98</v>
      </c>
      <c r="P61" s="4">
        <v>1.34</v>
      </c>
      <c r="Q61" s="4">
        <v>1.6</v>
      </c>
      <c r="R61" s="4">
        <v>0.97</v>
      </c>
      <c r="S61" s="4">
        <v>1.47</v>
      </c>
      <c r="T61" s="4">
        <v>0.81</v>
      </c>
      <c r="U61" s="4">
        <v>0.72</v>
      </c>
      <c r="V61" s="4">
        <v>0.52</v>
      </c>
      <c r="W61" s="4">
        <v>1.05</v>
      </c>
      <c r="X61" s="4">
        <v>1.48</v>
      </c>
      <c r="Y61" s="4">
        <v>1.1000000000000001</v>
      </c>
      <c r="Z61" s="4">
        <v>1.63</v>
      </c>
      <c r="AA61" s="4">
        <v>0.95</v>
      </c>
      <c r="AB61" s="2">
        <f t="shared" si="0"/>
        <v>0.44</v>
      </c>
    </row>
    <row r="62" spans="1:28" x14ac:dyDescent="0.2">
      <c r="A62" s="4">
        <v>0.9</v>
      </c>
      <c r="B62" s="4"/>
      <c r="C62" s="4">
        <v>0.66</v>
      </c>
      <c r="D62" s="4"/>
      <c r="E62" s="4">
        <v>1</v>
      </c>
      <c r="F62" s="4">
        <v>1.99</v>
      </c>
      <c r="G62" s="4">
        <v>1.54</v>
      </c>
      <c r="H62" s="4"/>
      <c r="I62" s="4"/>
      <c r="J62" s="4"/>
      <c r="K62" s="4">
        <v>0.98</v>
      </c>
      <c r="L62" s="4">
        <v>1.02</v>
      </c>
      <c r="M62" s="4">
        <v>0.81</v>
      </c>
      <c r="N62" s="4">
        <v>1.37</v>
      </c>
      <c r="O62" s="4">
        <v>0.46</v>
      </c>
      <c r="P62" s="4">
        <v>0.27</v>
      </c>
      <c r="Q62" s="4">
        <v>1</v>
      </c>
      <c r="R62" s="4"/>
      <c r="S62" s="4">
        <v>1.58</v>
      </c>
      <c r="T62" s="4">
        <v>0.77</v>
      </c>
      <c r="U62" s="4"/>
      <c r="V62" s="4">
        <v>0.35</v>
      </c>
      <c r="W62" s="4">
        <v>0.59</v>
      </c>
      <c r="X62" s="4">
        <v>1.32</v>
      </c>
      <c r="Y62" s="4">
        <v>0.83</v>
      </c>
      <c r="Z62" s="4">
        <v>1.17</v>
      </c>
      <c r="AA62" s="4">
        <v>1.2</v>
      </c>
      <c r="AB62" s="2">
        <f t="shared" si="0"/>
        <v>0.27</v>
      </c>
    </row>
    <row r="63" spans="1:28" x14ac:dyDescent="0.2">
      <c r="A63" s="4">
        <v>0.93500000000000005</v>
      </c>
      <c r="B63" s="4">
        <v>1.01</v>
      </c>
      <c r="C63" s="4">
        <v>1.1000000000000001</v>
      </c>
      <c r="D63" s="4">
        <v>0.97</v>
      </c>
      <c r="E63" s="4"/>
      <c r="F63" s="4">
        <v>0.78</v>
      </c>
      <c r="G63" s="4">
        <v>1.68</v>
      </c>
      <c r="H63" s="4">
        <v>0.85</v>
      </c>
      <c r="I63" s="4"/>
      <c r="J63" s="4">
        <v>0.63</v>
      </c>
      <c r="K63" s="4">
        <v>1.75</v>
      </c>
      <c r="L63" s="4">
        <v>0.95</v>
      </c>
      <c r="M63" s="4">
        <v>0.95</v>
      </c>
      <c r="N63" s="4">
        <v>1.37</v>
      </c>
      <c r="O63" s="4">
        <v>1.1100000000000001</v>
      </c>
      <c r="P63" s="4">
        <v>0.9</v>
      </c>
      <c r="Q63" s="4">
        <v>1.06</v>
      </c>
      <c r="R63" s="4"/>
      <c r="S63" s="4">
        <v>0.85</v>
      </c>
      <c r="T63" s="4"/>
      <c r="U63" s="4">
        <v>0.61</v>
      </c>
      <c r="V63" s="4">
        <v>1.2</v>
      </c>
      <c r="W63" s="4">
        <v>1.02</v>
      </c>
      <c r="X63" s="4">
        <v>1.42</v>
      </c>
      <c r="Y63" s="4">
        <v>0.98</v>
      </c>
      <c r="Z63" s="4">
        <v>0.96</v>
      </c>
      <c r="AA63" s="4">
        <v>1.33</v>
      </c>
      <c r="AB63" s="2">
        <f t="shared" si="0"/>
        <v>0.61</v>
      </c>
    </row>
    <row r="64" spans="1:28" x14ac:dyDescent="0.2">
      <c r="A64" s="4">
        <v>1.0740000000000003</v>
      </c>
      <c r="B64" s="4">
        <v>0.56000000000000005</v>
      </c>
      <c r="C64" s="4">
        <v>1</v>
      </c>
      <c r="D64" s="4">
        <v>0.66</v>
      </c>
      <c r="E64" s="4">
        <v>0.85</v>
      </c>
      <c r="F64" s="4">
        <v>0.94</v>
      </c>
      <c r="G64" s="4">
        <v>1.05</v>
      </c>
      <c r="H64" s="4">
        <v>1.39</v>
      </c>
      <c r="I64" s="4">
        <v>1.81</v>
      </c>
      <c r="J64" s="4">
        <v>1.03</v>
      </c>
      <c r="K64" s="4">
        <v>1</v>
      </c>
      <c r="L64" s="4">
        <v>1.01</v>
      </c>
      <c r="M64" s="4">
        <v>0.64</v>
      </c>
      <c r="N64" s="4">
        <v>0.62</v>
      </c>
      <c r="O64" s="4">
        <v>1.1200000000000001</v>
      </c>
      <c r="P64" s="4">
        <v>0.56000000000000005</v>
      </c>
      <c r="Q64" s="4">
        <v>1.19</v>
      </c>
      <c r="R64" s="4">
        <v>0.61</v>
      </c>
      <c r="S64" s="4">
        <v>0.56999999999999995</v>
      </c>
      <c r="T64" s="4">
        <v>1</v>
      </c>
      <c r="U64" s="4">
        <v>0.18</v>
      </c>
      <c r="V64" s="4">
        <v>0.84</v>
      </c>
      <c r="W64" s="4">
        <v>1.18</v>
      </c>
      <c r="X64" s="4">
        <v>0.73</v>
      </c>
      <c r="Y64" s="4">
        <v>1.1599999999999999</v>
      </c>
      <c r="Z64" s="4">
        <v>1.18</v>
      </c>
      <c r="AA64" s="4">
        <v>1.25</v>
      </c>
      <c r="AB64" s="2">
        <f t="shared" si="0"/>
        <v>0.18</v>
      </c>
    </row>
    <row r="65" spans="1:28" x14ac:dyDescent="0.2">
      <c r="A65" s="4">
        <v>1.0579999999999998</v>
      </c>
      <c r="B65" s="4">
        <v>1.24</v>
      </c>
      <c r="C65" s="4">
        <v>0.89</v>
      </c>
      <c r="D65" s="4">
        <v>1.45</v>
      </c>
      <c r="E65" s="4">
        <v>1.91</v>
      </c>
      <c r="F65" s="4">
        <v>0.97</v>
      </c>
      <c r="G65" s="4">
        <v>0.62</v>
      </c>
      <c r="H65" s="4">
        <v>0.75</v>
      </c>
      <c r="I65" s="4">
        <v>0.47</v>
      </c>
      <c r="J65" s="4">
        <v>1.24</v>
      </c>
      <c r="K65" s="4">
        <v>1.2</v>
      </c>
      <c r="L65" s="4">
        <v>1.2</v>
      </c>
      <c r="M65" s="4">
        <v>1.24</v>
      </c>
      <c r="N65" s="4">
        <v>1</v>
      </c>
      <c r="O65" s="4">
        <v>0.49</v>
      </c>
      <c r="P65" s="4">
        <v>0.57999999999999996</v>
      </c>
      <c r="Q65" s="4">
        <v>1.23</v>
      </c>
      <c r="R65" s="4">
        <v>0.64</v>
      </c>
      <c r="S65" s="4">
        <v>1</v>
      </c>
      <c r="T65" s="4">
        <v>1</v>
      </c>
      <c r="U65" s="4">
        <v>0.39</v>
      </c>
      <c r="V65" s="4">
        <v>1.53</v>
      </c>
      <c r="W65" s="4">
        <v>1.23</v>
      </c>
      <c r="X65" s="4">
        <v>1.05</v>
      </c>
      <c r="Y65" s="4">
        <v>0.67</v>
      </c>
      <c r="Z65" s="4">
        <v>0.95</v>
      </c>
      <c r="AA65" s="4">
        <v>0.84</v>
      </c>
      <c r="AB65" s="2">
        <f t="shared" si="0"/>
        <v>0.39</v>
      </c>
    </row>
    <row r="66" spans="1:28" x14ac:dyDescent="0.2">
      <c r="A66" s="4">
        <v>1.1040000000000001</v>
      </c>
      <c r="B66" s="4">
        <v>1.28</v>
      </c>
      <c r="C66" s="4">
        <v>1</v>
      </c>
      <c r="D66" s="4">
        <v>1.57</v>
      </c>
      <c r="E66" s="4">
        <v>4.3</v>
      </c>
      <c r="F66" s="4">
        <v>0.84</v>
      </c>
      <c r="G66" s="4">
        <v>0.85</v>
      </c>
      <c r="H66" s="4">
        <v>1.04</v>
      </c>
      <c r="I66" s="4">
        <v>0.88</v>
      </c>
      <c r="J66" s="4">
        <v>1.29</v>
      </c>
      <c r="K66" s="4">
        <v>1.4</v>
      </c>
      <c r="L66" s="4">
        <v>0.92</v>
      </c>
      <c r="M66" s="4">
        <v>1.1299999999999999</v>
      </c>
      <c r="N66" s="4">
        <v>0.77</v>
      </c>
      <c r="O66" s="4">
        <v>0.6</v>
      </c>
      <c r="P66" s="4">
        <v>0.56999999999999995</v>
      </c>
      <c r="Q66" s="4">
        <v>1.3</v>
      </c>
      <c r="R66" s="4">
        <v>0.83</v>
      </c>
      <c r="S66" s="4">
        <v>0.91</v>
      </c>
      <c r="T66" s="4">
        <v>1</v>
      </c>
      <c r="U66" s="4">
        <v>0.62</v>
      </c>
      <c r="V66" s="4">
        <v>1</v>
      </c>
      <c r="W66" s="4">
        <v>1.45</v>
      </c>
      <c r="X66" s="4">
        <v>0.77</v>
      </c>
      <c r="Y66" s="4">
        <v>0.86</v>
      </c>
      <c r="Z66" s="4">
        <v>1.17</v>
      </c>
      <c r="AA66" s="4">
        <v>1</v>
      </c>
      <c r="AB66" s="2">
        <f t="shared" si="0"/>
        <v>0.56999999999999995</v>
      </c>
    </row>
    <row r="67" spans="1:28" x14ac:dyDescent="0.2">
      <c r="A67" s="4">
        <v>0.91999999999999993</v>
      </c>
      <c r="B67" s="4">
        <v>0.79</v>
      </c>
      <c r="C67" s="4">
        <v>1.29</v>
      </c>
      <c r="D67" s="4">
        <v>1.01</v>
      </c>
      <c r="E67" s="4">
        <v>1</v>
      </c>
      <c r="F67" s="4">
        <v>0.86</v>
      </c>
      <c r="G67" s="4">
        <v>1.78</v>
      </c>
      <c r="H67" s="4">
        <v>3.13</v>
      </c>
      <c r="I67" s="4">
        <v>1.75</v>
      </c>
      <c r="J67" s="4">
        <v>1.68</v>
      </c>
      <c r="K67" s="4">
        <v>0.39</v>
      </c>
      <c r="L67" s="4">
        <v>1</v>
      </c>
      <c r="M67" s="4">
        <v>0.96</v>
      </c>
      <c r="N67" s="4">
        <v>0.83</v>
      </c>
      <c r="O67" s="4">
        <v>1.1399999999999999</v>
      </c>
      <c r="P67" s="4"/>
      <c r="Q67" s="4">
        <v>1.37</v>
      </c>
      <c r="R67" s="4"/>
      <c r="S67" s="4">
        <v>0.97</v>
      </c>
      <c r="T67" s="4">
        <v>0.71</v>
      </c>
      <c r="U67" s="4">
        <v>0.5</v>
      </c>
      <c r="V67" s="4">
        <v>1.03</v>
      </c>
      <c r="W67" s="4">
        <v>1.06</v>
      </c>
      <c r="X67" s="4">
        <v>0.97</v>
      </c>
      <c r="Y67" s="4">
        <v>1.21</v>
      </c>
      <c r="Z67" s="4">
        <v>0.97</v>
      </c>
      <c r="AA67" s="4">
        <v>1.27</v>
      </c>
      <c r="AB67" s="2">
        <f t="shared" si="0"/>
        <v>0.39</v>
      </c>
    </row>
    <row r="68" spans="1:28" x14ac:dyDescent="0.2">
      <c r="B68" s="4"/>
      <c r="C68" s="4"/>
      <c r="D68" s="4"/>
      <c r="E68" s="4"/>
      <c r="F68" s="4"/>
      <c r="G68" s="4">
        <v>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v>1</v>
      </c>
      <c r="Y68" s="4"/>
      <c r="Z68" s="4"/>
      <c r="AA68" s="4"/>
      <c r="AB68" s="2">
        <f t="shared" ref="AB68:AB116" si="1">MIN(A68:AA68)</f>
        <v>1</v>
      </c>
    </row>
    <row r="69" spans="1:28" x14ac:dyDescent="0.2">
      <c r="A69" s="4">
        <v>1.1819999999999999</v>
      </c>
      <c r="B69" s="4">
        <v>1.19</v>
      </c>
      <c r="C69" s="4">
        <v>1</v>
      </c>
      <c r="D69" s="4">
        <v>1.1000000000000001</v>
      </c>
      <c r="E69" s="4">
        <v>1.26</v>
      </c>
      <c r="F69" s="4">
        <v>1.03</v>
      </c>
      <c r="G69" s="4">
        <v>0.4</v>
      </c>
      <c r="H69" s="4">
        <v>0.26</v>
      </c>
      <c r="I69" s="4">
        <v>0.28000000000000003</v>
      </c>
      <c r="J69" s="4">
        <v>0.89</v>
      </c>
      <c r="K69" s="4">
        <v>1</v>
      </c>
      <c r="L69" s="4">
        <v>1.25</v>
      </c>
      <c r="M69" s="4">
        <v>1.0900000000000001</v>
      </c>
      <c r="N69" s="4">
        <v>1.19</v>
      </c>
      <c r="O69" s="4">
        <v>0.28999999999999998</v>
      </c>
      <c r="P69" s="4">
        <v>0.49</v>
      </c>
      <c r="Q69" s="4">
        <v>1</v>
      </c>
      <c r="R69" s="4">
        <v>0.6</v>
      </c>
      <c r="S69" s="4">
        <v>1.17</v>
      </c>
      <c r="T69" s="4">
        <v>1.05</v>
      </c>
      <c r="U69" s="4">
        <v>0.56000000000000005</v>
      </c>
      <c r="V69" s="4">
        <v>1.91</v>
      </c>
      <c r="W69" s="4">
        <v>1.25</v>
      </c>
      <c r="X69" s="4">
        <v>1.63</v>
      </c>
      <c r="Y69" s="4">
        <v>0.75</v>
      </c>
      <c r="Z69" s="4">
        <v>0.98</v>
      </c>
      <c r="AA69" s="4">
        <v>1.02</v>
      </c>
      <c r="AB69" s="2">
        <f t="shared" si="1"/>
        <v>0.26</v>
      </c>
    </row>
    <row r="70" spans="1:28" x14ac:dyDescent="0.2">
      <c r="A70" s="4">
        <v>1.1559999999999999</v>
      </c>
      <c r="B70" s="4">
        <v>1</v>
      </c>
      <c r="C70" s="4">
        <v>0.99</v>
      </c>
      <c r="D70" s="4">
        <v>0.91</v>
      </c>
      <c r="E70" s="4">
        <v>0.97</v>
      </c>
      <c r="F70" s="4">
        <v>1</v>
      </c>
      <c r="G70" s="4">
        <v>0.8</v>
      </c>
      <c r="H70" s="4">
        <v>0.5</v>
      </c>
      <c r="I70" s="4">
        <v>0.49</v>
      </c>
      <c r="J70" s="4">
        <v>1</v>
      </c>
      <c r="K70" s="4">
        <v>1</v>
      </c>
      <c r="L70" s="4">
        <v>1.1100000000000001</v>
      </c>
      <c r="M70" s="4">
        <v>1.1200000000000001</v>
      </c>
      <c r="N70" s="4">
        <v>0.98</v>
      </c>
      <c r="O70" s="4">
        <v>0.92</v>
      </c>
      <c r="P70" s="4">
        <v>0.78</v>
      </c>
      <c r="Q70" s="4">
        <v>0.94</v>
      </c>
      <c r="R70" s="4">
        <v>1.0900000000000001</v>
      </c>
      <c r="S70" s="4">
        <v>1.07</v>
      </c>
      <c r="T70" s="4">
        <v>1.34</v>
      </c>
      <c r="U70" s="4">
        <v>4.63</v>
      </c>
      <c r="V70" s="4">
        <v>0.88</v>
      </c>
      <c r="W70" s="4">
        <v>1.25</v>
      </c>
      <c r="X70" s="4">
        <v>1.21</v>
      </c>
      <c r="Y70" s="4">
        <v>0.87</v>
      </c>
      <c r="Z70" s="4">
        <v>1</v>
      </c>
      <c r="AA70" s="4">
        <v>0.84</v>
      </c>
      <c r="AB70" s="2">
        <f t="shared" si="1"/>
        <v>0.49</v>
      </c>
    </row>
    <row r="71" spans="1:28" x14ac:dyDescent="0.2">
      <c r="A71" s="4">
        <v>0.83750000000000002</v>
      </c>
      <c r="B71" s="4">
        <v>5.6</v>
      </c>
      <c r="C71" s="4">
        <v>1.1499999999999999</v>
      </c>
      <c r="D71" s="4">
        <v>1</v>
      </c>
      <c r="E71" s="4">
        <v>1</v>
      </c>
      <c r="F71" s="4">
        <v>1.02</v>
      </c>
      <c r="G71" s="4">
        <v>0.87</v>
      </c>
      <c r="H71" s="4">
        <v>0.88</v>
      </c>
      <c r="I71" s="4"/>
      <c r="J71" s="4">
        <v>1.73</v>
      </c>
      <c r="K71" s="4">
        <v>1.93</v>
      </c>
      <c r="L71" s="4">
        <v>1.08</v>
      </c>
      <c r="M71" s="4">
        <v>0.97</v>
      </c>
      <c r="N71" s="4"/>
      <c r="O71" s="4">
        <v>0.51</v>
      </c>
      <c r="P71" s="4">
        <v>1</v>
      </c>
      <c r="Q71" s="4">
        <v>2.17</v>
      </c>
      <c r="R71" s="4"/>
      <c r="S71" s="4">
        <v>1</v>
      </c>
      <c r="T71" s="4">
        <v>1.1299999999999999</v>
      </c>
      <c r="U71" s="4">
        <v>1.0900000000000001</v>
      </c>
      <c r="V71" s="4">
        <v>1.21</v>
      </c>
      <c r="W71" s="4">
        <v>0.43</v>
      </c>
      <c r="X71" s="4">
        <v>0.91</v>
      </c>
      <c r="Y71" s="4">
        <v>0.68</v>
      </c>
      <c r="Z71" s="4">
        <v>1.67</v>
      </c>
      <c r="AA71" s="4">
        <v>2.69</v>
      </c>
      <c r="AB71" s="2">
        <f t="shared" si="1"/>
        <v>0.43</v>
      </c>
    </row>
    <row r="72" spans="1:28" x14ac:dyDescent="0.2">
      <c r="B72" s="4"/>
      <c r="C72" s="4"/>
      <c r="D72" s="4"/>
      <c r="E72" s="4"/>
      <c r="F72" s="4"/>
      <c r="G72" s="4"/>
      <c r="H72" s="4"/>
      <c r="I72" s="4"/>
      <c r="J72" s="4"/>
      <c r="K72" s="4">
        <v>0.67</v>
      </c>
      <c r="L72" s="4">
        <v>1.1200000000000001</v>
      </c>
      <c r="M72" s="4">
        <v>1.39</v>
      </c>
      <c r="N72" s="4">
        <v>0.88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2">
        <f t="shared" si="1"/>
        <v>0.67</v>
      </c>
    </row>
    <row r="73" spans="1:28" x14ac:dyDescent="0.2">
      <c r="A73" s="4">
        <v>1.032</v>
      </c>
      <c r="B73" s="4">
        <v>0.39</v>
      </c>
      <c r="C73" s="4">
        <v>1.49</v>
      </c>
      <c r="D73" s="4">
        <v>1.69</v>
      </c>
      <c r="E73" s="4">
        <v>2.98</v>
      </c>
      <c r="F73" s="4">
        <v>0.95</v>
      </c>
      <c r="G73" s="4">
        <v>0.86</v>
      </c>
      <c r="H73" s="4">
        <v>0.75</v>
      </c>
      <c r="I73" s="4">
        <v>0.81</v>
      </c>
      <c r="J73" s="4">
        <v>0.87</v>
      </c>
      <c r="K73" s="4">
        <v>1</v>
      </c>
      <c r="L73" s="4"/>
      <c r="M73" s="4">
        <v>1.86</v>
      </c>
      <c r="N73" s="4">
        <v>1</v>
      </c>
      <c r="O73" s="4">
        <v>1</v>
      </c>
      <c r="P73" s="4">
        <v>1</v>
      </c>
      <c r="Q73" s="4">
        <v>0.91</v>
      </c>
      <c r="R73" s="4">
        <v>1.21</v>
      </c>
      <c r="S73" s="4">
        <v>0.75</v>
      </c>
      <c r="T73" s="4">
        <v>1.65</v>
      </c>
      <c r="U73" s="4">
        <v>1.44</v>
      </c>
      <c r="V73" s="4">
        <v>1.0900000000000001</v>
      </c>
      <c r="W73" s="4">
        <v>1.24</v>
      </c>
      <c r="X73" s="4">
        <v>0.73</v>
      </c>
      <c r="Y73" s="4">
        <v>0.92</v>
      </c>
      <c r="Z73" s="4">
        <v>0.88</v>
      </c>
      <c r="AA73" s="4">
        <v>1.03</v>
      </c>
      <c r="AB73" s="2">
        <f t="shared" si="1"/>
        <v>0.39</v>
      </c>
    </row>
    <row r="74" spans="1:28" x14ac:dyDescent="0.2">
      <c r="B74" s="4">
        <v>0.83</v>
      </c>
      <c r="C74" s="4">
        <v>1.17</v>
      </c>
      <c r="D74" s="4"/>
      <c r="E74" s="4"/>
      <c r="F74" s="4"/>
      <c r="G74" s="4">
        <v>1.2</v>
      </c>
      <c r="H74" s="4">
        <v>1.1000000000000001</v>
      </c>
      <c r="I74" s="4"/>
      <c r="J74" s="4"/>
      <c r="K74" s="4">
        <v>0.9</v>
      </c>
      <c r="L74" s="4">
        <v>0.85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2">
        <f t="shared" si="1"/>
        <v>0.83</v>
      </c>
    </row>
    <row r="75" spans="1:28" x14ac:dyDescent="0.2">
      <c r="A75" s="4">
        <v>1.44</v>
      </c>
      <c r="B75" s="4">
        <v>0.87</v>
      </c>
      <c r="C75" s="4">
        <v>1</v>
      </c>
      <c r="D75" s="4">
        <v>1.18</v>
      </c>
      <c r="E75" s="4"/>
      <c r="F75" s="4">
        <v>0.88</v>
      </c>
      <c r="G75" s="4">
        <v>1.61</v>
      </c>
      <c r="H75" s="4">
        <v>1</v>
      </c>
      <c r="I75" s="4"/>
      <c r="J75" s="4"/>
      <c r="K75" s="4">
        <v>0.72</v>
      </c>
      <c r="L75" s="4">
        <v>1.29</v>
      </c>
      <c r="M75" s="4">
        <v>0.73</v>
      </c>
      <c r="N75" s="4"/>
      <c r="O75" s="4">
        <v>0.63</v>
      </c>
      <c r="P75" s="4">
        <v>0.87</v>
      </c>
      <c r="Q75" s="4">
        <v>1</v>
      </c>
      <c r="R75" s="4"/>
      <c r="S75" s="4"/>
      <c r="T75" s="4">
        <v>1.55</v>
      </c>
      <c r="U75" s="4">
        <v>1.0900000000000001</v>
      </c>
      <c r="V75" s="4">
        <v>1.1499999999999999</v>
      </c>
      <c r="W75" s="4">
        <v>1.53</v>
      </c>
      <c r="X75" s="4">
        <v>0.71</v>
      </c>
      <c r="Y75" s="4">
        <v>0.62</v>
      </c>
      <c r="Z75" s="4">
        <v>0.82</v>
      </c>
      <c r="AA75" s="4">
        <v>1</v>
      </c>
      <c r="AB75" s="2">
        <f t="shared" si="1"/>
        <v>0.62</v>
      </c>
    </row>
    <row r="76" spans="1:28" x14ac:dyDescent="0.2">
      <c r="A76" s="4">
        <v>1.1166666666666667</v>
      </c>
      <c r="B76" s="4">
        <v>0.82</v>
      </c>
      <c r="C76" s="4">
        <v>2.68</v>
      </c>
      <c r="D76" s="4">
        <v>4.8499999999999996</v>
      </c>
      <c r="E76" s="4">
        <v>4.17</v>
      </c>
      <c r="F76" s="4">
        <v>1</v>
      </c>
      <c r="G76" s="4">
        <v>1.03</v>
      </c>
      <c r="H76" s="4"/>
      <c r="I76" s="4"/>
      <c r="J76" s="4"/>
      <c r="K76" s="4">
        <v>0.96</v>
      </c>
      <c r="L76" s="4">
        <v>0.97</v>
      </c>
      <c r="M76" s="4"/>
      <c r="N76" s="4">
        <v>4.83</v>
      </c>
      <c r="O76" s="4">
        <v>0.75</v>
      </c>
      <c r="P76" s="4">
        <v>0.67</v>
      </c>
      <c r="Q76" s="4">
        <v>0.69</v>
      </c>
      <c r="R76" s="4">
        <v>0.48</v>
      </c>
      <c r="S76" s="4">
        <v>0.73</v>
      </c>
      <c r="T76" s="4">
        <v>1.71</v>
      </c>
      <c r="U76" s="4"/>
      <c r="V76" s="4">
        <v>1.56</v>
      </c>
      <c r="W76" s="4">
        <v>1.93</v>
      </c>
      <c r="X76" s="4">
        <v>0.75</v>
      </c>
      <c r="Y76" s="4">
        <v>0.71</v>
      </c>
      <c r="Z76" s="4">
        <v>0.7</v>
      </c>
      <c r="AA76" s="4">
        <v>1.88</v>
      </c>
      <c r="AB76" s="2">
        <f t="shared" si="1"/>
        <v>0.48</v>
      </c>
    </row>
    <row r="77" spans="1:28" x14ac:dyDescent="0.2">
      <c r="B77" s="4">
        <v>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2">
        <f t="shared" si="1"/>
        <v>1</v>
      </c>
    </row>
    <row r="78" spans="1:28" x14ac:dyDescent="0.2">
      <c r="A78" s="4">
        <v>0.63</v>
      </c>
      <c r="B78" s="4">
        <v>2.36</v>
      </c>
      <c r="C78" s="4">
        <v>1.1200000000000001</v>
      </c>
      <c r="D78" s="4">
        <v>0.88</v>
      </c>
      <c r="E78" s="4"/>
      <c r="F78" s="4"/>
      <c r="G78" s="4">
        <v>2.96</v>
      </c>
      <c r="H78" s="4">
        <v>1</v>
      </c>
      <c r="I78" s="4"/>
      <c r="J78" s="4">
        <v>0.41</v>
      </c>
      <c r="K78" s="4">
        <v>0.85</v>
      </c>
      <c r="L78" s="4">
        <v>1</v>
      </c>
      <c r="M78" s="4"/>
      <c r="N78" s="4">
        <v>1.1399999999999999</v>
      </c>
      <c r="O78" s="4"/>
      <c r="P78" s="4"/>
      <c r="Q78" s="4"/>
      <c r="R78" s="4"/>
      <c r="S78" s="4"/>
      <c r="T78" s="4"/>
      <c r="U78" s="4"/>
      <c r="V78" s="4"/>
      <c r="W78" s="4"/>
      <c r="X78" s="4">
        <v>1</v>
      </c>
      <c r="Y78" s="4"/>
      <c r="Z78" s="4"/>
      <c r="AA78" s="4"/>
      <c r="AB78" s="2">
        <f t="shared" si="1"/>
        <v>0.41</v>
      </c>
    </row>
    <row r="79" spans="1:28" x14ac:dyDescent="0.2">
      <c r="A79" s="4">
        <v>0.98399999999999999</v>
      </c>
      <c r="B79" s="4">
        <v>1.04</v>
      </c>
      <c r="C79" s="4">
        <v>0.98</v>
      </c>
      <c r="D79" s="4">
        <v>1.35</v>
      </c>
      <c r="E79" s="4">
        <v>1.19</v>
      </c>
      <c r="F79" s="4">
        <v>1.01</v>
      </c>
      <c r="G79" s="4">
        <v>0.65</v>
      </c>
      <c r="H79" s="4">
        <v>0.65</v>
      </c>
      <c r="I79" s="4">
        <v>0.59</v>
      </c>
      <c r="J79" s="4">
        <v>1.21</v>
      </c>
      <c r="K79" s="4">
        <v>1.19</v>
      </c>
      <c r="L79" s="4">
        <v>1.04</v>
      </c>
      <c r="M79" s="4">
        <v>1.17</v>
      </c>
      <c r="N79" s="4">
        <v>1</v>
      </c>
      <c r="O79" s="4">
        <v>0.59</v>
      </c>
      <c r="P79" s="4">
        <v>0.79</v>
      </c>
      <c r="Q79" s="4">
        <v>0.99</v>
      </c>
      <c r="R79" s="4">
        <v>0.87</v>
      </c>
      <c r="S79" s="4">
        <v>1</v>
      </c>
      <c r="T79" s="4">
        <v>1.61</v>
      </c>
      <c r="U79" s="4">
        <v>1.04</v>
      </c>
      <c r="V79" s="4">
        <v>1.22</v>
      </c>
      <c r="W79" s="4">
        <v>1.34</v>
      </c>
      <c r="X79" s="4">
        <v>1.1399999999999999</v>
      </c>
      <c r="Y79" s="4">
        <v>0.86</v>
      </c>
      <c r="Z79" s="4">
        <v>0.92</v>
      </c>
      <c r="AA79" s="4">
        <v>0.96</v>
      </c>
      <c r="AB79" s="2">
        <f t="shared" si="1"/>
        <v>0.59</v>
      </c>
    </row>
    <row r="80" spans="1:28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>
        <v>0.75</v>
      </c>
      <c r="W80" s="4">
        <v>0.18</v>
      </c>
      <c r="X80" s="4">
        <v>1.65</v>
      </c>
      <c r="Y80" s="4">
        <v>0.89</v>
      </c>
      <c r="Z80" s="4">
        <v>1.23</v>
      </c>
      <c r="AA80" s="4">
        <v>1.1100000000000001</v>
      </c>
      <c r="AB80" s="2">
        <f t="shared" si="1"/>
        <v>0.18</v>
      </c>
    </row>
    <row r="81" spans="1:28" x14ac:dyDescent="0.2">
      <c r="A81" s="4">
        <v>0.93200000000000005</v>
      </c>
      <c r="B81" s="4">
        <v>1</v>
      </c>
      <c r="C81" s="4">
        <v>1.18</v>
      </c>
      <c r="D81" s="4">
        <v>1.77</v>
      </c>
      <c r="E81" s="4">
        <v>1.99</v>
      </c>
      <c r="F81" s="4">
        <v>0.9</v>
      </c>
      <c r="G81" s="4">
        <v>0.4</v>
      </c>
      <c r="H81" s="4">
        <v>0.48</v>
      </c>
      <c r="I81" s="4">
        <v>0.39</v>
      </c>
      <c r="J81" s="4">
        <v>0.95</v>
      </c>
      <c r="K81" s="4">
        <v>1.1499999999999999</v>
      </c>
      <c r="L81" s="4">
        <v>1.17</v>
      </c>
      <c r="M81" s="4">
        <v>1.25</v>
      </c>
      <c r="N81" s="4">
        <v>1</v>
      </c>
      <c r="O81" s="4">
        <v>0.25</v>
      </c>
      <c r="P81" s="4">
        <v>0.38</v>
      </c>
      <c r="Q81" s="4">
        <v>1</v>
      </c>
      <c r="R81" s="4">
        <v>0.97</v>
      </c>
      <c r="S81" s="4">
        <v>1.34</v>
      </c>
      <c r="T81" s="4">
        <v>1.75</v>
      </c>
      <c r="U81" s="4">
        <v>0.94</v>
      </c>
      <c r="V81" s="4">
        <v>1.67</v>
      </c>
      <c r="W81" s="4">
        <v>1.39</v>
      </c>
      <c r="X81" s="4">
        <v>1.05</v>
      </c>
      <c r="Y81" s="4">
        <v>0.61</v>
      </c>
      <c r="Z81" s="4">
        <v>1.19</v>
      </c>
      <c r="AA81" s="4">
        <v>0.95</v>
      </c>
      <c r="AB81" s="2">
        <f t="shared" si="1"/>
        <v>0.25</v>
      </c>
    </row>
    <row r="82" spans="1:28" x14ac:dyDescent="0.2">
      <c r="A82" s="4">
        <v>1.19</v>
      </c>
      <c r="B82" s="4"/>
      <c r="C82" s="4"/>
      <c r="D82" s="4"/>
      <c r="E82" s="4"/>
      <c r="F82" s="4"/>
      <c r="G82" s="4"/>
      <c r="H82" s="4"/>
      <c r="I82" s="4"/>
      <c r="J82" s="4"/>
      <c r="K82" s="4">
        <v>1</v>
      </c>
      <c r="L82" s="4">
        <v>1</v>
      </c>
      <c r="M82" s="4">
        <v>0.95</v>
      </c>
      <c r="N82" s="4"/>
      <c r="O82" s="4"/>
      <c r="P82" s="4"/>
      <c r="Q82" s="4"/>
      <c r="R82" s="4"/>
      <c r="S82" s="4"/>
      <c r="T82" s="4"/>
      <c r="U82" s="4"/>
      <c r="V82" s="4">
        <v>1.36</v>
      </c>
      <c r="W82" s="4">
        <v>0.64</v>
      </c>
      <c r="X82" s="4"/>
      <c r="Y82" s="4"/>
      <c r="Z82" s="4"/>
      <c r="AA82" s="4"/>
      <c r="AB82" s="2">
        <f t="shared" si="1"/>
        <v>0.64</v>
      </c>
    </row>
    <row r="83" spans="1:28" x14ac:dyDescent="0.2">
      <c r="A83" s="4">
        <v>1.1625000000000001</v>
      </c>
      <c r="B83" s="4">
        <v>1.1299999999999999</v>
      </c>
      <c r="C83" s="4">
        <v>0.68</v>
      </c>
      <c r="D83" s="4">
        <v>0.69</v>
      </c>
      <c r="E83" s="4">
        <v>0.69</v>
      </c>
      <c r="F83" s="4">
        <v>1.46</v>
      </c>
      <c r="G83" s="4">
        <v>1</v>
      </c>
      <c r="H83" s="4">
        <v>0.83</v>
      </c>
      <c r="I83" s="4">
        <v>1.48</v>
      </c>
      <c r="J83" s="4">
        <v>1.71</v>
      </c>
      <c r="K83" s="4">
        <v>1.1200000000000001</v>
      </c>
      <c r="L83" s="4">
        <v>1.19</v>
      </c>
      <c r="M83" s="4">
        <v>0.77</v>
      </c>
      <c r="N83" s="4">
        <v>1.74</v>
      </c>
      <c r="O83" s="4">
        <v>0.65</v>
      </c>
      <c r="P83" s="4">
        <v>0.8</v>
      </c>
      <c r="Q83" s="4">
        <v>1.6</v>
      </c>
      <c r="R83" s="4">
        <v>0.51</v>
      </c>
      <c r="S83" s="4">
        <v>0.44</v>
      </c>
      <c r="T83" s="4">
        <v>0.34</v>
      </c>
      <c r="U83" s="4"/>
      <c r="V83" s="4">
        <v>5.38</v>
      </c>
      <c r="W83" s="4">
        <v>0.28999999999999998</v>
      </c>
      <c r="X83" s="4">
        <v>1.46</v>
      </c>
      <c r="Y83" s="4"/>
      <c r="Z83" s="4"/>
      <c r="AA83" s="4"/>
      <c r="AB83" s="2">
        <f t="shared" si="1"/>
        <v>0.28999999999999998</v>
      </c>
    </row>
    <row r="84" spans="1:28" x14ac:dyDescent="0.2">
      <c r="A84" s="4">
        <v>1.1299999999999999</v>
      </c>
      <c r="B84" s="4">
        <v>0.7</v>
      </c>
      <c r="C84" s="4">
        <v>1.56</v>
      </c>
      <c r="D84" s="4">
        <v>1</v>
      </c>
      <c r="E84" s="4">
        <v>2.14</v>
      </c>
      <c r="F84" s="4"/>
      <c r="G84" s="4"/>
      <c r="H84" s="4"/>
      <c r="I84" s="4"/>
      <c r="J84" s="4">
        <v>0.78</v>
      </c>
      <c r="K84" s="4"/>
      <c r="L84" s="4"/>
      <c r="M84" s="4"/>
      <c r="N84" s="4"/>
      <c r="O84" s="4">
        <v>0.71</v>
      </c>
      <c r="P84" s="4">
        <v>1.1399999999999999</v>
      </c>
      <c r="Q84" s="4"/>
      <c r="R84" s="4">
        <v>1</v>
      </c>
      <c r="S84" s="4">
        <v>0.65</v>
      </c>
      <c r="T84" s="4">
        <v>0.53</v>
      </c>
      <c r="U84" s="4"/>
      <c r="V84" s="4"/>
      <c r="W84" s="4">
        <v>0.83</v>
      </c>
      <c r="X84" s="4">
        <v>1.1599999999999999</v>
      </c>
      <c r="Y84" s="4">
        <v>1</v>
      </c>
      <c r="Z84" s="4">
        <v>0.6</v>
      </c>
      <c r="AA84" s="4">
        <v>1.18</v>
      </c>
      <c r="AB84" s="2">
        <f t="shared" si="1"/>
        <v>0.53</v>
      </c>
    </row>
    <row r="85" spans="1:28" x14ac:dyDescent="0.2">
      <c r="A85" s="4">
        <v>0.52</v>
      </c>
      <c r="B85" s="4"/>
      <c r="C85" s="4"/>
      <c r="D85" s="4"/>
      <c r="E85" s="4"/>
      <c r="F85" s="4"/>
      <c r="G85" s="4">
        <v>1.91</v>
      </c>
      <c r="H85" s="4">
        <v>2.88</v>
      </c>
      <c r="I85" s="4"/>
      <c r="J85" s="4"/>
      <c r="K85" s="4">
        <v>0.89</v>
      </c>
      <c r="L85" s="4">
        <v>0.39</v>
      </c>
      <c r="M85" s="4">
        <v>1.1100000000000001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2">
        <f t="shared" si="1"/>
        <v>0.39</v>
      </c>
    </row>
    <row r="86" spans="1:28" x14ac:dyDescent="0.2">
      <c r="A86" s="4">
        <v>1.1439999999999999</v>
      </c>
      <c r="B86" s="4">
        <v>1.17</v>
      </c>
      <c r="C86" s="4">
        <v>1.77</v>
      </c>
      <c r="D86" s="4">
        <v>1</v>
      </c>
      <c r="E86" s="4">
        <v>0.95</v>
      </c>
      <c r="F86" s="4">
        <v>0.97</v>
      </c>
      <c r="G86" s="4">
        <v>0.62</v>
      </c>
      <c r="H86" s="4">
        <v>0.36</v>
      </c>
      <c r="I86" s="4">
        <v>0.75</v>
      </c>
      <c r="J86" s="4">
        <v>0.88</v>
      </c>
      <c r="K86" s="4">
        <v>1</v>
      </c>
      <c r="L86" s="4">
        <v>0.72</v>
      </c>
      <c r="M86" s="4">
        <v>1.03</v>
      </c>
      <c r="N86" s="4">
        <v>1.23</v>
      </c>
      <c r="O86" s="4">
        <v>0.65</v>
      </c>
      <c r="P86" s="4">
        <v>1</v>
      </c>
      <c r="Q86" s="4">
        <v>1.25</v>
      </c>
      <c r="R86" s="4">
        <v>1.05</v>
      </c>
      <c r="S86" s="4">
        <v>1.41</v>
      </c>
      <c r="T86" s="4">
        <v>0.83</v>
      </c>
      <c r="U86" s="4">
        <v>0.56999999999999995</v>
      </c>
      <c r="V86" s="4">
        <v>0.63</v>
      </c>
      <c r="W86" s="4">
        <v>1.18</v>
      </c>
      <c r="X86" s="4">
        <v>1.45</v>
      </c>
      <c r="Y86" s="4">
        <v>1</v>
      </c>
      <c r="Z86" s="4">
        <v>1.51</v>
      </c>
      <c r="AA86" s="4">
        <v>1</v>
      </c>
      <c r="AB86" s="2">
        <f t="shared" si="1"/>
        <v>0.36</v>
      </c>
    </row>
    <row r="87" spans="1:28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1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2">
        <f t="shared" si="1"/>
        <v>1</v>
      </c>
    </row>
    <row r="88" spans="1:28" x14ac:dyDescent="0.2">
      <c r="A88" s="4">
        <v>1.4666666666666668</v>
      </c>
      <c r="B88" s="4">
        <v>0.38</v>
      </c>
      <c r="C88" s="4">
        <v>1.46</v>
      </c>
      <c r="D88" s="4">
        <v>1</v>
      </c>
      <c r="E88" s="4">
        <v>1</v>
      </c>
      <c r="F88" s="4">
        <v>0.5</v>
      </c>
      <c r="G88" s="4">
        <v>0.7</v>
      </c>
      <c r="H88" s="4">
        <v>0.48</v>
      </c>
      <c r="I88" s="4"/>
      <c r="J88" s="4">
        <v>0.27</v>
      </c>
      <c r="K88" s="4">
        <v>1.56</v>
      </c>
      <c r="L88" s="4">
        <v>1.68</v>
      </c>
      <c r="M88" s="4">
        <v>1</v>
      </c>
      <c r="N88" s="4"/>
      <c r="O88" s="4">
        <v>1.45</v>
      </c>
      <c r="P88" s="4">
        <v>1</v>
      </c>
      <c r="Q88" s="4">
        <v>0.52</v>
      </c>
      <c r="R88" s="4"/>
      <c r="S88" s="4">
        <v>0.56000000000000005</v>
      </c>
      <c r="T88" s="4">
        <v>0.64</v>
      </c>
      <c r="U88" s="4">
        <v>0.38</v>
      </c>
      <c r="V88" s="4">
        <v>0.83</v>
      </c>
      <c r="W88" s="4">
        <v>1</v>
      </c>
      <c r="X88" s="4"/>
      <c r="Y88" s="4">
        <v>0.25</v>
      </c>
      <c r="Z88" s="4">
        <v>1.19</v>
      </c>
      <c r="AA88" s="4">
        <v>1.1299999999999999</v>
      </c>
      <c r="AB88" s="2">
        <f t="shared" si="1"/>
        <v>0.25</v>
      </c>
    </row>
    <row r="89" spans="1:28" x14ac:dyDescent="0.2">
      <c r="A89" s="4">
        <v>0.96799999999999997</v>
      </c>
      <c r="B89" s="4">
        <v>0.81</v>
      </c>
      <c r="C89" s="4">
        <v>2</v>
      </c>
      <c r="D89" s="4">
        <v>1.26</v>
      </c>
      <c r="E89" s="4">
        <v>1.07</v>
      </c>
      <c r="F89" s="4">
        <v>1</v>
      </c>
      <c r="G89" s="4">
        <v>0.79</v>
      </c>
      <c r="H89" s="4">
        <v>0.46</v>
      </c>
      <c r="I89" s="4">
        <v>0.73</v>
      </c>
      <c r="J89" s="4">
        <v>0.54</v>
      </c>
      <c r="K89" s="4">
        <v>1</v>
      </c>
      <c r="L89" s="4">
        <v>0.85</v>
      </c>
      <c r="M89" s="4">
        <v>1.08</v>
      </c>
      <c r="N89" s="4">
        <v>1.33</v>
      </c>
      <c r="O89" s="4">
        <v>0.84</v>
      </c>
      <c r="P89" s="4">
        <v>0.98</v>
      </c>
      <c r="Q89" s="4">
        <v>1.1100000000000001</v>
      </c>
      <c r="R89" s="4">
        <v>0.81</v>
      </c>
      <c r="S89" s="4">
        <v>1.47</v>
      </c>
      <c r="T89" s="4">
        <v>1.3</v>
      </c>
      <c r="U89" s="4">
        <v>0.41</v>
      </c>
      <c r="V89" s="4">
        <v>0.96</v>
      </c>
      <c r="W89" s="4">
        <v>1.04</v>
      </c>
      <c r="X89" s="4">
        <v>1.45</v>
      </c>
      <c r="Y89" s="4">
        <v>1.07</v>
      </c>
      <c r="Z89" s="4">
        <v>1.27</v>
      </c>
      <c r="AA89" s="4">
        <v>0.83</v>
      </c>
      <c r="AB89" s="2">
        <f t="shared" si="1"/>
        <v>0.41</v>
      </c>
    </row>
    <row r="90" spans="1:28" x14ac:dyDescent="0.2">
      <c r="B90" s="4">
        <v>1.08</v>
      </c>
      <c r="C90" s="4">
        <v>0.92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>
        <v>1.4</v>
      </c>
      <c r="V90" s="4">
        <v>0.99</v>
      </c>
      <c r="W90" s="4">
        <v>1.01</v>
      </c>
      <c r="X90" s="4">
        <v>1.49</v>
      </c>
      <c r="Y90" s="4">
        <v>0.94</v>
      </c>
      <c r="Z90" s="4">
        <v>0.69</v>
      </c>
      <c r="AA90" s="4"/>
      <c r="AB90" s="2">
        <f t="shared" si="1"/>
        <v>0.69</v>
      </c>
    </row>
    <row r="91" spans="1:28" x14ac:dyDescent="0.2">
      <c r="A91" s="4">
        <v>1.4</v>
      </c>
      <c r="B91" s="4"/>
      <c r="C91" s="4"/>
      <c r="D91" s="4"/>
      <c r="E91" s="4"/>
      <c r="F91" s="4">
        <v>0.9</v>
      </c>
      <c r="G91" s="4"/>
      <c r="H91" s="4">
        <v>0.79</v>
      </c>
      <c r="I91" s="4"/>
      <c r="J91" s="4"/>
      <c r="K91" s="4">
        <v>1.02</v>
      </c>
      <c r="L91" s="4">
        <v>1.18</v>
      </c>
      <c r="M91" s="4">
        <v>1.06</v>
      </c>
      <c r="N91" s="4"/>
      <c r="O91" s="4">
        <v>0.83</v>
      </c>
      <c r="P91" s="4">
        <v>0.86</v>
      </c>
      <c r="Q91" s="4">
        <v>1</v>
      </c>
      <c r="R91" s="4"/>
      <c r="S91" s="4"/>
      <c r="T91" s="4">
        <v>1.07</v>
      </c>
      <c r="U91" s="4">
        <v>1.35</v>
      </c>
      <c r="V91" s="4">
        <v>0.78</v>
      </c>
      <c r="W91" s="4">
        <v>1</v>
      </c>
      <c r="X91" s="4">
        <v>1.02</v>
      </c>
      <c r="Y91" s="4">
        <v>0.5</v>
      </c>
      <c r="Z91" s="4">
        <v>0.85</v>
      </c>
      <c r="AA91" s="4">
        <v>1.07</v>
      </c>
      <c r="AB91" s="2">
        <f t="shared" si="1"/>
        <v>0.5</v>
      </c>
    </row>
    <row r="92" spans="1:28" x14ac:dyDescent="0.2">
      <c r="A92" s="4">
        <v>1.2150000000000001</v>
      </c>
      <c r="B92" s="4">
        <v>0.74</v>
      </c>
      <c r="C92" s="4">
        <v>1.05</v>
      </c>
      <c r="D92" s="4">
        <v>1.1000000000000001</v>
      </c>
      <c r="E92" s="4">
        <v>1.25</v>
      </c>
      <c r="F92" s="4">
        <v>1.02</v>
      </c>
      <c r="G92" s="4">
        <v>0.72</v>
      </c>
      <c r="H92" s="4">
        <v>0.45</v>
      </c>
      <c r="I92" s="4">
        <v>0.75</v>
      </c>
      <c r="J92" s="4">
        <v>0.91</v>
      </c>
      <c r="K92" s="4">
        <v>1</v>
      </c>
      <c r="L92" s="4">
        <v>1.0900000000000001</v>
      </c>
      <c r="M92" s="4">
        <v>1.21</v>
      </c>
      <c r="N92" s="4">
        <v>0.84</v>
      </c>
      <c r="O92" s="4">
        <v>0.86</v>
      </c>
      <c r="P92" s="4">
        <v>0.68</v>
      </c>
      <c r="Q92" s="4">
        <v>0.88</v>
      </c>
      <c r="R92" s="4">
        <v>0.88</v>
      </c>
      <c r="S92" s="4">
        <v>0.98</v>
      </c>
      <c r="T92" s="4">
        <v>1.2</v>
      </c>
      <c r="U92" s="4">
        <v>1.49</v>
      </c>
      <c r="V92" s="4">
        <v>0.69</v>
      </c>
      <c r="W92" s="4">
        <v>1.21</v>
      </c>
      <c r="X92" s="4">
        <v>0.91</v>
      </c>
      <c r="Y92" s="4">
        <v>0.66</v>
      </c>
      <c r="Z92" s="4">
        <v>1.01</v>
      </c>
      <c r="AA92" s="4">
        <v>1</v>
      </c>
      <c r="AB92" s="2">
        <f t="shared" si="1"/>
        <v>0.45</v>
      </c>
    </row>
    <row r="93" spans="1:28" x14ac:dyDescent="0.2">
      <c r="A93" s="4">
        <v>0.47</v>
      </c>
      <c r="B93" s="4"/>
      <c r="C93" s="4"/>
      <c r="D93" s="4"/>
      <c r="E93" s="4"/>
      <c r="F93" s="4"/>
      <c r="G93" s="4">
        <v>2.68</v>
      </c>
      <c r="H93" s="4">
        <v>1.51</v>
      </c>
      <c r="I93" s="4"/>
      <c r="J93" s="4"/>
      <c r="K93" s="4">
        <v>1</v>
      </c>
      <c r="L93" s="4"/>
      <c r="M93" s="4"/>
      <c r="N93" s="4">
        <v>0.95</v>
      </c>
      <c r="O93" s="4"/>
      <c r="P93" s="4"/>
      <c r="Q93" s="4"/>
      <c r="R93" s="4"/>
      <c r="S93" s="4"/>
      <c r="T93" s="4"/>
      <c r="U93" s="4"/>
      <c r="V93" s="4"/>
      <c r="W93" s="4"/>
      <c r="X93" s="4">
        <v>1</v>
      </c>
      <c r="Y93" s="4"/>
      <c r="Z93" s="4"/>
      <c r="AA93" s="4"/>
      <c r="AB93" s="2">
        <f t="shared" si="1"/>
        <v>0.47</v>
      </c>
    </row>
    <row r="94" spans="1:28" x14ac:dyDescent="0.2">
      <c r="A94" s="4">
        <v>0.54</v>
      </c>
      <c r="B94" s="4"/>
      <c r="C94" s="4"/>
      <c r="D94" s="4"/>
      <c r="E94" s="4">
        <v>1</v>
      </c>
      <c r="F94" s="4"/>
      <c r="G94" s="4">
        <v>0.88</v>
      </c>
      <c r="H94" s="4">
        <v>1.68</v>
      </c>
      <c r="I94" s="4"/>
      <c r="J94" s="4"/>
      <c r="K94" s="4">
        <v>1.66</v>
      </c>
      <c r="L94" s="4">
        <v>1</v>
      </c>
      <c r="M94" s="4">
        <v>0.74</v>
      </c>
      <c r="N94" s="4"/>
      <c r="O94" s="4"/>
      <c r="P94" s="4"/>
      <c r="Q94" s="4"/>
      <c r="R94" s="4"/>
      <c r="S94" s="4"/>
      <c r="T94" s="4">
        <v>1</v>
      </c>
      <c r="U94" s="4">
        <v>2</v>
      </c>
      <c r="V94" s="4">
        <v>0.93</v>
      </c>
      <c r="W94" s="4">
        <v>0.8</v>
      </c>
      <c r="X94" s="4">
        <v>1.07</v>
      </c>
      <c r="Y94" s="4">
        <v>0.55000000000000004</v>
      </c>
      <c r="Z94" s="4">
        <v>1.08</v>
      </c>
      <c r="AA94" s="4">
        <v>1.1200000000000001</v>
      </c>
      <c r="AB94" s="2">
        <f t="shared" si="1"/>
        <v>0.54</v>
      </c>
    </row>
    <row r="95" spans="1:28" x14ac:dyDescent="0.2">
      <c r="A95" s="4">
        <v>0.48</v>
      </c>
      <c r="B95" s="4"/>
      <c r="C95" s="4"/>
      <c r="D95" s="4"/>
      <c r="E95" s="4">
        <v>0.87</v>
      </c>
      <c r="F95" s="4"/>
      <c r="G95" s="4"/>
      <c r="H95" s="4"/>
      <c r="I95" s="4">
        <v>6.88</v>
      </c>
      <c r="J95" s="4"/>
      <c r="K95" s="4"/>
      <c r="L95" s="4"/>
      <c r="M95" s="4"/>
      <c r="N95" s="4"/>
      <c r="O95" s="4"/>
      <c r="P95" s="4"/>
      <c r="Q95" s="4"/>
      <c r="R95" s="4">
        <v>1.08</v>
      </c>
      <c r="S95" s="4"/>
      <c r="T95" s="4"/>
      <c r="U95" s="4"/>
      <c r="V95" s="4">
        <v>1.8</v>
      </c>
      <c r="W95" s="4"/>
      <c r="X95" s="4"/>
      <c r="Y95" s="4"/>
      <c r="Z95" s="4">
        <v>0.2</v>
      </c>
      <c r="AA95" s="4"/>
      <c r="AB95" s="2">
        <f t="shared" si="1"/>
        <v>0.2</v>
      </c>
    </row>
    <row r="96" spans="1:28" x14ac:dyDescent="0.2">
      <c r="A96" s="4">
        <v>0.92600000000000016</v>
      </c>
      <c r="B96" s="4">
        <v>1.58</v>
      </c>
      <c r="C96" s="4">
        <v>0.72</v>
      </c>
      <c r="D96" s="4">
        <v>0.76</v>
      </c>
      <c r="E96" s="4">
        <v>1.19</v>
      </c>
      <c r="F96" s="4">
        <v>0.88</v>
      </c>
      <c r="G96" s="4">
        <v>0.73</v>
      </c>
      <c r="H96" s="4">
        <v>0.72</v>
      </c>
      <c r="I96" s="4">
        <v>2.11</v>
      </c>
      <c r="J96" s="4">
        <v>2.37</v>
      </c>
      <c r="K96" s="4">
        <v>1.28</v>
      </c>
      <c r="L96" s="4">
        <v>0.92</v>
      </c>
      <c r="M96" s="4">
        <v>1.46</v>
      </c>
      <c r="N96" s="4"/>
      <c r="O96" s="4">
        <v>0.89</v>
      </c>
      <c r="P96" s="4">
        <v>1.1499999999999999</v>
      </c>
      <c r="Q96" s="4">
        <v>1.1599999999999999</v>
      </c>
      <c r="R96" s="4">
        <v>5</v>
      </c>
      <c r="S96" s="4">
        <v>0.44</v>
      </c>
      <c r="T96" s="4">
        <v>0.44</v>
      </c>
      <c r="U96" s="4">
        <v>17.68</v>
      </c>
      <c r="V96" s="4">
        <v>1</v>
      </c>
      <c r="W96" s="4">
        <v>1</v>
      </c>
      <c r="X96" s="4">
        <v>1.48</v>
      </c>
      <c r="Y96" s="4">
        <v>0.53</v>
      </c>
      <c r="Z96" s="4">
        <v>0.82</v>
      </c>
      <c r="AA96" s="4">
        <v>1.59</v>
      </c>
      <c r="AB96" s="2">
        <f t="shared" si="1"/>
        <v>0.44</v>
      </c>
    </row>
    <row r="97" spans="1:28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>
        <v>2</v>
      </c>
      <c r="W97" s="4"/>
      <c r="X97" s="4"/>
      <c r="Y97" s="4"/>
      <c r="Z97" s="4"/>
      <c r="AA97" s="4"/>
      <c r="AB97" s="2">
        <f t="shared" si="1"/>
        <v>2</v>
      </c>
    </row>
    <row r="98" spans="1:28" x14ac:dyDescent="0.2">
      <c r="A98" s="4">
        <v>1.03</v>
      </c>
      <c r="B98" s="4">
        <v>0.78</v>
      </c>
      <c r="C98" s="4">
        <v>1.21</v>
      </c>
      <c r="D98" s="4">
        <v>1</v>
      </c>
      <c r="E98" s="4">
        <v>1.63</v>
      </c>
      <c r="F98" s="4">
        <v>0.97</v>
      </c>
      <c r="G98" s="4">
        <v>1.1200000000000001</v>
      </c>
      <c r="H98" s="4">
        <v>0.6</v>
      </c>
      <c r="I98" s="4">
        <v>0.49</v>
      </c>
      <c r="J98" s="4">
        <v>0.79</v>
      </c>
      <c r="K98" s="4">
        <v>1</v>
      </c>
      <c r="L98" s="4">
        <v>1.19</v>
      </c>
      <c r="M98" s="4">
        <v>1.02</v>
      </c>
      <c r="N98" s="4">
        <v>0.59</v>
      </c>
      <c r="O98" s="4">
        <v>1.1200000000000001</v>
      </c>
      <c r="P98" s="4">
        <v>0.64</v>
      </c>
      <c r="Q98" s="4">
        <v>0.79</v>
      </c>
      <c r="R98" s="4">
        <v>0.87</v>
      </c>
      <c r="S98" s="4">
        <v>0.9</v>
      </c>
      <c r="T98" s="4">
        <v>1</v>
      </c>
      <c r="U98" s="4">
        <v>1.66</v>
      </c>
      <c r="V98" s="4">
        <v>0.41</v>
      </c>
      <c r="W98" s="4">
        <v>1.28</v>
      </c>
      <c r="X98" s="4">
        <v>1</v>
      </c>
      <c r="Y98" s="4">
        <v>0.99</v>
      </c>
      <c r="Z98" s="4">
        <v>0.81</v>
      </c>
      <c r="AA98" s="4">
        <v>1.36</v>
      </c>
      <c r="AB98" s="2">
        <f t="shared" si="1"/>
        <v>0.41</v>
      </c>
    </row>
    <row r="99" spans="1:28" x14ac:dyDescent="0.2">
      <c r="A99" s="4">
        <v>1.1819999999999999</v>
      </c>
      <c r="B99" s="4">
        <v>1</v>
      </c>
      <c r="C99" s="4">
        <v>0.85</v>
      </c>
      <c r="D99" s="4">
        <v>0.69</v>
      </c>
      <c r="E99" s="4">
        <v>1.05</v>
      </c>
      <c r="F99" s="4">
        <v>0.83</v>
      </c>
      <c r="G99" s="4">
        <v>0.54</v>
      </c>
      <c r="H99" s="4">
        <v>0.42</v>
      </c>
      <c r="I99" s="4">
        <v>1.1100000000000001</v>
      </c>
      <c r="J99" s="4">
        <v>4.78</v>
      </c>
      <c r="K99" s="4">
        <v>1.1100000000000001</v>
      </c>
      <c r="L99" s="4">
        <v>0.89</v>
      </c>
      <c r="M99" s="4">
        <v>1.67</v>
      </c>
      <c r="N99" s="4"/>
      <c r="O99" s="4">
        <v>0.63</v>
      </c>
      <c r="P99" s="4">
        <v>1</v>
      </c>
      <c r="Q99" s="4">
        <v>1.0900000000000001</v>
      </c>
      <c r="R99" s="4">
        <v>0.77</v>
      </c>
      <c r="S99" s="4">
        <v>0.34</v>
      </c>
      <c r="T99" s="4">
        <v>0.77</v>
      </c>
      <c r="U99" s="4">
        <v>1.1200000000000001</v>
      </c>
      <c r="V99" s="4">
        <v>1.1599999999999999</v>
      </c>
      <c r="W99" s="4">
        <v>0.88</v>
      </c>
      <c r="X99" s="4">
        <v>0.47</v>
      </c>
      <c r="Y99" s="4">
        <v>0.41</v>
      </c>
      <c r="Z99" s="4">
        <v>1.1499999999999999</v>
      </c>
      <c r="AA99" s="4">
        <v>5.58</v>
      </c>
      <c r="AB99" s="2">
        <f t="shared" si="1"/>
        <v>0.34</v>
      </c>
    </row>
    <row r="100" spans="1:28" x14ac:dyDescent="0.2">
      <c r="A100" s="4">
        <v>1.2239999999999998</v>
      </c>
      <c r="B100" s="4">
        <v>1.07</v>
      </c>
      <c r="C100" s="4">
        <v>3.7</v>
      </c>
      <c r="D100" s="4">
        <v>1</v>
      </c>
      <c r="E100" s="4">
        <v>1.29</v>
      </c>
      <c r="F100" s="4">
        <v>0.73</v>
      </c>
      <c r="G100" s="4">
        <v>0.65</v>
      </c>
      <c r="H100" s="4">
        <v>0.68</v>
      </c>
      <c r="I100" s="4">
        <v>0.71</v>
      </c>
      <c r="J100" s="4">
        <v>0.6</v>
      </c>
      <c r="K100" s="4">
        <v>1</v>
      </c>
      <c r="L100" s="4">
        <v>0.48</v>
      </c>
      <c r="M100" s="4">
        <v>1.25</v>
      </c>
      <c r="N100" s="4">
        <v>1.97</v>
      </c>
      <c r="O100" s="4">
        <v>1</v>
      </c>
      <c r="P100" s="4">
        <v>2.4</v>
      </c>
      <c r="Q100" s="4">
        <v>2.39</v>
      </c>
      <c r="R100" s="4">
        <v>0.87</v>
      </c>
      <c r="S100" s="4">
        <v>2.63</v>
      </c>
      <c r="T100" s="4">
        <v>0.82</v>
      </c>
      <c r="U100" s="4">
        <v>0.48</v>
      </c>
      <c r="V100" s="4">
        <v>0.4</v>
      </c>
      <c r="W100" s="4">
        <v>0.95</v>
      </c>
      <c r="X100" s="4">
        <v>2.16</v>
      </c>
      <c r="Y100" s="4">
        <v>1.4</v>
      </c>
      <c r="Z100" s="4">
        <v>2.74</v>
      </c>
      <c r="AA100" s="4">
        <v>1.04</v>
      </c>
      <c r="AB100" s="2">
        <f t="shared" si="1"/>
        <v>0.4</v>
      </c>
    </row>
    <row r="101" spans="1:28" x14ac:dyDescent="0.2">
      <c r="B101" s="4"/>
      <c r="C101" s="4"/>
      <c r="D101" s="4"/>
      <c r="E101" s="4"/>
      <c r="F101" s="4"/>
      <c r="G101" s="4"/>
      <c r="H101" s="4"/>
      <c r="I101" s="4">
        <v>0.96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>
        <v>1</v>
      </c>
      <c r="V101" s="4"/>
      <c r="W101" s="4"/>
      <c r="X101" s="4"/>
      <c r="Y101" s="4"/>
      <c r="Z101" s="4"/>
      <c r="AA101" s="4"/>
      <c r="AB101" s="2">
        <f t="shared" si="1"/>
        <v>0.96</v>
      </c>
    </row>
    <row r="102" spans="1:28" x14ac:dyDescent="0.2">
      <c r="B102" s="4">
        <v>1.71</v>
      </c>
      <c r="C102" s="4">
        <v>0.91</v>
      </c>
      <c r="D102" s="4">
        <v>1</v>
      </c>
      <c r="E102" s="4"/>
      <c r="F102" s="4">
        <v>1</v>
      </c>
      <c r="G102" s="4">
        <v>3.33</v>
      </c>
      <c r="H102" s="4"/>
      <c r="I102" s="4"/>
      <c r="J102" s="4">
        <v>0.53</v>
      </c>
      <c r="K102" s="4">
        <v>0.89</v>
      </c>
      <c r="L102" s="4">
        <v>1</v>
      </c>
      <c r="M102" s="4"/>
      <c r="N102" s="4"/>
      <c r="O102" s="4"/>
      <c r="P102" s="4"/>
      <c r="Q102" s="4"/>
      <c r="R102" s="4"/>
      <c r="S102" s="4">
        <v>3.05</v>
      </c>
      <c r="T102" s="4"/>
      <c r="U102" s="4"/>
      <c r="V102" s="4"/>
      <c r="W102" s="4"/>
      <c r="X102" s="4"/>
      <c r="Y102" s="4"/>
      <c r="Z102" s="4"/>
      <c r="AA102" s="4"/>
      <c r="AB102" s="2">
        <f t="shared" si="1"/>
        <v>0.53</v>
      </c>
    </row>
    <row r="103" spans="1:28" x14ac:dyDescent="0.2">
      <c r="A103" s="4">
        <v>0.77999999999999992</v>
      </c>
      <c r="B103" s="4">
        <v>1.2</v>
      </c>
      <c r="C103" s="4">
        <v>0.9</v>
      </c>
      <c r="D103" s="4">
        <v>0.61</v>
      </c>
      <c r="E103" s="4">
        <v>1.94</v>
      </c>
      <c r="F103" s="4">
        <v>1.23</v>
      </c>
      <c r="G103" s="4">
        <v>1.07</v>
      </c>
      <c r="H103" s="4">
        <v>0.99</v>
      </c>
      <c r="I103" s="4">
        <v>1.22</v>
      </c>
      <c r="J103" s="4">
        <v>1.38</v>
      </c>
      <c r="K103" s="4">
        <v>1.24</v>
      </c>
      <c r="L103" s="4">
        <v>1</v>
      </c>
      <c r="M103" s="4">
        <v>0.98</v>
      </c>
      <c r="N103" s="4"/>
      <c r="O103" s="4">
        <v>0.98</v>
      </c>
      <c r="P103" s="4">
        <v>1.03</v>
      </c>
      <c r="Q103" s="4">
        <v>1.29</v>
      </c>
      <c r="R103" s="4">
        <v>0.69</v>
      </c>
      <c r="S103" s="4">
        <v>1.1299999999999999</v>
      </c>
      <c r="T103" s="4">
        <v>0.86</v>
      </c>
      <c r="U103" s="4">
        <v>1</v>
      </c>
      <c r="V103" s="4">
        <v>1.0900000000000001</v>
      </c>
      <c r="W103" s="4">
        <v>0.66</v>
      </c>
      <c r="X103" s="4">
        <v>0.95</v>
      </c>
      <c r="Y103" s="4">
        <v>0.48</v>
      </c>
      <c r="Z103" s="4">
        <v>1.1299999999999999</v>
      </c>
      <c r="AA103" s="4">
        <v>1.1200000000000001</v>
      </c>
      <c r="AB103" s="2">
        <f t="shared" si="1"/>
        <v>0.48</v>
      </c>
    </row>
    <row r="104" spans="1:28" x14ac:dyDescent="0.2">
      <c r="A104" s="4">
        <v>1.08</v>
      </c>
      <c r="B104" s="4">
        <v>0.77</v>
      </c>
      <c r="C104" s="4">
        <v>2.5299999999999998</v>
      </c>
      <c r="D104" s="4">
        <v>1.91</v>
      </c>
      <c r="E104" s="4">
        <v>1.62</v>
      </c>
      <c r="F104" s="4">
        <v>0.81</v>
      </c>
      <c r="G104" s="4">
        <v>0.96</v>
      </c>
      <c r="H104" s="4">
        <v>0.74</v>
      </c>
      <c r="I104" s="4">
        <v>0.69</v>
      </c>
      <c r="J104" s="4">
        <v>0.66</v>
      </c>
      <c r="K104" s="4">
        <v>1</v>
      </c>
      <c r="L104" s="4">
        <v>0.76</v>
      </c>
      <c r="M104" s="4">
        <v>1.17</v>
      </c>
      <c r="N104" s="4">
        <v>1.25</v>
      </c>
      <c r="O104" s="4">
        <v>0.96</v>
      </c>
      <c r="P104" s="4">
        <v>1.1299999999999999</v>
      </c>
      <c r="Q104" s="4">
        <v>1.23</v>
      </c>
      <c r="R104" s="4">
        <v>0.93</v>
      </c>
      <c r="S104" s="4">
        <v>1.77</v>
      </c>
      <c r="T104" s="4">
        <v>0.99</v>
      </c>
      <c r="U104" s="4">
        <v>0.71</v>
      </c>
      <c r="V104" s="4">
        <v>0.39</v>
      </c>
      <c r="W104" s="4">
        <v>0.67</v>
      </c>
      <c r="X104" s="4">
        <v>1.25</v>
      </c>
      <c r="Y104" s="4">
        <v>1</v>
      </c>
      <c r="Z104" s="4">
        <v>1.55</v>
      </c>
      <c r="AA104" s="4">
        <v>1.37</v>
      </c>
      <c r="AB104" s="2">
        <f t="shared" si="1"/>
        <v>0.39</v>
      </c>
    </row>
    <row r="105" spans="1:28" x14ac:dyDescent="0.2">
      <c r="A105" s="4">
        <v>1.0879999999999999</v>
      </c>
      <c r="B105" s="4">
        <v>0.69</v>
      </c>
      <c r="C105" s="4">
        <v>1.35</v>
      </c>
      <c r="D105" s="4">
        <v>1.39</v>
      </c>
      <c r="E105" s="4">
        <v>1.02</v>
      </c>
      <c r="F105" s="4">
        <v>1</v>
      </c>
      <c r="G105" s="4">
        <v>0.62</v>
      </c>
      <c r="H105" s="4">
        <v>0.2</v>
      </c>
      <c r="I105" s="4"/>
      <c r="J105" s="4">
        <v>0.51</v>
      </c>
      <c r="K105" s="4">
        <v>1.19</v>
      </c>
      <c r="L105" s="4">
        <v>0.81</v>
      </c>
      <c r="M105" s="4">
        <v>1.24</v>
      </c>
      <c r="N105" s="4"/>
      <c r="O105" s="4">
        <v>0.91</v>
      </c>
      <c r="P105" s="4">
        <v>0.74</v>
      </c>
      <c r="Q105" s="4">
        <v>0.88</v>
      </c>
      <c r="R105" s="4">
        <v>1.05</v>
      </c>
      <c r="S105" s="4">
        <v>0.68</v>
      </c>
      <c r="T105" s="4">
        <v>2.13</v>
      </c>
      <c r="U105" s="4">
        <v>1.3</v>
      </c>
      <c r="V105" s="4">
        <v>0.86</v>
      </c>
      <c r="W105" s="4">
        <v>1.24</v>
      </c>
      <c r="X105" s="4">
        <v>1.27</v>
      </c>
      <c r="Y105" s="4"/>
      <c r="Z105" s="4">
        <v>0.81</v>
      </c>
      <c r="AA105" s="4">
        <v>1</v>
      </c>
      <c r="AB105" s="2">
        <f t="shared" si="1"/>
        <v>0.2</v>
      </c>
    </row>
    <row r="106" spans="1:28" x14ac:dyDescent="0.2">
      <c r="A106" s="4">
        <v>0.82</v>
      </c>
      <c r="B106" s="4">
        <v>1.36</v>
      </c>
      <c r="C106" s="4">
        <v>0.64</v>
      </c>
      <c r="D106" s="4"/>
      <c r="E106" s="4"/>
      <c r="F106" s="4"/>
      <c r="G106" s="4">
        <v>1.33</v>
      </c>
      <c r="H106" s="4"/>
      <c r="I106" s="4"/>
      <c r="J106" s="4"/>
      <c r="K106" s="4"/>
      <c r="L106" s="4"/>
      <c r="M106" s="4"/>
      <c r="N106" s="4">
        <v>1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2">
        <f t="shared" si="1"/>
        <v>0.64</v>
      </c>
    </row>
    <row r="107" spans="1:28" x14ac:dyDescent="0.2">
      <c r="A107" s="4">
        <v>0.9</v>
      </c>
      <c r="B107" s="4">
        <v>0.68</v>
      </c>
      <c r="C107" s="4">
        <v>1.08</v>
      </c>
      <c r="D107" s="4"/>
      <c r="E107" s="4">
        <v>0.96</v>
      </c>
      <c r="F107" s="4"/>
      <c r="G107" s="4">
        <v>1.03</v>
      </c>
      <c r="H107" s="4">
        <v>0.74</v>
      </c>
      <c r="I107" s="4">
        <v>1.04</v>
      </c>
      <c r="J107" s="4">
        <v>0.92</v>
      </c>
      <c r="K107" s="4">
        <v>0.93</v>
      </c>
      <c r="L107" s="4">
        <v>0.72</v>
      </c>
      <c r="M107" s="4">
        <v>1.32</v>
      </c>
      <c r="N107" s="4">
        <v>1</v>
      </c>
      <c r="O107" s="4">
        <v>0.69</v>
      </c>
      <c r="P107" s="4">
        <v>1.27</v>
      </c>
      <c r="Q107" s="4">
        <v>1</v>
      </c>
      <c r="R107" s="4"/>
      <c r="S107" s="4">
        <v>1.1000000000000001</v>
      </c>
      <c r="T107" s="4"/>
      <c r="U107" s="4">
        <v>2.36</v>
      </c>
      <c r="V107" s="4">
        <v>0.81</v>
      </c>
      <c r="W107" s="4">
        <v>1</v>
      </c>
      <c r="X107" s="4">
        <v>1.43</v>
      </c>
      <c r="Y107" s="4">
        <v>0.78</v>
      </c>
      <c r="Z107" s="4">
        <v>1.63</v>
      </c>
      <c r="AA107" s="4">
        <v>0.91</v>
      </c>
      <c r="AB107" s="2">
        <f t="shared" si="1"/>
        <v>0.68</v>
      </c>
    </row>
    <row r="108" spans="1:28" x14ac:dyDescent="0.2">
      <c r="A108" s="4">
        <v>0.96499999999999997</v>
      </c>
      <c r="B108" s="4">
        <v>0.63</v>
      </c>
      <c r="C108" s="4">
        <v>1.5</v>
      </c>
      <c r="D108" s="4">
        <v>1</v>
      </c>
      <c r="E108" s="4">
        <v>1.36</v>
      </c>
      <c r="F108" s="4">
        <v>0.6</v>
      </c>
      <c r="G108" s="4">
        <v>1</v>
      </c>
      <c r="H108" s="4">
        <v>0.7</v>
      </c>
      <c r="I108" s="4">
        <v>4.03</v>
      </c>
      <c r="J108" s="4">
        <v>1.23</v>
      </c>
      <c r="K108" s="4">
        <v>0.98</v>
      </c>
      <c r="L108" s="4">
        <v>0.83</v>
      </c>
      <c r="M108" s="4">
        <v>1.0900000000000001</v>
      </c>
      <c r="N108" s="4">
        <v>1.52</v>
      </c>
      <c r="O108" s="4">
        <v>1.1299999999999999</v>
      </c>
      <c r="P108" s="4">
        <v>2.09</v>
      </c>
      <c r="Q108" s="4">
        <v>1.1399999999999999</v>
      </c>
      <c r="R108" s="4">
        <v>0.55000000000000004</v>
      </c>
      <c r="S108" s="4">
        <v>1.27</v>
      </c>
      <c r="T108" s="4">
        <v>0.84</v>
      </c>
      <c r="U108" s="4">
        <v>2.12</v>
      </c>
      <c r="V108" s="4">
        <v>0.69</v>
      </c>
      <c r="W108" s="4">
        <v>1</v>
      </c>
      <c r="X108" s="4">
        <v>1.51</v>
      </c>
      <c r="Y108" s="4">
        <v>0.97</v>
      </c>
      <c r="Z108" s="4">
        <v>1.39</v>
      </c>
      <c r="AA108" s="4">
        <v>0.65</v>
      </c>
      <c r="AB108" s="2">
        <f t="shared" si="1"/>
        <v>0.55000000000000004</v>
      </c>
    </row>
    <row r="109" spans="1:28" x14ac:dyDescent="0.2">
      <c r="A109" s="4">
        <v>0.68</v>
      </c>
      <c r="B109" s="4">
        <v>1</v>
      </c>
      <c r="C109" s="4"/>
      <c r="D109" s="4"/>
      <c r="E109" s="4"/>
      <c r="F109" s="4"/>
      <c r="G109" s="4">
        <v>2.33</v>
      </c>
      <c r="H109" s="4">
        <v>1.34</v>
      </c>
      <c r="I109" s="4"/>
      <c r="J109" s="4"/>
      <c r="K109" s="4">
        <v>0.85</v>
      </c>
      <c r="L109" s="4">
        <v>1.06</v>
      </c>
      <c r="M109" s="4"/>
      <c r="N109" s="4">
        <v>0.94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2">
        <f t="shared" si="1"/>
        <v>0.68</v>
      </c>
    </row>
    <row r="110" spans="1:28" x14ac:dyDescent="0.2">
      <c r="A110" s="4">
        <v>1.018</v>
      </c>
      <c r="B110" s="4">
        <v>0.79</v>
      </c>
      <c r="C110" s="4">
        <v>1</v>
      </c>
      <c r="D110" s="4">
        <v>1.69</v>
      </c>
      <c r="E110" s="4">
        <v>0.59</v>
      </c>
      <c r="F110" s="4">
        <v>1</v>
      </c>
      <c r="G110" s="4">
        <v>0.6</v>
      </c>
      <c r="H110" s="4">
        <v>0.57999999999999996</v>
      </c>
      <c r="I110" s="4">
        <v>0.91</v>
      </c>
      <c r="J110" s="4">
        <v>1.59</v>
      </c>
      <c r="K110" s="4">
        <v>1.34</v>
      </c>
      <c r="L110" s="4">
        <v>1.29</v>
      </c>
      <c r="M110" s="4">
        <v>1.59</v>
      </c>
      <c r="N110" s="4">
        <v>0.72</v>
      </c>
      <c r="O110" s="4">
        <v>0.46</v>
      </c>
      <c r="P110" s="4">
        <v>0.59</v>
      </c>
      <c r="Q110" s="4">
        <v>1.26</v>
      </c>
      <c r="R110" s="4">
        <v>1.6</v>
      </c>
      <c r="S110" s="4">
        <v>1.1000000000000001</v>
      </c>
      <c r="T110" s="4">
        <v>0.24</v>
      </c>
      <c r="U110" s="4">
        <v>0.56000000000000005</v>
      </c>
      <c r="V110" s="4">
        <v>1.53</v>
      </c>
      <c r="W110" s="4">
        <v>1.4</v>
      </c>
      <c r="X110" s="4">
        <v>0.88</v>
      </c>
      <c r="Y110" s="4">
        <v>0.75</v>
      </c>
      <c r="Z110" s="4">
        <v>1.18</v>
      </c>
      <c r="AA110" s="4">
        <v>1.03</v>
      </c>
      <c r="AB110" s="2">
        <f t="shared" si="1"/>
        <v>0.24</v>
      </c>
    </row>
    <row r="111" spans="1:28" x14ac:dyDescent="0.2">
      <c r="A111" s="4">
        <v>0.93800000000000006</v>
      </c>
      <c r="B111" s="4">
        <v>4.88</v>
      </c>
      <c r="C111" s="4">
        <v>2.96</v>
      </c>
      <c r="D111" s="4">
        <v>4.92</v>
      </c>
      <c r="E111" s="4">
        <v>2.82</v>
      </c>
      <c r="F111" s="4">
        <v>1.1499999999999999</v>
      </c>
      <c r="G111" s="4">
        <v>0.4</v>
      </c>
      <c r="H111" s="4">
        <v>0.01</v>
      </c>
      <c r="I111" s="4">
        <v>0.02</v>
      </c>
      <c r="J111" s="4">
        <v>1</v>
      </c>
      <c r="K111" s="4">
        <v>1.1200000000000001</v>
      </c>
      <c r="L111" s="4">
        <v>1.1299999999999999</v>
      </c>
      <c r="M111" s="4">
        <v>1.29</v>
      </c>
      <c r="N111" s="4">
        <v>0.84</v>
      </c>
      <c r="O111" s="4">
        <v>0.15</v>
      </c>
      <c r="P111" s="4">
        <v>0.24</v>
      </c>
      <c r="Q111" s="4">
        <v>1.44</v>
      </c>
      <c r="R111" s="4">
        <v>0.09</v>
      </c>
      <c r="S111" s="4">
        <v>0.59</v>
      </c>
      <c r="T111" s="4">
        <v>12.07</v>
      </c>
      <c r="U111" s="4">
        <v>1.38</v>
      </c>
      <c r="V111" s="4">
        <v>1.1299999999999999</v>
      </c>
      <c r="W111" s="4">
        <v>0.99</v>
      </c>
      <c r="X111" s="4">
        <v>0.88</v>
      </c>
      <c r="Y111" s="4">
        <v>0.76</v>
      </c>
      <c r="Z111" s="4">
        <v>1.2</v>
      </c>
      <c r="AA111" s="4">
        <v>1.01</v>
      </c>
      <c r="AB111" s="2">
        <f t="shared" si="1"/>
        <v>0.01</v>
      </c>
    </row>
    <row r="112" spans="1:28" x14ac:dyDescent="0.2">
      <c r="A112" s="4">
        <v>0.97</v>
      </c>
      <c r="B112" s="4">
        <v>3.23</v>
      </c>
      <c r="C112" s="4">
        <v>1</v>
      </c>
      <c r="D112" s="4">
        <v>1.41</v>
      </c>
      <c r="E112" s="4">
        <v>1.34</v>
      </c>
      <c r="F112" s="4">
        <v>1</v>
      </c>
      <c r="G112" s="4">
        <v>0.27</v>
      </c>
      <c r="H112" s="4">
        <v>0.06</v>
      </c>
      <c r="I112" s="4">
        <v>0.21</v>
      </c>
      <c r="J112" s="4">
        <v>1.33</v>
      </c>
      <c r="K112" s="4">
        <v>1.1399999999999999</v>
      </c>
      <c r="L112" s="4">
        <v>1.04</v>
      </c>
      <c r="M112" s="4">
        <v>1.51</v>
      </c>
      <c r="N112" s="4">
        <v>1</v>
      </c>
      <c r="O112" s="4">
        <v>0.18</v>
      </c>
      <c r="P112" s="4">
        <v>0.32</v>
      </c>
      <c r="Q112" s="4">
        <v>1.41</v>
      </c>
      <c r="R112" s="4">
        <v>0.39</v>
      </c>
      <c r="S112" s="4">
        <v>0.72</v>
      </c>
      <c r="T112" s="4">
        <v>3.23</v>
      </c>
      <c r="U112" s="4">
        <v>0.62</v>
      </c>
      <c r="V112" s="4">
        <v>1.44</v>
      </c>
      <c r="W112" s="4">
        <v>1.07</v>
      </c>
      <c r="X112" s="4">
        <v>1.07</v>
      </c>
      <c r="Y112" s="4">
        <v>0.66</v>
      </c>
      <c r="Z112" s="4">
        <v>1.18</v>
      </c>
      <c r="AA112" s="4">
        <v>0.93</v>
      </c>
      <c r="AB112" s="2">
        <f t="shared" si="1"/>
        <v>0.06</v>
      </c>
    </row>
    <row r="113" spans="1:28" x14ac:dyDescent="0.2">
      <c r="A113" s="4">
        <v>0.96799999999999997</v>
      </c>
      <c r="B113" s="4">
        <v>3.44</v>
      </c>
      <c r="C113" s="4">
        <v>1.89</v>
      </c>
      <c r="D113" s="4">
        <v>2.95</v>
      </c>
      <c r="E113" s="4">
        <v>1.78</v>
      </c>
      <c r="F113" s="4">
        <v>1.03</v>
      </c>
      <c r="G113" s="4">
        <v>0.34</v>
      </c>
      <c r="H113" s="4">
        <v>0.4</v>
      </c>
      <c r="I113" s="4">
        <v>0.4</v>
      </c>
      <c r="J113" s="4">
        <v>1</v>
      </c>
      <c r="K113" s="4">
        <v>1.1299999999999999</v>
      </c>
      <c r="L113" s="4">
        <v>1.1599999999999999</v>
      </c>
      <c r="M113" s="4">
        <v>1.51</v>
      </c>
      <c r="N113" s="4">
        <v>0.81</v>
      </c>
      <c r="O113" s="4">
        <v>0.12</v>
      </c>
      <c r="P113" s="4">
        <v>0.31</v>
      </c>
      <c r="Q113" s="4">
        <v>1.31</v>
      </c>
      <c r="R113" s="4">
        <v>0.22</v>
      </c>
      <c r="S113" s="4">
        <v>0.46</v>
      </c>
      <c r="T113" s="4">
        <v>4.51</v>
      </c>
      <c r="U113" s="4">
        <v>0.45</v>
      </c>
      <c r="V113" s="4">
        <v>1.29</v>
      </c>
      <c r="W113" s="4">
        <v>0.96</v>
      </c>
      <c r="X113" s="4">
        <v>1.01</v>
      </c>
      <c r="Y113" s="4">
        <v>0.74</v>
      </c>
      <c r="Z113" s="4">
        <v>1.29</v>
      </c>
      <c r="AA113" s="4">
        <v>1</v>
      </c>
      <c r="AB113" s="2">
        <f t="shared" si="1"/>
        <v>0.12</v>
      </c>
    </row>
    <row r="114" spans="1:28" x14ac:dyDescent="0.2">
      <c r="A114" s="4">
        <v>1.1419999999999999</v>
      </c>
      <c r="B114" s="4">
        <v>0.89</v>
      </c>
      <c r="C114" s="4">
        <v>1</v>
      </c>
      <c r="D114" s="4">
        <v>1.98</v>
      </c>
      <c r="E114" s="4">
        <v>1.33</v>
      </c>
      <c r="F114" s="4">
        <v>1.04</v>
      </c>
      <c r="G114" s="4">
        <v>0.72</v>
      </c>
      <c r="H114" s="4">
        <v>0.88</v>
      </c>
      <c r="I114" s="4">
        <v>1.1100000000000001</v>
      </c>
      <c r="J114" s="4">
        <v>1.4</v>
      </c>
      <c r="K114" s="4">
        <v>1.26</v>
      </c>
      <c r="L114" s="4">
        <v>1</v>
      </c>
      <c r="M114" s="4">
        <v>1.0900000000000001</v>
      </c>
      <c r="N114" s="4">
        <v>0.99</v>
      </c>
      <c r="O114" s="4">
        <v>0.68</v>
      </c>
      <c r="P114" s="4">
        <v>0.73</v>
      </c>
      <c r="Q114" s="4">
        <v>1.47</v>
      </c>
      <c r="R114" s="4">
        <v>1.32</v>
      </c>
      <c r="S114" s="4">
        <v>1.29</v>
      </c>
      <c r="T114" s="4">
        <v>0.63</v>
      </c>
      <c r="U114" s="4">
        <v>1.04</v>
      </c>
      <c r="V114" s="4">
        <v>4.3899999999999997</v>
      </c>
      <c r="W114" s="4">
        <v>1.27</v>
      </c>
      <c r="X114" s="4">
        <v>0.83</v>
      </c>
      <c r="Y114" s="4">
        <v>0.82</v>
      </c>
      <c r="Z114" s="4">
        <v>0.94</v>
      </c>
      <c r="AA114" s="4">
        <v>0.96</v>
      </c>
      <c r="AB114" s="2">
        <f t="shared" si="1"/>
        <v>0.63</v>
      </c>
    </row>
    <row r="115" spans="1:28" x14ac:dyDescent="0.2">
      <c r="A115" s="4">
        <v>1.1320000000000001</v>
      </c>
      <c r="B115" s="4">
        <v>1.38</v>
      </c>
      <c r="C115" s="4">
        <v>1</v>
      </c>
      <c r="D115" s="4">
        <v>1.26</v>
      </c>
      <c r="E115" s="4">
        <v>0.97</v>
      </c>
      <c r="F115" s="4">
        <v>1</v>
      </c>
      <c r="G115" s="4">
        <v>0.44</v>
      </c>
      <c r="H115" s="4">
        <v>0.26</v>
      </c>
      <c r="I115" s="4">
        <v>0.36</v>
      </c>
      <c r="J115" s="4">
        <v>1.5</v>
      </c>
      <c r="K115" s="4">
        <v>1.1000000000000001</v>
      </c>
      <c r="L115" s="4">
        <v>1.44</v>
      </c>
      <c r="M115" s="4">
        <v>1.75</v>
      </c>
      <c r="N115" s="4">
        <v>1</v>
      </c>
      <c r="O115" s="4">
        <v>0.26</v>
      </c>
      <c r="P115" s="4">
        <v>0.43</v>
      </c>
      <c r="Q115" s="4">
        <v>1.05</v>
      </c>
      <c r="R115" s="4">
        <v>1.03</v>
      </c>
      <c r="S115" s="4">
        <v>0.78</v>
      </c>
      <c r="T115" s="4">
        <v>1.06</v>
      </c>
      <c r="U115" s="4">
        <v>0.62</v>
      </c>
      <c r="V115" s="4">
        <v>1.1399999999999999</v>
      </c>
      <c r="W115" s="4">
        <v>0.97</v>
      </c>
      <c r="X115" s="4">
        <v>1.6</v>
      </c>
      <c r="Y115" s="4">
        <v>0.75</v>
      </c>
      <c r="Z115" s="4">
        <v>1.05</v>
      </c>
      <c r="AA115" s="4">
        <v>1.03</v>
      </c>
      <c r="AB115" s="2">
        <f t="shared" si="1"/>
        <v>0.26</v>
      </c>
    </row>
    <row r="116" spans="1:28" x14ac:dyDescent="0.2">
      <c r="A116" s="4">
        <v>1.1125</v>
      </c>
      <c r="B116" s="4">
        <v>0.45</v>
      </c>
      <c r="C116" s="4">
        <v>1.1599999999999999</v>
      </c>
      <c r="D116" s="4">
        <v>1</v>
      </c>
      <c r="E116" s="4">
        <v>1.43</v>
      </c>
      <c r="F116" s="4">
        <v>0.8</v>
      </c>
      <c r="G116" s="4">
        <v>0.85</v>
      </c>
      <c r="H116" s="4">
        <v>0.52</v>
      </c>
      <c r="I116" s="4">
        <v>0.52</v>
      </c>
      <c r="J116" s="4">
        <v>0.66</v>
      </c>
      <c r="K116" s="4">
        <v>1.03</v>
      </c>
      <c r="L116" s="4">
        <v>0.92</v>
      </c>
      <c r="M116" s="4">
        <v>1.1499999999999999</v>
      </c>
      <c r="N116" s="4">
        <v>1</v>
      </c>
      <c r="O116" s="4">
        <v>0.93</v>
      </c>
      <c r="P116" s="4">
        <v>1.36</v>
      </c>
      <c r="Q116" s="4">
        <v>1</v>
      </c>
      <c r="R116" s="4">
        <v>1.1399999999999999</v>
      </c>
      <c r="S116" s="4">
        <v>1.06</v>
      </c>
      <c r="T116" s="4">
        <v>0.89</v>
      </c>
      <c r="U116" s="4">
        <v>1</v>
      </c>
      <c r="V116" s="4">
        <v>0.97</v>
      </c>
      <c r="W116" s="4">
        <v>1.47</v>
      </c>
      <c r="X116" s="4">
        <v>1.17</v>
      </c>
      <c r="Y116" s="4">
        <v>0.89</v>
      </c>
      <c r="Z116" s="4">
        <v>1.0900000000000001</v>
      </c>
      <c r="AA116" s="4">
        <v>0.98</v>
      </c>
      <c r="AB116" s="2">
        <f t="shared" si="1"/>
        <v>0.45</v>
      </c>
    </row>
  </sheetData>
  <mergeCells count="2">
    <mergeCell ref="B1:E1"/>
    <mergeCell ref="F1:AA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4FC6-2A3A-5B4A-9E89-7BF06AA04185}">
  <dimension ref="A1:AK115"/>
  <sheetViews>
    <sheetView workbookViewId="0">
      <selection activeCell="AE83" sqref="AE83"/>
    </sheetView>
  </sheetViews>
  <sheetFormatPr baseColWidth="10" defaultRowHeight="16" x14ac:dyDescent="0.2"/>
  <cols>
    <col min="1" max="1" width="9" style="4" bestFit="1" customWidth="1"/>
    <col min="2" max="2" width="6.83203125" style="4" bestFit="1" customWidth="1"/>
    <col min="3" max="6" width="6.33203125" style="4" bestFit="1" customWidth="1"/>
    <col min="7" max="7" width="5.83203125" style="4" bestFit="1" customWidth="1"/>
    <col min="8" max="14" width="4.6640625" style="4" bestFit="1" customWidth="1"/>
    <col min="15" max="15" width="6" style="4" bestFit="1" customWidth="1"/>
    <col min="16" max="28" width="4.6640625" style="4" bestFit="1" customWidth="1"/>
    <col min="29" max="30" width="10.83203125" style="4"/>
    <col min="31" max="31" width="12.5" bestFit="1" customWidth="1"/>
    <col min="32" max="32" width="14.6640625" style="22" bestFit="1" customWidth="1"/>
    <col min="33" max="33" width="5.33203125" style="22" bestFit="1" customWidth="1"/>
    <col min="34" max="16384" width="10.83203125" style="4"/>
  </cols>
  <sheetData>
    <row r="1" spans="1:37" ht="17" x14ac:dyDescent="0.2">
      <c r="B1" s="2" t="s">
        <v>501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3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10" t="s">
        <v>498</v>
      </c>
      <c r="AD1" s="9" t="s">
        <v>497</v>
      </c>
      <c r="AE1" s="5" t="s">
        <v>318</v>
      </c>
      <c r="AF1" s="21" t="s">
        <v>502</v>
      </c>
      <c r="AG1" s="21" t="s">
        <v>503</v>
      </c>
    </row>
    <row r="2" spans="1:37" s="14" customFormat="1" x14ac:dyDescent="0.2">
      <c r="A2" s="13" t="s">
        <v>38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f>VAR(B2:AB2)</f>
        <v>0</v>
      </c>
      <c r="AD2" s="14">
        <v>0</v>
      </c>
      <c r="AE2" s="13">
        <v>2</v>
      </c>
      <c r="AF2" s="22" t="s">
        <v>504</v>
      </c>
      <c r="AG2" s="22" t="s">
        <v>504</v>
      </c>
      <c r="AI2" s="14" t="s">
        <v>500</v>
      </c>
      <c r="AJ2" s="14">
        <v>48</v>
      </c>
    </row>
    <row r="3" spans="1:37" s="14" customFormat="1" x14ac:dyDescent="0.2">
      <c r="A3" s="13" t="s">
        <v>41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f t="shared" ref="AC3:AC66" si="0">VAR(B3:AB3)</f>
        <v>0</v>
      </c>
      <c r="AD3" s="14">
        <v>0.33963398692810431</v>
      </c>
      <c r="AE3" s="13">
        <v>18</v>
      </c>
      <c r="AF3" s="22" t="s">
        <v>504</v>
      </c>
      <c r="AG3" s="22" t="s">
        <v>504</v>
      </c>
      <c r="AI3" s="12" t="s">
        <v>499</v>
      </c>
      <c r="AJ3" s="14">
        <v>18</v>
      </c>
    </row>
    <row r="4" spans="1:37" s="14" customFormat="1" x14ac:dyDescent="0.2">
      <c r="A4" s="13" t="s">
        <v>44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f t="shared" si="0"/>
        <v>0</v>
      </c>
      <c r="AD4" s="14">
        <v>0.3128140069169959</v>
      </c>
      <c r="AE4" s="13">
        <v>23</v>
      </c>
      <c r="AF4" s="22" t="s">
        <v>504</v>
      </c>
      <c r="AG4" s="22" t="s">
        <v>504</v>
      </c>
      <c r="AI4" s="14" t="s">
        <v>505</v>
      </c>
      <c r="AJ4" s="14">
        <f>114-(48+18)</f>
        <v>48</v>
      </c>
    </row>
    <row r="5" spans="1:37" x14ac:dyDescent="0.2">
      <c r="A5" t="s">
        <v>46</v>
      </c>
      <c r="B5" s="4">
        <v>3.25207609624997</v>
      </c>
      <c r="C5" s="4">
        <v>1.6471254399999999</v>
      </c>
      <c r="D5" s="4">
        <v>6.1032724902500304</v>
      </c>
      <c r="E5" s="4">
        <v>7.5288695900000704</v>
      </c>
      <c r="F5" s="4">
        <v>10.3800665615</v>
      </c>
      <c r="G5" s="4">
        <v>0.583829787234042</v>
      </c>
      <c r="H5" s="4">
        <v>0.583829787234042</v>
      </c>
      <c r="I5" s="4">
        <v>0.583829787234042</v>
      </c>
      <c r="J5" s="4">
        <v>0.60977777777777797</v>
      </c>
      <c r="K5" s="4">
        <v>0.583829787234042</v>
      </c>
      <c r="L5" s="4">
        <v>0.583829787234042</v>
      </c>
      <c r="M5" s="4">
        <v>0.583829787234042</v>
      </c>
      <c r="N5" s="4">
        <v>0.583829787234042</v>
      </c>
      <c r="O5" s="4">
        <v>0.583829787234042</v>
      </c>
      <c r="P5" s="4">
        <v>0.583829787234043</v>
      </c>
      <c r="Q5" s="4">
        <v>0.583829787234042</v>
      </c>
      <c r="R5" s="4">
        <v>0.583829787234042</v>
      </c>
      <c r="S5" s="4">
        <v>0.583829787234042</v>
      </c>
      <c r="T5" s="4">
        <v>0.583829787234042</v>
      </c>
      <c r="U5" s="4">
        <v>0.583829787234041</v>
      </c>
      <c r="V5" s="4">
        <v>0.583829787234042</v>
      </c>
      <c r="W5" s="4">
        <v>0.583829787234042</v>
      </c>
      <c r="X5" s="4">
        <v>0.583829787234043</v>
      </c>
      <c r="Y5" s="4">
        <v>0.583829787234042</v>
      </c>
      <c r="Z5" s="4">
        <v>0.583829787234042</v>
      </c>
      <c r="AA5" s="4">
        <v>0.583829787234042</v>
      </c>
      <c r="AB5" s="4">
        <v>0.583829787234042</v>
      </c>
      <c r="AC5" s="4">
        <f t="shared" si="0"/>
        <v>6.070875804230317</v>
      </c>
      <c r="AD5" s="4">
        <v>0.19688545454545475</v>
      </c>
      <c r="AE5">
        <v>11</v>
      </c>
      <c r="AF5" s="23">
        <v>0.33270276475377902</v>
      </c>
      <c r="AG5" s="24">
        <v>-0.32294966567259598</v>
      </c>
    </row>
    <row r="6" spans="1:37" s="16" customFormat="1" x14ac:dyDescent="0.2">
      <c r="A6" s="15" t="s">
        <v>49</v>
      </c>
      <c r="B6" s="16">
        <v>4.1029967562499801</v>
      </c>
      <c r="C6" s="16">
        <v>2.1519084553191501</v>
      </c>
      <c r="D6" s="16">
        <v>7.8996620702500104</v>
      </c>
      <c r="E6" s="16">
        <v>9.7979913500000393</v>
      </c>
      <c r="F6" s="16">
        <v>13.5946584415</v>
      </c>
      <c r="G6" s="16">
        <v>0.583829787234042</v>
      </c>
      <c r="H6" s="16">
        <v>0.583829787234043</v>
      </c>
      <c r="I6" s="16">
        <v>0.583829787234042</v>
      </c>
      <c r="J6" s="16">
        <v>0.30488888888888899</v>
      </c>
      <c r="K6" s="16">
        <v>0.583829787234042</v>
      </c>
      <c r="L6" s="16">
        <v>0.583829787234042</v>
      </c>
      <c r="M6" s="16">
        <v>0.583829787234042</v>
      </c>
      <c r="N6" s="16">
        <v>0.583829787234042</v>
      </c>
      <c r="O6" s="16">
        <v>0.583829787234042</v>
      </c>
      <c r="P6" s="16">
        <v>0.583829787234042</v>
      </c>
      <c r="Q6" s="16">
        <v>0.583829787234042</v>
      </c>
      <c r="R6" s="16">
        <v>0.583829787234042</v>
      </c>
      <c r="S6" s="16">
        <v>0.583829787234042</v>
      </c>
      <c r="T6" s="16">
        <v>0.583829787234042</v>
      </c>
      <c r="U6" s="16">
        <v>0.583829787234041</v>
      </c>
      <c r="V6" s="16">
        <v>0.583829787234043</v>
      </c>
      <c r="W6" s="16">
        <v>0.583829787234042</v>
      </c>
      <c r="X6" s="16">
        <v>0.583829787234043</v>
      </c>
      <c r="Y6" s="16">
        <v>0.583829787234042</v>
      </c>
      <c r="Z6" s="16">
        <v>0.583829787234042</v>
      </c>
      <c r="AA6" s="16">
        <v>0.583829787234042</v>
      </c>
      <c r="AB6" s="16">
        <v>0.583829787234042</v>
      </c>
      <c r="AC6" s="16">
        <f t="shared" si="0"/>
        <v>10.727939991898438</v>
      </c>
      <c r="AD6" s="4">
        <v>0.5016218333333331</v>
      </c>
      <c r="AE6" s="15">
        <v>25</v>
      </c>
      <c r="AF6" s="23">
        <v>8.1753004225640996E-2</v>
      </c>
      <c r="AG6" s="24">
        <v>0.35485624252766301</v>
      </c>
      <c r="AJ6" s="16">
        <f>114-48</f>
        <v>66</v>
      </c>
      <c r="AK6" s="16">
        <f>100*18/66</f>
        <v>27.272727272727273</v>
      </c>
    </row>
    <row r="7" spans="1:37" s="14" customFormat="1" x14ac:dyDescent="0.2">
      <c r="A7" s="13" t="s">
        <v>52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f t="shared" si="0"/>
        <v>0</v>
      </c>
      <c r="AD7" s="14">
        <v>7.9680000000000195E-2</v>
      </c>
      <c r="AE7" s="13">
        <v>5</v>
      </c>
      <c r="AF7" s="22" t="s">
        <v>504</v>
      </c>
      <c r="AG7" s="22" t="s">
        <v>504</v>
      </c>
    </row>
    <row r="8" spans="1:37" x14ac:dyDescent="0.2">
      <c r="A8" t="s">
        <v>55</v>
      </c>
      <c r="B8" s="4">
        <v>0.23973503187499801</v>
      </c>
      <c r="C8" s="4">
        <v>9.3105359999999998E-2</v>
      </c>
      <c r="D8" s="4">
        <v>0.88722069487500499</v>
      </c>
      <c r="E8" s="4">
        <v>1.21096008500001</v>
      </c>
      <c r="F8" s="4">
        <v>1.8584475592499901</v>
      </c>
      <c r="G8" s="4">
        <v>0</v>
      </c>
      <c r="H8" s="4">
        <v>0</v>
      </c>
      <c r="I8" s="4">
        <v>0</v>
      </c>
      <c r="J8" s="4">
        <v>0.30488888888888899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f t="shared" si="0"/>
        <v>0.19556648667091137</v>
      </c>
      <c r="AD8" s="4">
        <v>0.31061428571428557</v>
      </c>
      <c r="AE8">
        <v>7</v>
      </c>
      <c r="AF8" s="23">
        <v>0.120044646006956</v>
      </c>
      <c r="AG8" s="24">
        <v>-0.64200343597248599</v>
      </c>
    </row>
    <row r="9" spans="1:37" s="18" customFormat="1" x14ac:dyDescent="0.2">
      <c r="A9" s="17" t="s">
        <v>57</v>
      </c>
      <c r="B9" s="18">
        <v>1.2078000000000001E-4</v>
      </c>
      <c r="C9" s="18">
        <v>5.3679999999999703E-5</v>
      </c>
      <c r="D9" s="18">
        <v>2.5574000000000001E-4</v>
      </c>
      <c r="E9" s="18">
        <v>3.2207999999999998E-4</v>
      </c>
      <c r="F9" s="18">
        <v>4.5763999999999999E-4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f t="shared" si="0"/>
        <v>1.3147055331054112E-8</v>
      </c>
      <c r="AD9" s="18">
        <v>0.1246474985754993</v>
      </c>
      <c r="AE9" s="17">
        <v>27</v>
      </c>
      <c r="AF9" s="23">
        <v>0.26938867485090201</v>
      </c>
      <c r="AG9" s="24">
        <v>0.220356583711844</v>
      </c>
    </row>
    <row r="10" spans="1:37" s="18" customFormat="1" x14ac:dyDescent="0.2">
      <c r="A10" s="17" t="s">
        <v>59</v>
      </c>
      <c r="B10" s="18">
        <v>1.2078000000000001E-4</v>
      </c>
      <c r="C10" s="18">
        <v>5.3679999999999703E-5</v>
      </c>
      <c r="D10" s="18">
        <v>2.5574000000000001E-4</v>
      </c>
      <c r="E10" s="18">
        <v>3.2207999999999998E-4</v>
      </c>
      <c r="F10" s="18">
        <v>4.5763999999999999E-4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f t="shared" si="0"/>
        <v>1.3147055331054112E-8</v>
      </c>
      <c r="AD10" s="18">
        <v>0.11342647293447264</v>
      </c>
      <c r="AE10" s="17">
        <v>27</v>
      </c>
      <c r="AF10" s="23">
        <v>0.87695603159721203</v>
      </c>
      <c r="AG10" s="24">
        <v>3.1269279400908102E-2</v>
      </c>
    </row>
    <row r="11" spans="1:37" s="12" customFormat="1" x14ac:dyDescent="0.2">
      <c r="A11" s="11" t="s">
        <v>62</v>
      </c>
      <c r="B11" s="12">
        <v>1.2078000000000001E-4</v>
      </c>
      <c r="C11" s="12">
        <v>14.5488116246809</v>
      </c>
      <c r="D11" s="12">
        <v>43.983192180000103</v>
      </c>
      <c r="E11" s="12">
        <v>53.752446080000297</v>
      </c>
      <c r="F11" s="12">
        <v>73.290975479999901</v>
      </c>
      <c r="G11" s="12">
        <v>6.86</v>
      </c>
      <c r="H11" s="12">
        <v>0.68600000000000005</v>
      </c>
      <c r="I11" s="12">
        <v>6.86</v>
      </c>
      <c r="J11" s="12">
        <v>6.86</v>
      </c>
      <c r="K11" s="12">
        <v>6.86</v>
      </c>
      <c r="L11" s="12">
        <v>6.86</v>
      </c>
      <c r="M11" s="12">
        <v>6.86</v>
      </c>
      <c r="N11" s="12">
        <v>6.86</v>
      </c>
      <c r="O11" s="12">
        <v>6.86</v>
      </c>
      <c r="P11" s="12">
        <v>6.86</v>
      </c>
      <c r="Q11" s="12">
        <v>6.86</v>
      </c>
      <c r="R11" s="12">
        <v>6.86</v>
      </c>
      <c r="S11" s="12">
        <v>6.86</v>
      </c>
      <c r="T11" s="12">
        <v>6.86</v>
      </c>
      <c r="U11" s="12">
        <v>6.86</v>
      </c>
      <c r="V11" s="12">
        <v>6.86</v>
      </c>
      <c r="W11" s="12">
        <v>6.86</v>
      </c>
      <c r="X11" s="12">
        <v>6.86</v>
      </c>
      <c r="Y11" s="12">
        <v>6.86</v>
      </c>
      <c r="Z11" s="12">
        <v>6.86</v>
      </c>
      <c r="AA11" s="12">
        <v>6.86</v>
      </c>
      <c r="AB11" s="12">
        <v>6.86</v>
      </c>
      <c r="AC11" s="12">
        <f t="shared" si="0"/>
        <v>282.86948757335932</v>
      </c>
      <c r="AD11" s="12">
        <v>0.18444646153846159</v>
      </c>
      <c r="AE11" s="11">
        <v>27</v>
      </c>
      <c r="AF11" s="25">
        <v>1.79753548207639E-2</v>
      </c>
      <c r="AG11" s="26">
        <v>0.45185744604031702</v>
      </c>
    </row>
    <row r="12" spans="1:37" s="14" customFormat="1" x14ac:dyDescent="0.2">
      <c r="A12" s="13" t="s">
        <v>65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f t="shared" si="0"/>
        <v>0</v>
      </c>
      <c r="AD12" s="14">
        <v>0.11367693121693126</v>
      </c>
      <c r="AE12" s="13">
        <v>15</v>
      </c>
      <c r="AF12" s="22" t="s">
        <v>504</v>
      </c>
      <c r="AG12" s="22" t="s">
        <v>504</v>
      </c>
    </row>
    <row r="13" spans="1:37" s="14" customFormat="1" x14ac:dyDescent="0.2">
      <c r="A13" s="13" t="s">
        <v>68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f t="shared" si="0"/>
        <v>0</v>
      </c>
      <c r="AD13" s="14">
        <v>1.4139090461538462</v>
      </c>
      <c r="AE13" s="13">
        <v>26</v>
      </c>
      <c r="AF13" s="22" t="s">
        <v>504</v>
      </c>
      <c r="AG13" s="22" t="s">
        <v>504</v>
      </c>
    </row>
    <row r="14" spans="1:37" s="14" customFormat="1" x14ac:dyDescent="0.2">
      <c r="A14" s="13" t="s">
        <v>70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f t="shared" si="0"/>
        <v>0</v>
      </c>
      <c r="AD14" s="14">
        <v>0.2520916666666671</v>
      </c>
      <c r="AE14" s="13">
        <v>4</v>
      </c>
      <c r="AF14" s="22" t="s">
        <v>504</v>
      </c>
      <c r="AG14" s="22" t="s">
        <v>504</v>
      </c>
    </row>
    <row r="15" spans="1:37" s="12" customFormat="1" x14ac:dyDescent="0.2">
      <c r="A15" s="11" t="s">
        <v>72</v>
      </c>
      <c r="B15" s="12">
        <v>0.11759454</v>
      </c>
      <c r="C15" s="12">
        <v>5.2264239999999997E-2</v>
      </c>
      <c r="D15" s="12">
        <v>0.2482559</v>
      </c>
      <c r="E15" s="12">
        <v>0.31358543999999999</v>
      </c>
      <c r="F15" s="12">
        <v>0.44424740000000001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f t="shared" si="0"/>
        <v>1.2410224509535578E-2</v>
      </c>
      <c r="AD15" s="4">
        <v>0.11296267806267825</v>
      </c>
      <c r="AE15" s="11">
        <v>27</v>
      </c>
      <c r="AF15" s="25">
        <v>1.45773550028438E-3</v>
      </c>
      <c r="AG15" s="26">
        <v>0.58175141406475295</v>
      </c>
    </row>
    <row r="16" spans="1:37" s="12" customFormat="1" x14ac:dyDescent="0.2">
      <c r="A16" s="11" t="s">
        <v>74</v>
      </c>
      <c r="B16" s="12">
        <v>0.47222909999998502</v>
      </c>
      <c r="C16" s="12">
        <v>0.2098796</v>
      </c>
      <c r="D16" s="12">
        <v>0.99692886000001701</v>
      </c>
      <c r="E16" s="12">
        <v>1.2592776000000401</v>
      </c>
      <c r="F16" s="12">
        <v>1.7839779599999901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f t="shared" si="0"/>
        <v>0.20012871128975818</v>
      </c>
      <c r="AD16" s="4">
        <v>0.22898281481481469</v>
      </c>
      <c r="AE16" s="11">
        <v>27</v>
      </c>
      <c r="AF16" s="27">
        <v>1.4160131128401399E-5</v>
      </c>
      <c r="AG16" s="26">
        <v>0.73220148520163897</v>
      </c>
    </row>
    <row r="17" spans="1:33" x14ac:dyDescent="0.2">
      <c r="A17" t="s">
        <v>77</v>
      </c>
      <c r="B17" s="4">
        <v>1.023174E-2</v>
      </c>
      <c r="C17" s="4">
        <v>4.5474399999999998E-3</v>
      </c>
      <c r="D17" s="4">
        <v>2.1600339999999999E-2</v>
      </c>
      <c r="E17" s="4">
        <v>2.7284639999999999E-2</v>
      </c>
      <c r="F17" s="4">
        <v>3.8653239999999998E-2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f t="shared" si="0"/>
        <v>9.3951221024769215E-5</v>
      </c>
      <c r="AD17" s="4">
        <v>0.24750714285714231</v>
      </c>
      <c r="AE17">
        <v>8</v>
      </c>
      <c r="AF17" s="23">
        <v>0.57104442585122595</v>
      </c>
      <c r="AG17" s="24">
        <v>-0.23756308449653299</v>
      </c>
    </row>
    <row r="18" spans="1:33" s="12" customFormat="1" x14ac:dyDescent="0.2">
      <c r="A18" s="11" t="s">
        <v>79</v>
      </c>
      <c r="B18" s="12">
        <v>5.3242560000000001E-2</v>
      </c>
      <c r="C18" s="12">
        <v>2.3663360000000001E-2</v>
      </c>
      <c r="D18" s="12">
        <v>0.11240095999999999</v>
      </c>
      <c r="E18" s="12">
        <v>0.14198015999999999</v>
      </c>
      <c r="F18" s="12">
        <v>0.20113855999999999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f t="shared" si="0"/>
        <v>2.5440245342916927E-3</v>
      </c>
      <c r="AD18" s="4">
        <v>0.1466078404558406</v>
      </c>
      <c r="AE18" s="11">
        <v>27</v>
      </c>
      <c r="AF18" s="25">
        <v>1.60128975234763E-3</v>
      </c>
      <c r="AG18" s="26">
        <v>0.57771408700618598</v>
      </c>
    </row>
    <row r="19" spans="1:33" s="18" customFormat="1" x14ac:dyDescent="0.2">
      <c r="A19" s="17" t="s">
        <v>81</v>
      </c>
      <c r="B19" s="18">
        <v>4.3389900000000002E-2</v>
      </c>
      <c r="C19" s="18">
        <v>1.92844E-2</v>
      </c>
      <c r="D19" s="18">
        <v>9.1600899999999999E-2</v>
      </c>
      <c r="E19" s="18">
        <v>0.1157064</v>
      </c>
      <c r="F19" s="18">
        <v>0.16391739999999999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f t="shared" si="0"/>
        <v>1.6895876864192307E-3</v>
      </c>
      <c r="AD19" s="18">
        <v>0.16336093447293379</v>
      </c>
      <c r="AE19" s="17">
        <v>27</v>
      </c>
      <c r="AF19" s="23">
        <v>0.109915021874412</v>
      </c>
      <c r="AG19" s="24">
        <v>0.31466212839999502</v>
      </c>
    </row>
    <row r="20" spans="1:33" s="12" customFormat="1" x14ac:dyDescent="0.2">
      <c r="A20" s="11" t="s">
        <v>83</v>
      </c>
      <c r="B20" s="12">
        <v>0.52700813999998497</v>
      </c>
      <c r="C20" s="12">
        <v>0.23422583999999999</v>
      </c>
      <c r="D20" s="12">
        <v>1.11257274000002</v>
      </c>
      <c r="E20" s="12">
        <v>1.4053550400000301</v>
      </c>
      <c r="F20" s="12">
        <v>1.99091963999999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f t="shared" si="0"/>
        <v>0.24925167402356876</v>
      </c>
      <c r="AD20" s="12">
        <v>0.12083775498575501</v>
      </c>
      <c r="AE20" s="11">
        <v>27</v>
      </c>
      <c r="AF20" s="25">
        <v>2.0830424006284E-3</v>
      </c>
      <c r="AG20" s="26">
        <v>0.56612615727538496</v>
      </c>
    </row>
    <row r="21" spans="1:33" s="16" customFormat="1" x14ac:dyDescent="0.2">
      <c r="A21" s="15" t="s">
        <v>86</v>
      </c>
      <c r="B21" s="16">
        <v>24.444667279999901</v>
      </c>
      <c r="C21" s="16">
        <v>14.5488116246809</v>
      </c>
      <c r="D21" s="16">
        <v>43.983192180000103</v>
      </c>
      <c r="E21" s="16">
        <v>53.752446080000297</v>
      </c>
      <c r="F21" s="16">
        <v>73.290975479999901</v>
      </c>
      <c r="G21" s="16">
        <v>6.86</v>
      </c>
      <c r="H21" s="16">
        <v>6.86</v>
      </c>
      <c r="I21" s="16">
        <v>6.86</v>
      </c>
      <c r="J21" s="16">
        <v>6.86</v>
      </c>
      <c r="K21" s="16">
        <v>6.86</v>
      </c>
      <c r="L21" s="16">
        <v>6.86</v>
      </c>
      <c r="M21" s="16">
        <v>6.86</v>
      </c>
      <c r="N21" s="16">
        <v>6.86</v>
      </c>
      <c r="O21" s="16">
        <v>6.86</v>
      </c>
      <c r="P21" s="16">
        <v>6.86</v>
      </c>
      <c r="Q21" s="16">
        <v>6.86</v>
      </c>
      <c r="R21" s="16">
        <v>6.86</v>
      </c>
      <c r="S21" s="16">
        <v>6.86</v>
      </c>
      <c r="T21" s="16">
        <v>6.86</v>
      </c>
      <c r="U21" s="16">
        <v>6.86</v>
      </c>
      <c r="V21" s="16">
        <v>6.86</v>
      </c>
      <c r="W21" s="16">
        <v>6.86</v>
      </c>
      <c r="X21" s="16">
        <v>6.86</v>
      </c>
      <c r="Y21" s="16">
        <v>6.86</v>
      </c>
      <c r="Z21" s="16">
        <v>6.86</v>
      </c>
      <c r="AA21" s="16">
        <v>6.86</v>
      </c>
      <c r="AB21" s="16">
        <v>6.86</v>
      </c>
      <c r="AC21" s="16">
        <f t="shared" si="0"/>
        <v>277.49356728030403</v>
      </c>
      <c r="AD21" s="4">
        <v>0.13350738461538469</v>
      </c>
      <c r="AE21" s="15">
        <v>27</v>
      </c>
      <c r="AF21" s="23">
        <v>0.203628805576405</v>
      </c>
      <c r="AG21" s="24">
        <v>0.25262041135939101</v>
      </c>
    </row>
    <row r="22" spans="1:33" x14ac:dyDescent="0.2">
      <c r="A22" t="s">
        <v>72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f t="shared" si="0"/>
        <v>0</v>
      </c>
      <c r="AD22" s="4">
        <v>0.19103141025641035</v>
      </c>
      <c r="AE22">
        <v>13</v>
      </c>
      <c r="AF22" s="23">
        <v>0.28457862821171298</v>
      </c>
      <c r="AG22" s="24">
        <v>0.32119792727010898</v>
      </c>
    </row>
    <row r="23" spans="1:33" s="14" customFormat="1" x14ac:dyDescent="0.2">
      <c r="A23" s="13" t="s">
        <v>90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f t="shared" si="0"/>
        <v>0</v>
      </c>
      <c r="AD23" s="14">
        <v>0.56038117333333304</v>
      </c>
      <c r="AE23" s="13">
        <v>25</v>
      </c>
      <c r="AF23" s="22" t="s">
        <v>504</v>
      </c>
      <c r="AG23" s="22" t="s">
        <v>504</v>
      </c>
    </row>
    <row r="24" spans="1:33" s="12" customFormat="1" x14ac:dyDescent="0.2">
      <c r="A24" s="11" t="s">
        <v>93</v>
      </c>
      <c r="B24" s="12">
        <v>5.9543100000000002E-2</v>
      </c>
      <c r="C24" s="12">
        <v>2.64636E-2</v>
      </c>
      <c r="D24" s="12">
        <v>0.12570210000000001</v>
      </c>
      <c r="E24" s="12">
        <v>0.15878159999999999</v>
      </c>
      <c r="F24" s="12">
        <v>0.22494059999999999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f t="shared" si="0"/>
        <v>3.1817519619576923E-3</v>
      </c>
      <c r="AD24" s="12">
        <v>0.25488124038461463</v>
      </c>
      <c r="AE24" s="11">
        <v>26</v>
      </c>
      <c r="AF24" s="25">
        <v>6.9533313905367202E-3</v>
      </c>
      <c r="AG24" s="26">
        <v>0.51611693925670798</v>
      </c>
    </row>
    <row r="25" spans="1:33" s="14" customFormat="1" x14ac:dyDescent="0.2">
      <c r="A25" s="13" t="s">
        <v>95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f t="shared" si="0"/>
        <v>0</v>
      </c>
      <c r="AD25" s="14">
        <v>9.5560989010989278E-2</v>
      </c>
      <c r="AE25" s="13">
        <v>14</v>
      </c>
      <c r="AF25" s="22" t="s">
        <v>504</v>
      </c>
      <c r="AG25" s="22" t="s">
        <v>504</v>
      </c>
    </row>
    <row r="26" spans="1:33" s="18" customFormat="1" x14ac:dyDescent="0.2">
      <c r="A26" s="17" t="s">
        <v>98</v>
      </c>
      <c r="B26" s="18">
        <v>3.2580540000000102E-2</v>
      </c>
      <c r="C26" s="18">
        <v>1.448024E-2</v>
      </c>
      <c r="D26" s="18">
        <v>6.8781139999999796E-2</v>
      </c>
      <c r="E26" s="18">
        <v>8.6881440000000407E-2</v>
      </c>
      <c r="F26" s="18">
        <v>0.12308204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f t="shared" si="0"/>
        <v>9.5262065472323249E-4</v>
      </c>
      <c r="AD26" s="18">
        <v>0.12551768660968676</v>
      </c>
      <c r="AE26" s="17">
        <v>27</v>
      </c>
      <c r="AF26" s="23">
        <v>0.37469900557807201</v>
      </c>
      <c r="AG26" s="24">
        <v>0.177888179880583</v>
      </c>
    </row>
    <row r="27" spans="1:33" s="14" customFormat="1" x14ac:dyDescent="0.2">
      <c r="A27" s="13" t="s">
        <v>101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f t="shared" si="0"/>
        <v>0</v>
      </c>
      <c r="AD27" s="14">
        <v>0.4274916666666666</v>
      </c>
      <c r="AE27" s="13">
        <v>4</v>
      </c>
      <c r="AF27" s="22" t="s">
        <v>504</v>
      </c>
      <c r="AG27" s="22" t="s">
        <v>504</v>
      </c>
    </row>
    <row r="28" spans="1:33" x14ac:dyDescent="0.2">
      <c r="A28" t="s">
        <v>104</v>
      </c>
      <c r="B28" s="4">
        <v>1.90631113624999</v>
      </c>
      <c r="C28" s="4">
        <v>1.17560373531915</v>
      </c>
      <c r="D28" s="4">
        <v>3.26221199025</v>
      </c>
      <c r="E28" s="4">
        <v>3.9401630300000101</v>
      </c>
      <c r="F28" s="4">
        <v>5.2960635614999996</v>
      </c>
      <c r="G28" s="4">
        <v>0.583829787234042</v>
      </c>
      <c r="H28" s="4">
        <v>0.583829787234042</v>
      </c>
      <c r="I28" s="4">
        <v>0.583829787234042</v>
      </c>
      <c r="J28" s="4">
        <v>0.60977777777777797</v>
      </c>
      <c r="K28" s="4">
        <v>0.583829787234042</v>
      </c>
      <c r="L28" s="4">
        <v>0.583829787234042</v>
      </c>
      <c r="M28" s="4">
        <v>0.583829787234042</v>
      </c>
      <c r="N28" s="4">
        <v>0.583829787234042</v>
      </c>
      <c r="O28" s="4">
        <v>0.583829787234042</v>
      </c>
      <c r="P28" s="4">
        <v>0.583829787234043</v>
      </c>
      <c r="Q28" s="4">
        <v>0.583829787234042</v>
      </c>
      <c r="R28" s="4">
        <v>0.583829787234042</v>
      </c>
      <c r="S28" s="4">
        <v>0.583829787234042</v>
      </c>
      <c r="T28" s="4">
        <v>0.583829787234042</v>
      </c>
      <c r="U28" s="4">
        <v>0.583829787234041</v>
      </c>
      <c r="V28" s="4">
        <v>0.583829787234042</v>
      </c>
      <c r="W28" s="4">
        <v>0.583829787234042</v>
      </c>
      <c r="X28" s="4">
        <v>0.583829787234043</v>
      </c>
      <c r="Y28" s="4">
        <v>0.583829787234042</v>
      </c>
      <c r="Z28" s="4">
        <v>0.583829787234042</v>
      </c>
      <c r="AA28" s="4">
        <v>0.583829787234042</v>
      </c>
      <c r="AB28" s="4">
        <v>0.583829787234042</v>
      </c>
      <c r="AC28" s="4">
        <f t="shared" si="0"/>
        <v>1.414694391156408</v>
      </c>
      <c r="AD28" s="4">
        <v>0.274187272727273</v>
      </c>
      <c r="AE28">
        <v>11</v>
      </c>
      <c r="AF28" s="23">
        <v>0.22849681964537399</v>
      </c>
      <c r="AG28" s="24">
        <v>-0.39558220652986098</v>
      </c>
    </row>
    <row r="29" spans="1:33" s="18" customFormat="1" x14ac:dyDescent="0.2">
      <c r="A29" s="17" t="s">
        <v>107</v>
      </c>
      <c r="B29" s="18">
        <v>5.3242560000000001E-2</v>
      </c>
      <c r="C29" s="18">
        <v>2.3663360000000001E-2</v>
      </c>
      <c r="D29" s="18">
        <v>0.11240095999999999</v>
      </c>
      <c r="E29" s="18">
        <v>0.14198015999999999</v>
      </c>
      <c r="F29" s="18">
        <v>0.20113855999999999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f t="shared" si="0"/>
        <v>2.5440245342916927E-3</v>
      </c>
      <c r="AD29" s="18">
        <v>8.1540717948717756E-2</v>
      </c>
      <c r="AE29" s="17">
        <v>27</v>
      </c>
      <c r="AF29" s="23">
        <v>0.18231538816232101</v>
      </c>
      <c r="AG29" s="24">
        <v>0.264580669242583</v>
      </c>
    </row>
    <row r="30" spans="1:33" s="18" customFormat="1" x14ac:dyDescent="0.2">
      <c r="A30" s="17" t="s">
        <v>110</v>
      </c>
      <c r="B30" s="18">
        <v>6.1475040000000099E-2</v>
      </c>
      <c r="C30" s="18">
        <v>2.7322240000000001E-2</v>
      </c>
      <c r="D30" s="18">
        <v>0.12978064</v>
      </c>
      <c r="E30" s="18">
        <v>0.16393344000000001</v>
      </c>
      <c r="F30" s="18">
        <v>0.23223904000000001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f t="shared" si="0"/>
        <v>3.3915722821809238E-3</v>
      </c>
      <c r="AD30" s="18">
        <v>0.13568623361823329</v>
      </c>
      <c r="AE30" s="17">
        <v>27</v>
      </c>
      <c r="AF30" s="23">
        <v>0.33070416020274102</v>
      </c>
      <c r="AG30" s="24">
        <v>0.194606189001304</v>
      </c>
    </row>
    <row r="31" spans="1:33" s="14" customFormat="1" x14ac:dyDescent="0.2">
      <c r="A31" s="13" t="s">
        <v>112</v>
      </c>
      <c r="B31" s="14">
        <v>4.4546760000000102E-2</v>
      </c>
      <c r="C31" s="14">
        <v>1.979856E-2</v>
      </c>
      <c r="D31" s="14">
        <v>9.4043159999999806E-2</v>
      </c>
      <c r="E31" s="14">
        <v>0.11879136</v>
      </c>
      <c r="F31" s="14">
        <v>0.16828776000000001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f t="shared" si="0"/>
        <v>1.7808842032670763E-3</v>
      </c>
      <c r="AD31" s="14">
        <v>2.7330000000000076E-2</v>
      </c>
      <c r="AE31" s="13">
        <v>5</v>
      </c>
      <c r="AF31" s="22" t="s">
        <v>504</v>
      </c>
      <c r="AG31" s="22" t="s">
        <v>504</v>
      </c>
    </row>
    <row r="32" spans="1:33" s="14" customFormat="1" x14ac:dyDescent="0.2">
      <c r="A32" s="13" t="s">
        <v>114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f t="shared" si="0"/>
        <v>0</v>
      </c>
      <c r="AD32" s="14">
        <v>7.9456916666666642</v>
      </c>
      <c r="AE32" s="13">
        <v>4</v>
      </c>
      <c r="AF32" s="22" t="s">
        <v>504</v>
      </c>
      <c r="AG32" s="22" t="s">
        <v>504</v>
      </c>
    </row>
    <row r="33" spans="1:33" s="14" customFormat="1" x14ac:dyDescent="0.2">
      <c r="A33" s="13" t="s">
        <v>116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f t="shared" si="0"/>
        <v>0</v>
      </c>
      <c r="AD33" s="14">
        <v>9.4488235294117873E-2</v>
      </c>
      <c r="AE33" s="13">
        <v>17</v>
      </c>
      <c r="AF33" s="22" t="s">
        <v>504</v>
      </c>
      <c r="AG33" s="22" t="s">
        <v>504</v>
      </c>
    </row>
    <row r="34" spans="1:33" s="14" customFormat="1" x14ac:dyDescent="0.2">
      <c r="A34" s="13" t="s">
        <v>118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f t="shared" si="0"/>
        <v>0</v>
      </c>
      <c r="AD34" s="14">
        <v>5.8612941576086541E-2</v>
      </c>
      <c r="AE34" s="13">
        <v>24</v>
      </c>
      <c r="AF34" s="22" t="s">
        <v>504</v>
      </c>
      <c r="AG34" s="22" t="s">
        <v>504</v>
      </c>
    </row>
    <row r="35" spans="1:33" s="14" customFormat="1" x14ac:dyDescent="0.2">
      <c r="A35" s="13" t="s">
        <v>121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f t="shared" si="0"/>
        <v>0</v>
      </c>
      <c r="AD35" s="14">
        <v>1.7447969298245611</v>
      </c>
      <c r="AE35" s="13">
        <v>19</v>
      </c>
      <c r="AF35" s="22" t="s">
        <v>504</v>
      </c>
      <c r="AG35" s="22" t="s">
        <v>504</v>
      </c>
    </row>
    <row r="36" spans="1:33" s="14" customFormat="1" x14ac:dyDescent="0.2">
      <c r="A36" s="13" t="s">
        <v>124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f t="shared" si="0"/>
        <v>0</v>
      </c>
      <c r="AD36" s="14">
        <v>0.29625917075163305</v>
      </c>
      <c r="AE36" s="13">
        <v>18</v>
      </c>
      <c r="AF36" s="22" t="s">
        <v>504</v>
      </c>
      <c r="AG36" s="22" t="s">
        <v>504</v>
      </c>
    </row>
    <row r="37" spans="1:33" s="18" customFormat="1" x14ac:dyDescent="0.2">
      <c r="A37" s="17" t="s">
        <v>127</v>
      </c>
      <c r="B37" s="18">
        <v>4.7098799999999996E-3</v>
      </c>
      <c r="C37" s="18">
        <v>2.0932799999999999E-3</v>
      </c>
      <c r="D37" s="18">
        <v>9.94308E-3</v>
      </c>
      <c r="E37" s="18">
        <v>1.255968E-2</v>
      </c>
      <c r="F37" s="18">
        <v>1.7792880000000001E-2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f t="shared" si="0"/>
        <v>1.9907793243692304E-5</v>
      </c>
      <c r="AD37" s="18">
        <v>0.6634256182336179</v>
      </c>
      <c r="AE37" s="17">
        <v>27</v>
      </c>
      <c r="AF37" s="23">
        <v>9.1758701338580606E-2</v>
      </c>
      <c r="AG37" s="24">
        <v>0.33095045185899802</v>
      </c>
    </row>
    <row r="38" spans="1:33" s="14" customFormat="1" x14ac:dyDescent="0.2">
      <c r="A38" s="13" t="s">
        <v>130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f t="shared" si="0"/>
        <v>0</v>
      </c>
      <c r="AD38" s="14">
        <v>0.28989365242165283</v>
      </c>
      <c r="AE38" s="13">
        <v>27</v>
      </c>
      <c r="AF38" s="22" t="s">
        <v>504</v>
      </c>
      <c r="AG38" s="22" t="s">
        <v>504</v>
      </c>
    </row>
    <row r="39" spans="1:33" s="14" customFormat="1" x14ac:dyDescent="0.2">
      <c r="A39" s="13" t="s">
        <v>132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f t="shared" si="0"/>
        <v>0</v>
      </c>
      <c r="AD39" s="14">
        <v>0</v>
      </c>
      <c r="AE39" s="13">
        <v>4</v>
      </c>
      <c r="AF39" s="22" t="s">
        <v>504</v>
      </c>
      <c r="AG39" s="22" t="s">
        <v>504</v>
      </c>
    </row>
    <row r="40" spans="1:33" s="12" customFormat="1" x14ac:dyDescent="0.2">
      <c r="A40" s="11" t="s">
        <v>135</v>
      </c>
      <c r="B40" s="12">
        <v>4.8630599999999998E-3</v>
      </c>
      <c r="C40" s="12">
        <v>2.1613600000000002E-3</v>
      </c>
      <c r="D40" s="12">
        <v>1.026646E-2</v>
      </c>
      <c r="E40" s="12">
        <v>1.2968159999999999E-2</v>
      </c>
      <c r="F40" s="12">
        <v>1.8371559999999999E-2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f t="shared" si="0"/>
        <v>2.1223777941692303E-5</v>
      </c>
      <c r="AD40" s="12">
        <v>0.17101084900284924</v>
      </c>
      <c r="AE40" s="11">
        <v>27</v>
      </c>
      <c r="AF40" s="25">
        <v>2.9164386064105701E-3</v>
      </c>
      <c r="AG40" s="26">
        <v>0.55066085283715205</v>
      </c>
    </row>
    <row r="41" spans="1:33" s="14" customFormat="1" x14ac:dyDescent="0.2">
      <c r="A41" s="13" t="s">
        <v>137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f t="shared" si="0"/>
        <v>0</v>
      </c>
      <c r="AD41" s="14">
        <v>0.25512999999999986</v>
      </c>
      <c r="AE41" s="13">
        <v>5</v>
      </c>
      <c r="AF41" s="22" t="s">
        <v>504</v>
      </c>
      <c r="AG41" s="22" t="s">
        <v>504</v>
      </c>
    </row>
    <row r="42" spans="1:33" x14ac:dyDescent="0.2">
      <c r="A42" t="s">
        <v>140</v>
      </c>
      <c r="B42" s="4">
        <v>2.0715143994791601</v>
      </c>
      <c r="C42" s="4">
        <v>1.0870908276595701</v>
      </c>
      <c r="D42" s="4">
        <v>3.9285686859791702</v>
      </c>
      <c r="E42" s="4">
        <v>4.8570939541666904</v>
      </c>
      <c r="F42" s="4">
        <v>6.7141492275416601</v>
      </c>
      <c r="G42" s="4">
        <v>0.291914893617021</v>
      </c>
      <c r="H42" s="4">
        <v>0.291914893617021</v>
      </c>
      <c r="I42" s="4">
        <v>0.291914893617021</v>
      </c>
      <c r="J42" s="4">
        <v>0</v>
      </c>
      <c r="K42" s="4">
        <v>0.291914893617021</v>
      </c>
      <c r="L42" s="4">
        <v>0.291914893617021</v>
      </c>
      <c r="M42" s="4">
        <v>0.291914893617021</v>
      </c>
      <c r="N42" s="4">
        <v>0.291914893617021</v>
      </c>
      <c r="O42" s="4">
        <v>0.291914893617021</v>
      </c>
      <c r="P42" s="4">
        <v>0.291914893617021</v>
      </c>
      <c r="Q42" s="4">
        <v>0.291914893617021</v>
      </c>
      <c r="R42" s="4">
        <v>0.291914893617021</v>
      </c>
      <c r="S42" s="4">
        <v>0.291914893617021</v>
      </c>
      <c r="T42" s="4">
        <v>0.291914893617021</v>
      </c>
      <c r="U42" s="4">
        <v>0.291914893617021</v>
      </c>
      <c r="V42" s="4">
        <v>0.291914893617021</v>
      </c>
      <c r="W42" s="4">
        <v>0.291914893617021</v>
      </c>
      <c r="X42" s="4">
        <v>0.291914893617022</v>
      </c>
      <c r="Y42" s="4">
        <v>0.291914893617021</v>
      </c>
      <c r="Z42" s="4">
        <v>0.291914893617021</v>
      </c>
      <c r="AA42" s="4">
        <v>0.291914893617021</v>
      </c>
      <c r="AB42" s="4">
        <v>0.291914893617021</v>
      </c>
      <c r="AC42" s="4">
        <f t="shared" si="0"/>
        <v>2.638802905825349</v>
      </c>
      <c r="AD42" s="4">
        <v>3.3782474358974368</v>
      </c>
      <c r="AE42">
        <v>13</v>
      </c>
      <c r="AF42" s="23">
        <v>0.60962709985324504</v>
      </c>
      <c r="AG42" s="24">
        <v>-0.15650851590926601</v>
      </c>
    </row>
    <row r="43" spans="1:33" s="14" customFormat="1" x14ac:dyDescent="0.2">
      <c r="A43" s="13" t="s">
        <v>142</v>
      </c>
      <c r="B43" s="14">
        <v>1.4008319999999999E-2</v>
      </c>
      <c r="C43" s="14">
        <v>6.2259200000000002E-3</v>
      </c>
      <c r="D43" s="14">
        <v>2.9573120000000001E-2</v>
      </c>
      <c r="E43" s="14">
        <v>3.7355520000000003E-2</v>
      </c>
      <c r="F43" s="14">
        <v>5.292032E-2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f t="shared" si="0"/>
        <v>1.7610656468676922E-4</v>
      </c>
      <c r="AD43" s="14">
        <v>0.60127000000000019</v>
      </c>
      <c r="AE43" s="13">
        <v>6</v>
      </c>
      <c r="AF43" s="22" t="s">
        <v>504</v>
      </c>
      <c r="AG43" s="22" t="s">
        <v>504</v>
      </c>
    </row>
    <row r="44" spans="1:33" x14ac:dyDescent="0.2">
      <c r="A44" t="s">
        <v>144</v>
      </c>
      <c r="B44" s="4">
        <v>4.01399999999663E-5</v>
      </c>
      <c r="C44" s="4">
        <v>1.7840000000005101E-5</v>
      </c>
      <c r="D44" s="4">
        <v>8.4740000000027598E-5</v>
      </c>
      <c r="E44" s="4">
        <v>1.07039999999947E-4</v>
      </c>
      <c r="F44" s="4">
        <v>1.5163999999989701E-4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f t="shared" si="0"/>
        <v>1.4459663076909299E-9</v>
      </c>
      <c r="AD44" s="4">
        <v>0.10640061538461552</v>
      </c>
      <c r="AE44">
        <v>26</v>
      </c>
      <c r="AF44" s="23">
        <v>0.83455399771974703</v>
      </c>
      <c r="AG44" s="24">
        <v>-4.3060539831436401E-2</v>
      </c>
    </row>
    <row r="45" spans="1:33" x14ac:dyDescent="0.2">
      <c r="A45" t="s">
        <v>147</v>
      </c>
      <c r="B45" s="4">
        <v>1.22312398270831</v>
      </c>
      <c r="C45" s="4">
        <v>0.42149578468085103</v>
      </c>
      <c r="D45" s="4">
        <v>2.4650565417083601</v>
      </c>
      <c r="E45" s="4">
        <v>3.0711083983333798</v>
      </c>
      <c r="F45" s="4">
        <v>4.3208906535833203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f t="shared" si="0"/>
        <v>1.1904777750172764</v>
      </c>
      <c r="AD45" s="4">
        <v>6.5130300653594757</v>
      </c>
      <c r="AE45">
        <v>18</v>
      </c>
      <c r="AF45" s="23">
        <v>0.70935162037827204</v>
      </c>
      <c r="AG45" s="24">
        <v>9.4435491576609798E-2</v>
      </c>
    </row>
    <row r="46" spans="1:33" x14ac:dyDescent="0.2">
      <c r="A46" t="s">
        <v>149</v>
      </c>
      <c r="B46" s="4">
        <v>2.0682766448958199</v>
      </c>
      <c r="C46" s="4">
        <v>1.0946141876595801</v>
      </c>
      <c r="D46" s="4">
        <v>3.7435257476875101</v>
      </c>
      <c r="E46" s="4">
        <v>4.5932693925000203</v>
      </c>
      <c r="F46" s="4">
        <v>6.2927566011249896</v>
      </c>
      <c r="G46" s="4">
        <v>0.291914893617021</v>
      </c>
      <c r="H46" s="4">
        <v>0.291914893617021</v>
      </c>
      <c r="I46" s="4">
        <v>0.291914893617021</v>
      </c>
      <c r="J46" s="4">
        <v>0</v>
      </c>
      <c r="K46" s="4">
        <v>0.291914893617021</v>
      </c>
      <c r="L46" s="4">
        <v>0.291914893617021</v>
      </c>
      <c r="M46" s="4">
        <v>0.291914893617021</v>
      </c>
      <c r="N46" s="4">
        <v>0.291914893617021</v>
      </c>
      <c r="O46" s="4">
        <v>0.291914893617021</v>
      </c>
      <c r="P46" s="4">
        <v>0.291914893617021</v>
      </c>
      <c r="Q46" s="4">
        <v>0.291914893617021</v>
      </c>
      <c r="R46" s="4">
        <v>0.291914893617021</v>
      </c>
      <c r="S46" s="4">
        <v>0.291914893617021</v>
      </c>
      <c r="T46" s="4">
        <v>0.291914893617021</v>
      </c>
      <c r="U46" s="4">
        <v>0.291914893617021</v>
      </c>
      <c r="V46" s="4">
        <v>0.291914893617021</v>
      </c>
      <c r="W46" s="4">
        <v>0.291914893617021</v>
      </c>
      <c r="X46" s="4">
        <v>0.291914893617022</v>
      </c>
      <c r="Y46" s="4">
        <v>0.291914893617021</v>
      </c>
      <c r="Z46" s="4">
        <v>0.291914893617021</v>
      </c>
      <c r="AA46" s="4">
        <v>0.291914893617021</v>
      </c>
      <c r="AB46" s="4">
        <v>0.291914893617021</v>
      </c>
      <c r="AC46" s="4">
        <f t="shared" si="0"/>
        <v>2.3377034617566741</v>
      </c>
      <c r="AD46" s="4">
        <v>3.3254285538461543</v>
      </c>
      <c r="AE46">
        <v>26</v>
      </c>
      <c r="AF46" s="23">
        <v>0.43297735516521302</v>
      </c>
      <c r="AG46" s="24">
        <v>-0.16067510908274699</v>
      </c>
    </row>
    <row r="47" spans="1:33" x14ac:dyDescent="0.2">
      <c r="A47" t="s">
        <v>151</v>
      </c>
      <c r="B47" s="4">
        <v>1.90059955624998</v>
      </c>
      <c r="C47" s="4">
        <v>1.1730652553191501</v>
      </c>
      <c r="D47" s="4">
        <v>3.2501542102500198</v>
      </c>
      <c r="E47" s="4">
        <v>3.9249321500000498</v>
      </c>
      <c r="F47" s="4">
        <v>5.2744864814999897</v>
      </c>
      <c r="G47" s="4">
        <v>0.583829787234042</v>
      </c>
      <c r="H47" s="4">
        <v>0.583829787234042</v>
      </c>
      <c r="I47" s="4">
        <v>0.583829787234042</v>
      </c>
      <c r="J47" s="4">
        <v>0.60977777777777797</v>
      </c>
      <c r="K47" s="4">
        <v>0.583829787234042</v>
      </c>
      <c r="L47" s="4">
        <v>0.583829787234042</v>
      </c>
      <c r="M47" s="4">
        <v>0.583829787234042</v>
      </c>
      <c r="N47" s="4">
        <v>0.583829787234042</v>
      </c>
      <c r="O47" s="4">
        <v>0.583829787234042</v>
      </c>
      <c r="P47" s="4">
        <v>0.583829787234043</v>
      </c>
      <c r="Q47" s="4">
        <v>0.583829787234042</v>
      </c>
      <c r="R47" s="4">
        <v>0.583829787234042</v>
      </c>
      <c r="S47" s="4">
        <v>0.583829787234042</v>
      </c>
      <c r="T47" s="4">
        <v>0.583829787234042</v>
      </c>
      <c r="U47" s="4">
        <v>0.583829787234041</v>
      </c>
      <c r="V47" s="4">
        <v>0.583829787234042</v>
      </c>
      <c r="W47" s="4">
        <v>0.583829787234042</v>
      </c>
      <c r="X47" s="4">
        <v>0.583829787234043</v>
      </c>
      <c r="Y47" s="4">
        <v>0.583829787234042</v>
      </c>
      <c r="Z47" s="4">
        <v>0.583829787234042</v>
      </c>
      <c r="AA47" s="4">
        <v>0.583829787234042</v>
      </c>
      <c r="AB47" s="4">
        <v>0.583829787234042</v>
      </c>
      <c r="AC47" s="4">
        <f t="shared" si="0"/>
        <v>1.4018537628808472</v>
      </c>
      <c r="AD47" s="4">
        <v>0.22848162238325287</v>
      </c>
      <c r="AE47">
        <v>24</v>
      </c>
      <c r="AF47" s="23">
        <v>0.78450330844514304</v>
      </c>
      <c r="AG47" s="24">
        <v>-5.8915488108634902E-2</v>
      </c>
    </row>
    <row r="48" spans="1:33" x14ac:dyDescent="0.2">
      <c r="A48" t="s">
        <v>154</v>
      </c>
      <c r="B48" s="4">
        <v>0.142202519999993</v>
      </c>
      <c r="C48" s="4">
        <v>6.3201120000000097E-2</v>
      </c>
      <c r="D48" s="4">
        <v>0.30020532000000799</v>
      </c>
      <c r="E48" s="4">
        <v>0.37920672000001798</v>
      </c>
      <c r="F48" s="4">
        <v>0.537209519999993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f t="shared" si="0"/>
        <v>1.8147550879545525E-2</v>
      </c>
      <c r="AD48" s="4">
        <v>7.5116584615384591E-2</v>
      </c>
      <c r="AE48">
        <v>26</v>
      </c>
      <c r="AF48" s="23">
        <v>0.141976605532039</v>
      </c>
      <c r="AG48" s="24">
        <v>0.29604917145596399</v>
      </c>
    </row>
    <row r="49" spans="1:33" x14ac:dyDescent="0.2">
      <c r="A49" t="s">
        <v>156</v>
      </c>
      <c r="B49" s="4">
        <v>0.28196225999998598</v>
      </c>
      <c r="C49" s="4">
        <v>0.12531655999999999</v>
      </c>
      <c r="D49" s="4">
        <v>0.595253660000016</v>
      </c>
      <c r="E49" s="4">
        <v>0.75189936000003499</v>
      </c>
      <c r="F49" s="4">
        <v>1.0651907599999899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f t="shared" si="0"/>
        <v>7.134859133976465E-2</v>
      </c>
      <c r="AD49" s="4">
        <v>0.24422281481481506</v>
      </c>
      <c r="AE49">
        <v>27</v>
      </c>
      <c r="AF49" s="23">
        <v>0.85022463893752798</v>
      </c>
      <c r="AG49" s="24">
        <v>3.8131899453283997E-2</v>
      </c>
    </row>
    <row r="50" spans="1:33" s="14" customFormat="1" x14ac:dyDescent="0.2">
      <c r="A50" s="13" t="s">
        <v>158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f t="shared" si="0"/>
        <v>0</v>
      </c>
      <c r="AD50" s="14">
        <v>6.3326315789473578E-2</v>
      </c>
      <c r="AE50" s="13">
        <v>19</v>
      </c>
      <c r="AF50" s="22" t="s">
        <v>504</v>
      </c>
      <c r="AG50" s="22" t="s">
        <v>504</v>
      </c>
    </row>
    <row r="51" spans="1:33" s="18" customFormat="1" x14ac:dyDescent="0.2">
      <c r="A51" s="17" t="s">
        <v>160</v>
      </c>
      <c r="B51" s="18">
        <v>4.4408920985006303E-2</v>
      </c>
      <c r="C51" s="18">
        <v>1.11022302462516E-2</v>
      </c>
      <c r="D51" s="18">
        <v>0</v>
      </c>
      <c r="E51" s="18">
        <v>0</v>
      </c>
      <c r="F51" s="18">
        <v>8.8817841970012495E-2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f t="shared" si="0"/>
        <v>3.5432721392806302E-4</v>
      </c>
      <c r="AD51" s="18">
        <v>0.23535949333333303</v>
      </c>
      <c r="AE51" s="17">
        <v>25</v>
      </c>
      <c r="AF51" s="23">
        <v>0.753326116843961</v>
      </c>
      <c r="AG51" s="24">
        <v>-6.6170078951928904E-2</v>
      </c>
    </row>
    <row r="52" spans="1:33" s="20" customFormat="1" x14ac:dyDescent="0.2">
      <c r="A52" s="19" t="s">
        <v>162</v>
      </c>
      <c r="B52" s="20">
        <v>2.3080116767708199</v>
      </c>
      <c r="C52" s="20">
        <v>1.1877195476595701</v>
      </c>
      <c r="D52" s="20">
        <v>4.5548782642708501</v>
      </c>
      <c r="E52" s="20">
        <v>5.6783089158333704</v>
      </c>
      <c r="F52" s="20">
        <v>7.9251768939583203</v>
      </c>
      <c r="G52" s="20">
        <v>0.291914893617021</v>
      </c>
      <c r="H52" s="20">
        <v>0.291914893617021</v>
      </c>
      <c r="I52" s="20">
        <v>0.291914893617021</v>
      </c>
      <c r="J52" s="20">
        <v>0.30488888888888899</v>
      </c>
      <c r="K52" s="20">
        <v>0.291914893617021</v>
      </c>
      <c r="L52" s="20">
        <v>0.291914893617021</v>
      </c>
      <c r="M52" s="20">
        <v>0.291914893617021</v>
      </c>
      <c r="N52" s="20">
        <v>0.291914893617021</v>
      </c>
      <c r="O52" s="20">
        <v>0.291914893617021</v>
      </c>
      <c r="P52" s="20">
        <v>0.291914893617021</v>
      </c>
      <c r="Q52" s="20">
        <v>0.291914893617021</v>
      </c>
      <c r="R52" s="20">
        <v>0.291914893617021</v>
      </c>
      <c r="S52" s="20">
        <v>0.291914893617021</v>
      </c>
      <c r="T52" s="20">
        <v>0.291914893617021</v>
      </c>
      <c r="U52" s="20">
        <v>0.291914893617021</v>
      </c>
      <c r="V52" s="20">
        <v>0.291914893617021</v>
      </c>
      <c r="W52" s="20">
        <v>0.291914893617021</v>
      </c>
      <c r="X52" s="20">
        <v>0.291914893617021</v>
      </c>
      <c r="Y52" s="20">
        <v>0.291914893617021</v>
      </c>
      <c r="Z52" s="20">
        <v>0.291914893617021</v>
      </c>
      <c r="AA52" s="20">
        <v>0.291914893617021</v>
      </c>
      <c r="AB52" s="20">
        <v>0.291914893617021</v>
      </c>
      <c r="AC52" s="20">
        <f t="shared" si="0"/>
        <v>3.6613945160308194</v>
      </c>
      <c r="AD52" s="20">
        <v>1.0013391794871791</v>
      </c>
      <c r="AE52" s="19">
        <v>27</v>
      </c>
      <c r="AF52" s="23">
        <v>0.34504869650129</v>
      </c>
      <c r="AG52" s="24">
        <v>-0.18901713263873199</v>
      </c>
    </row>
    <row r="53" spans="1:33" s="20" customFormat="1" x14ac:dyDescent="0.2">
      <c r="A53" s="19" t="s">
        <v>164</v>
      </c>
      <c r="B53" s="20">
        <v>1.7788948199999599</v>
      </c>
      <c r="C53" s="20">
        <v>0.79145272</v>
      </c>
      <c r="D53" s="20">
        <v>3.7594015600000401</v>
      </c>
      <c r="E53" s="20">
        <v>4.7437195200001003</v>
      </c>
      <c r="F53" s="20">
        <v>6.7202713599999599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f t="shared" si="0"/>
        <v>2.8408586154036168</v>
      </c>
      <c r="AD53" s="20">
        <v>0.34639067806267809</v>
      </c>
      <c r="AE53" s="19">
        <v>27</v>
      </c>
      <c r="AF53" s="23">
        <v>0.47767895710451103</v>
      </c>
      <c r="AG53" s="24">
        <v>0.14269788575682901</v>
      </c>
    </row>
    <row r="54" spans="1:33" s="12" customFormat="1" x14ac:dyDescent="0.2">
      <c r="A54" s="11" t="s">
        <v>167</v>
      </c>
      <c r="B54" s="12">
        <v>0.20073545999998901</v>
      </c>
      <c r="C54" s="12">
        <v>8.9215760000000102E-2</v>
      </c>
      <c r="D54" s="12">
        <v>0.42377524000001199</v>
      </c>
      <c r="E54" s="12">
        <v>0.53529456000002695</v>
      </c>
      <c r="F54" s="12">
        <v>0.75833463999998996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f t="shared" si="0"/>
        <v>3.6161978595721379E-2</v>
      </c>
      <c r="AD54" s="12">
        <v>0.23770920797720871</v>
      </c>
      <c r="AE54" s="11">
        <v>27</v>
      </c>
      <c r="AF54" s="25">
        <v>9.0956447590296204E-3</v>
      </c>
      <c r="AG54" s="26">
        <v>0.49228288946218901</v>
      </c>
    </row>
    <row r="55" spans="1:33" s="12" customFormat="1" x14ac:dyDescent="0.2">
      <c r="A55" s="11" t="s">
        <v>170</v>
      </c>
      <c r="B55" s="12">
        <v>4.378104E-2</v>
      </c>
      <c r="C55" s="12">
        <v>1.9458240000000002E-2</v>
      </c>
      <c r="D55" s="12">
        <v>9.2426640000000004E-2</v>
      </c>
      <c r="E55" s="12">
        <v>0.11674944</v>
      </c>
      <c r="F55" s="12">
        <v>0.16539503999999999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f t="shared" si="0"/>
        <v>1.7201866979963075E-3</v>
      </c>
      <c r="AD55" s="12">
        <v>0.44101456410256373</v>
      </c>
      <c r="AE55" s="11">
        <v>27</v>
      </c>
      <c r="AF55" s="27">
        <v>2.3722292023118199E-5</v>
      </c>
      <c r="AG55" s="26">
        <v>0.71915195711977897</v>
      </c>
    </row>
    <row r="56" spans="1:33" s="12" customFormat="1" x14ac:dyDescent="0.2">
      <c r="A56" s="11" t="s">
        <v>173</v>
      </c>
      <c r="B56" s="12">
        <v>0.142202519999993</v>
      </c>
      <c r="C56" s="12">
        <v>6.3201120000000097E-2</v>
      </c>
      <c r="D56" s="12">
        <v>0.30020532000000799</v>
      </c>
      <c r="E56" s="12">
        <v>0.37920672000001798</v>
      </c>
      <c r="F56" s="12">
        <v>0.537209519999993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f t="shared" si="0"/>
        <v>1.8147550879545525E-2</v>
      </c>
      <c r="AD56" s="12">
        <v>0.17383580626780587</v>
      </c>
      <c r="AE56" s="11">
        <v>27</v>
      </c>
      <c r="AF56" s="25">
        <v>4.8114408933024301E-2</v>
      </c>
      <c r="AG56" s="26">
        <v>0.38380147876243798</v>
      </c>
    </row>
    <row r="57" spans="1:33" s="14" customFormat="1" x14ac:dyDescent="0.2">
      <c r="A57" s="13" t="s">
        <v>175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f t="shared" si="0"/>
        <v>0</v>
      </c>
      <c r="AD57" s="14">
        <v>9.5516148148148725E-2</v>
      </c>
      <c r="AE57" s="13">
        <v>27</v>
      </c>
      <c r="AF57" s="22" t="s">
        <v>504</v>
      </c>
      <c r="AG57" s="22" t="s">
        <v>504</v>
      </c>
    </row>
    <row r="58" spans="1:33" s="14" customFormat="1" x14ac:dyDescent="0.2">
      <c r="A58" s="13" t="s">
        <v>177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f t="shared" si="0"/>
        <v>0</v>
      </c>
      <c r="AD58" s="14">
        <v>0.10117948717948622</v>
      </c>
      <c r="AE58" s="13">
        <v>27</v>
      </c>
      <c r="AF58" s="22" t="s">
        <v>504</v>
      </c>
      <c r="AG58" s="22" t="s">
        <v>504</v>
      </c>
    </row>
    <row r="59" spans="1:33" s="14" customFormat="1" x14ac:dyDescent="0.2">
      <c r="A59" s="13" t="s">
        <v>179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f t="shared" si="0"/>
        <v>0</v>
      </c>
      <c r="AD59" s="14">
        <v>0.61762857142857164</v>
      </c>
      <c r="AE59" s="13">
        <v>8</v>
      </c>
      <c r="AF59" s="22" t="s">
        <v>504</v>
      </c>
      <c r="AG59" s="22" t="s">
        <v>504</v>
      </c>
    </row>
    <row r="60" spans="1:33" s="18" customFormat="1" x14ac:dyDescent="0.2">
      <c r="A60" s="17" t="s">
        <v>181</v>
      </c>
      <c r="B60" s="18">
        <v>1.705284E-2</v>
      </c>
      <c r="C60" s="18">
        <v>7.5790400000000004E-3</v>
      </c>
      <c r="D60" s="18">
        <v>3.6000440000000002E-2</v>
      </c>
      <c r="E60" s="18">
        <v>4.5474239999999999E-2</v>
      </c>
      <c r="F60" s="18">
        <v>6.4421839999999994E-2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f t="shared" si="0"/>
        <v>2.6097377749476921E-4</v>
      </c>
      <c r="AD60" s="18">
        <v>0.13123333333333337</v>
      </c>
      <c r="AE60" s="17">
        <v>27</v>
      </c>
      <c r="AF60" s="23">
        <v>0.44375065129316699</v>
      </c>
      <c r="AG60" s="24">
        <v>0.15378971832110599</v>
      </c>
    </row>
    <row r="61" spans="1:33" s="18" customFormat="1" x14ac:dyDescent="0.2">
      <c r="A61" s="17" t="s">
        <v>184</v>
      </c>
      <c r="B61" s="18">
        <v>1.705284E-2</v>
      </c>
      <c r="C61" s="18">
        <v>7.5790400000000004E-3</v>
      </c>
      <c r="D61" s="18">
        <v>3.6000440000000002E-2</v>
      </c>
      <c r="E61" s="18">
        <v>4.5474239999999999E-2</v>
      </c>
      <c r="F61" s="18">
        <v>6.4421839999999994E-2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f t="shared" si="0"/>
        <v>2.6097377749476921E-4</v>
      </c>
      <c r="AD61" s="18">
        <v>0.18809973684210546</v>
      </c>
      <c r="AE61" s="17">
        <v>20</v>
      </c>
      <c r="AF61" s="23">
        <v>0.68870381124495705</v>
      </c>
      <c r="AG61" s="24">
        <v>-9.5525682629109807E-2</v>
      </c>
    </row>
    <row r="62" spans="1:33" x14ac:dyDescent="0.2">
      <c r="A62" t="s">
        <v>186</v>
      </c>
      <c r="B62" s="4">
        <v>0.12566285999999999</v>
      </c>
      <c r="C62" s="4">
        <v>5.5850160000000003E-2</v>
      </c>
      <c r="D62" s="4">
        <v>0.26528826</v>
      </c>
      <c r="E62" s="4">
        <v>0.33510096</v>
      </c>
      <c r="F62" s="4">
        <v>0.47472636000000001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f t="shared" si="0"/>
        <v>1.4171548805597076E-2</v>
      </c>
      <c r="AD62" s="4">
        <v>8.3216897233201692E-2</v>
      </c>
      <c r="AE62">
        <v>23</v>
      </c>
      <c r="AF62" s="23">
        <v>0.75329828940104104</v>
      </c>
      <c r="AG62" s="24">
        <v>-6.9321631238660406E-2</v>
      </c>
    </row>
    <row r="63" spans="1:33" s="14" customFormat="1" ht="17" customHeight="1" x14ac:dyDescent="0.2">
      <c r="A63" s="13" t="s">
        <v>188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f t="shared" si="0"/>
        <v>0</v>
      </c>
      <c r="AD63" s="14">
        <v>0.10815033618233617</v>
      </c>
      <c r="AE63" s="13">
        <v>27</v>
      </c>
      <c r="AF63" s="22" t="s">
        <v>504</v>
      </c>
      <c r="AG63" s="22" t="s">
        <v>504</v>
      </c>
    </row>
    <row r="64" spans="1:33" s="14" customFormat="1" x14ac:dyDescent="0.2">
      <c r="A64" s="13" t="s">
        <v>191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f t="shared" si="0"/>
        <v>0</v>
      </c>
      <c r="AD64" s="14">
        <v>0.12503815384615344</v>
      </c>
      <c r="AE64" s="13">
        <v>27</v>
      </c>
      <c r="AF64" s="22" t="s">
        <v>504</v>
      </c>
      <c r="AG64" s="22" t="s">
        <v>504</v>
      </c>
    </row>
    <row r="65" spans="1:33" s="12" customFormat="1" x14ac:dyDescent="0.2">
      <c r="A65" s="11" t="s">
        <v>193</v>
      </c>
      <c r="B65" s="12">
        <v>9.7655759999992806E-2</v>
      </c>
      <c r="C65" s="12">
        <v>4.3402560000000097E-2</v>
      </c>
      <c r="D65" s="12">
        <v>0.206162160000008</v>
      </c>
      <c r="E65" s="12">
        <v>0.26041536000001803</v>
      </c>
      <c r="F65" s="12">
        <v>0.36892175999999299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f t="shared" si="0"/>
        <v>8.5585297728518941E-3</v>
      </c>
      <c r="AD65" s="12">
        <v>0.46795614814814795</v>
      </c>
      <c r="AE65" s="11">
        <v>27</v>
      </c>
      <c r="AF65" s="27">
        <v>2.95189678912736E-6</v>
      </c>
      <c r="AG65" s="26">
        <v>0.76774569122484304</v>
      </c>
    </row>
    <row r="66" spans="1:33" s="14" customFormat="1" x14ac:dyDescent="0.2">
      <c r="A66" s="13" t="s">
        <v>195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f t="shared" si="0"/>
        <v>0</v>
      </c>
      <c r="AD66" s="14">
        <v>0.28443233333333345</v>
      </c>
      <c r="AE66" s="13">
        <v>25</v>
      </c>
      <c r="AF66" s="22" t="s">
        <v>504</v>
      </c>
      <c r="AG66" s="22" t="s">
        <v>504</v>
      </c>
    </row>
    <row r="67" spans="1:33" s="14" customFormat="1" x14ac:dyDescent="0.2">
      <c r="A67" s="13" t="s">
        <v>198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f t="shared" ref="AC67:AC115" si="1">VAR(B67:AB67)</f>
        <v>0</v>
      </c>
      <c r="AD67" s="14">
        <v>0</v>
      </c>
      <c r="AE67" s="13">
        <v>2</v>
      </c>
      <c r="AF67" s="22" t="s">
        <v>504</v>
      </c>
      <c r="AG67" s="22" t="s">
        <v>504</v>
      </c>
    </row>
    <row r="68" spans="1:33" s="14" customFormat="1" x14ac:dyDescent="0.2">
      <c r="A68" s="13" t="s">
        <v>201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f t="shared" si="1"/>
        <v>0</v>
      </c>
      <c r="AD68" s="14">
        <v>0.15927416524216559</v>
      </c>
      <c r="AE68" s="13">
        <v>27</v>
      </c>
      <c r="AF68" s="22" t="s">
        <v>504</v>
      </c>
      <c r="AG68" s="22" t="s">
        <v>504</v>
      </c>
    </row>
    <row r="69" spans="1:33" s="18" customFormat="1" x14ac:dyDescent="0.2">
      <c r="A69" s="17" t="s">
        <v>203</v>
      </c>
      <c r="B69" s="18">
        <v>6.1768980000000001E-2</v>
      </c>
      <c r="C69" s="18">
        <v>2.7452879999999999E-2</v>
      </c>
      <c r="D69" s="18">
        <v>0.13040118000000001</v>
      </c>
      <c r="E69" s="18">
        <v>0.16471727999999999</v>
      </c>
      <c r="F69" s="18">
        <v>0.23334948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f t="shared" si="1"/>
        <v>3.4240831066260002E-3</v>
      </c>
      <c r="AD69" s="18">
        <v>0.53222486609686603</v>
      </c>
      <c r="AE69" s="17">
        <v>27</v>
      </c>
      <c r="AF69" s="23">
        <v>0.72558224208609501</v>
      </c>
      <c r="AG69" s="24">
        <v>-7.0817642296458899E-2</v>
      </c>
    </row>
    <row r="70" spans="1:33" x14ac:dyDescent="0.2">
      <c r="A70" t="s">
        <v>205</v>
      </c>
      <c r="B70" s="4">
        <v>1.90059955624998</v>
      </c>
      <c r="C70" s="4">
        <v>1.2996613106382999</v>
      </c>
      <c r="D70" s="4">
        <v>3.2501542102500198</v>
      </c>
      <c r="E70" s="4">
        <v>3.9249321500000498</v>
      </c>
      <c r="F70" s="4">
        <v>5.2744864814999897</v>
      </c>
      <c r="G70" s="4">
        <v>0.583829787234042</v>
      </c>
      <c r="H70" s="4">
        <v>0.583829787234042</v>
      </c>
      <c r="I70" s="4">
        <v>0.583829787234042</v>
      </c>
      <c r="J70" s="4">
        <v>0.60977777777777797</v>
      </c>
      <c r="K70" s="4">
        <v>0.583829787234042</v>
      </c>
      <c r="L70" s="4">
        <v>0.583829787234042</v>
      </c>
      <c r="M70" s="4">
        <v>0.583829787234042</v>
      </c>
      <c r="N70" s="4">
        <v>0.583829787234042</v>
      </c>
      <c r="O70" s="4">
        <v>0.583829787234042</v>
      </c>
      <c r="P70" s="4">
        <v>0.583829787234043</v>
      </c>
      <c r="Q70" s="4">
        <v>0.583829787234042</v>
      </c>
      <c r="R70" s="4">
        <v>0.583829787234042</v>
      </c>
      <c r="S70" s="4">
        <v>0.583829787234042</v>
      </c>
      <c r="T70" s="4">
        <v>0.583829787234042</v>
      </c>
      <c r="U70" s="4">
        <v>0.583829787234041</v>
      </c>
      <c r="V70" s="4">
        <v>0.583829787234042</v>
      </c>
      <c r="W70" s="4">
        <v>0.583829787234042</v>
      </c>
      <c r="X70" s="4">
        <v>0.583829787234043</v>
      </c>
      <c r="Y70" s="4">
        <v>0.583829787234042</v>
      </c>
      <c r="Z70" s="4">
        <v>0.583829787234042</v>
      </c>
      <c r="AA70" s="4">
        <v>0.583829787234042</v>
      </c>
      <c r="AB70" s="4">
        <v>0.583829787234042</v>
      </c>
      <c r="AC70" s="4">
        <f t="shared" si="1"/>
        <v>1.4036301001738123</v>
      </c>
      <c r="AD70" s="4">
        <v>1.0875183763586955</v>
      </c>
      <c r="AE70">
        <v>24</v>
      </c>
      <c r="AF70" s="23">
        <v>0.86935982685462798</v>
      </c>
      <c r="AG70" s="24">
        <v>-3.5454896039983502E-2</v>
      </c>
    </row>
    <row r="71" spans="1:33" s="14" customFormat="1" x14ac:dyDescent="0.2">
      <c r="A71" s="13" t="s">
        <v>208</v>
      </c>
      <c r="B71" s="14">
        <v>1.4008319999999999E-2</v>
      </c>
      <c r="C71" s="14">
        <v>6.2259200000000098E-3</v>
      </c>
      <c r="D71" s="14">
        <v>2.9575400000000002E-2</v>
      </c>
      <c r="E71" s="14">
        <v>3.7355520000000003E-2</v>
      </c>
      <c r="F71" s="14">
        <v>5.2924400000000003E-2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f t="shared" si="1"/>
        <v>1.7612582271881027E-4</v>
      </c>
      <c r="AD71" s="14">
        <v>9.6300000000000274E-2</v>
      </c>
      <c r="AE71" s="13">
        <v>4</v>
      </c>
      <c r="AF71" s="22" t="s">
        <v>504</v>
      </c>
      <c r="AG71" s="22" t="s">
        <v>504</v>
      </c>
    </row>
    <row r="72" spans="1:33" s="12" customFormat="1" x14ac:dyDescent="0.2">
      <c r="A72" s="11" t="s">
        <v>210</v>
      </c>
      <c r="B72" s="12">
        <v>2.782476E-2</v>
      </c>
      <c r="C72" s="12">
        <v>1.236656E-2</v>
      </c>
      <c r="D72" s="12">
        <v>5.8741920000000003E-2</v>
      </c>
      <c r="E72" s="12">
        <v>7.4199360000000006E-2</v>
      </c>
      <c r="F72" s="12">
        <v>0.10511711999999999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f t="shared" si="1"/>
        <v>6.9482311999447986E-4</v>
      </c>
      <c r="AD72" s="12">
        <v>0.25192861538461531</v>
      </c>
      <c r="AE72" s="11">
        <v>26</v>
      </c>
      <c r="AF72" s="27">
        <v>2.8406494747896401E-5</v>
      </c>
      <c r="AG72" s="26">
        <v>0.72457367969313902</v>
      </c>
    </row>
    <row r="73" spans="1:33" s="14" customFormat="1" x14ac:dyDescent="0.2">
      <c r="A73" s="13" t="s">
        <v>212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f t="shared" si="1"/>
        <v>0</v>
      </c>
      <c r="AD73" s="14">
        <v>2.7976666666666362E-2</v>
      </c>
      <c r="AE73" s="13">
        <v>6</v>
      </c>
      <c r="AF73" s="22" t="s">
        <v>504</v>
      </c>
      <c r="AG73" s="22" t="s">
        <v>504</v>
      </c>
    </row>
    <row r="74" spans="1:33" x14ac:dyDescent="0.2">
      <c r="A74" t="s">
        <v>214</v>
      </c>
      <c r="B74" s="4">
        <v>1.700784E-2</v>
      </c>
      <c r="C74" s="4">
        <v>7.5590400000000004E-3</v>
      </c>
      <c r="D74" s="4">
        <v>3.5905439999999997E-2</v>
      </c>
      <c r="E74" s="4">
        <v>4.5354239999999997E-2</v>
      </c>
      <c r="F74" s="4">
        <v>6.4251840000000005E-2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f t="shared" si="1"/>
        <v>2.5959825003323076E-4</v>
      </c>
      <c r="AD74" s="4">
        <v>9.354142857142804E-2</v>
      </c>
      <c r="AE74">
        <v>21</v>
      </c>
      <c r="AF74" s="23">
        <v>0.52910311170274504</v>
      </c>
      <c r="AG74" s="24">
        <v>0.145517383723379</v>
      </c>
    </row>
    <row r="75" spans="1:33" s="12" customFormat="1" x14ac:dyDescent="0.2">
      <c r="A75" s="11" t="s">
        <v>217</v>
      </c>
      <c r="B75" s="12">
        <v>5.3242560000000001E-2</v>
      </c>
      <c r="C75" s="12">
        <v>2.3663360000000001E-2</v>
      </c>
      <c r="D75" s="12">
        <v>0.11240095999999999</v>
      </c>
      <c r="E75" s="12">
        <v>0.14198015999999999</v>
      </c>
      <c r="F75" s="12">
        <v>0.20113855999999999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f t="shared" si="1"/>
        <v>2.5440245342916927E-3</v>
      </c>
      <c r="AD75" s="12">
        <v>1.8119258297258285</v>
      </c>
      <c r="AE75" s="11">
        <v>22</v>
      </c>
      <c r="AF75" s="25">
        <v>4.8497537088969099E-4</v>
      </c>
      <c r="AG75" s="26">
        <v>0.68101162269454196</v>
      </c>
    </row>
    <row r="76" spans="1:33" s="14" customFormat="1" x14ac:dyDescent="0.2">
      <c r="A76" s="13" t="s">
        <v>220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f t="shared" si="1"/>
        <v>0</v>
      </c>
      <c r="AD76" s="14" t="e">
        <v>#DIV/0!</v>
      </c>
      <c r="AE76" s="13">
        <v>1</v>
      </c>
      <c r="AF76" s="22" t="s">
        <v>504</v>
      </c>
      <c r="AG76" s="22" t="s">
        <v>504</v>
      </c>
    </row>
    <row r="77" spans="1:33" s="14" customFormat="1" x14ac:dyDescent="0.2">
      <c r="A77" s="13" t="s">
        <v>223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f t="shared" si="1"/>
        <v>0</v>
      </c>
      <c r="AD77" s="14">
        <v>0.57450545454545432</v>
      </c>
      <c r="AE77" s="13">
        <v>11</v>
      </c>
      <c r="AF77" s="22" t="s">
        <v>504</v>
      </c>
      <c r="AG77" s="22" t="s">
        <v>504</v>
      </c>
    </row>
    <row r="78" spans="1:33" s="20" customFormat="1" x14ac:dyDescent="0.2">
      <c r="A78" s="19" t="s">
        <v>226</v>
      </c>
      <c r="B78" s="20">
        <v>10.8011224249999</v>
      </c>
      <c r="C78" s="20">
        <v>6.2405122765957497</v>
      </c>
      <c r="D78" s="20">
        <v>19.753483981000102</v>
      </c>
      <c r="E78" s="20">
        <v>24.2296598000001</v>
      </c>
      <c r="F78" s="20">
        <v>33.182023966000003</v>
      </c>
      <c r="G78" s="20">
        <v>2.9191489361702101</v>
      </c>
      <c r="H78" s="20">
        <v>2.9191489361702101</v>
      </c>
      <c r="I78" s="20">
        <v>2.9191489361702101</v>
      </c>
      <c r="J78" s="20">
        <v>3.0488888888888899</v>
      </c>
      <c r="K78" s="20">
        <v>2.9191489361702101</v>
      </c>
      <c r="L78" s="20">
        <v>2.9191489361702101</v>
      </c>
      <c r="M78" s="20">
        <v>2.9191489361702101</v>
      </c>
      <c r="N78" s="20">
        <v>2.9191489361702101</v>
      </c>
      <c r="O78" s="20">
        <v>2.9191489361702101</v>
      </c>
      <c r="P78" s="20">
        <v>2.9191489361702101</v>
      </c>
      <c r="Q78" s="20">
        <v>2.9191489361702101</v>
      </c>
      <c r="R78" s="20">
        <v>2.9191489361702101</v>
      </c>
      <c r="S78" s="20">
        <v>2.9191489361702101</v>
      </c>
      <c r="T78" s="20">
        <v>2.9191489361702101</v>
      </c>
      <c r="U78" s="20">
        <v>2.9191489361702101</v>
      </c>
      <c r="V78" s="20">
        <v>2.9191489361702101</v>
      </c>
      <c r="W78" s="20">
        <v>2.9191489361702101</v>
      </c>
      <c r="X78" s="20">
        <v>2.9191489361702101</v>
      </c>
      <c r="Y78" s="20">
        <v>2.9191489361702101</v>
      </c>
      <c r="Z78" s="20">
        <v>2.9191489361702101</v>
      </c>
      <c r="AA78" s="20">
        <v>2.9191489361702101</v>
      </c>
      <c r="AB78" s="20">
        <v>2.9191489361702101</v>
      </c>
      <c r="AC78" s="20">
        <f t="shared" si="1"/>
        <v>57.347869070412415</v>
      </c>
      <c r="AD78" s="20">
        <v>5.7438256410256426E-2</v>
      </c>
      <c r="AE78" s="19">
        <v>27</v>
      </c>
      <c r="AF78" s="23">
        <v>0.21275468102537801</v>
      </c>
      <c r="AG78" s="24">
        <v>0.24776147517073399</v>
      </c>
    </row>
    <row r="79" spans="1:33" x14ac:dyDescent="0.2">
      <c r="A79" t="s">
        <v>229</v>
      </c>
      <c r="B79" s="4">
        <v>10.800712384999899</v>
      </c>
      <c r="C79" s="4">
        <v>6.2403300365957497</v>
      </c>
      <c r="D79" s="4">
        <v>19.752618341000002</v>
      </c>
      <c r="E79" s="4">
        <v>24.228566360000102</v>
      </c>
      <c r="F79" s="4">
        <v>33.180474926000002</v>
      </c>
      <c r="G79" s="4">
        <v>2.9191489361702101</v>
      </c>
      <c r="H79" s="4">
        <v>2.9191489361702101</v>
      </c>
      <c r="I79" s="4">
        <v>2.9191489361702101</v>
      </c>
      <c r="J79" s="4">
        <v>3.0488888888888899</v>
      </c>
      <c r="K79" s="4">
        <v>2.9191489361702101</v>
      </c>
      <c r="L79" s="4">
        <v>2.9191489361702101</v>
      </c>
      <c r="M79" s="4">
        <v>2.9191489361702101</v>
      </c>
      <c r="N79" s="4">
        <v>2.9191489361702101</v>
      </c>
      <c r="O79" s="4">
        <v>2.9191489361702101</v>
      </c>
      <c r="P79" s="4">
        <v>2.9191489361702101</v>
      </c>
      <c r="Q79" s="4">
        <v>2.9191489361702101</v>
      </c>
      <c r="R79" s="4">
        <v>2.9191489361702101</v>
      </c>
      <c r="S79" s="4">
        <v>2.9191489361702101</v>
      </c>
      <c r="T79" s="4">
        <v>2.9191489361702101</v>
      </c>
      <c r="U79" s="4">
        <v>2.9191489361702101</v>
      </c>
      <c r="V79" s="4">
        <v>2.9191489361702101</v>
      </c>
      <c r="W79" s="4">
        <v>2.9191489361702101</v>
      </c>
      <c r="X79" s="4">
        <v>2.9191489361702101</v>
      </c>
      <c r="Y79" s="4">
        <v>2.9191489361702101</v>
      </c>
      <c r="Z79" s="4">
        <v>2.9191489361702101</v>
      </c>
      <c r="AA79" s="4">
        <v>2.9191489361702101</v>
      </c>
      <c r="AB79" s="4">
        <v>2.9191489361702101</v>
      </c>
      <c r="AC79" s="4">
        <f t="shared" si="1"/>
        <v>57.341986153359116</v>
      </c>
      <c r="AD79" s="4">
        <v>0.24569666666666645</v>
      </c>
      <c r="AE79">
        <v>6</v>
      </c>
      <c r="AF79" s="23">
        <v>0.113023739493744</v>
      </c>
      <c r="AG79" s="24">
        <v>0.71125487472076299</v>
      </c>
    </row>
    <row r="80" spans="1:33" s="12" customFormat="1" x14ac:dyDescent="0.2">
      <c r="A80" s="11" t="s">
        <v>232</v>
      </c>
      <c r="B80" s="12">
        <v>2.5637590799999801</v>
      </c>
      <c r="C80" s="12">
        <v>1.3143196800000001</v>
      </c>
      <c r="D80" s="12">
        <v>5.4123844600000304</v>
      </c>
      <c r="E80" s="12">
        <v>6.8366908800000603</v>
      </c>
      <c r="F80" s="12">
        <v>9.6853195599999697</v>
      </c>
      <c r="G80" s="12">
        <v>0.583829787234044</v>
      </c>
      <c r="H80" s="12">
        <v>0.583829787234043</v>
      </c>
      <c r="I80" s="12">
        <v>0.583829787234044</v>
      </c>
      <c r="J80" s="12">
        <v>0.91466666666666696</v>
      </c>
      <c r="K80" s="12">
        <v>0.58382978723404499</v>
      </c>
      <c r="L80" s="12">
        <v>0.583829787234044</v>
      </c>
      <c r="M80" s="12">
        <v>0.583829787234044</v>
      </c>
      <c r="N80" s="12">
        <v>0.583829787234044</v>
      </c>
      <c r="O80" s="12">
        <v>0.583829787234044</v>
      </c>
      <c r="P80" s="12">
        <v>0.583829787234043</v>
      </c>
      <c r="Q80" s="12">
        <v>0.583829787234044</v>
      </c>
      <c r="R80" s="12">
        <v>0.583829787234042</v>
      </c>
      <c r="S80" s="12">
        <v>0.583829787234042</v>
      </c>
      <c r="T80" s="12">
        <v>0.583829787234042</v>
      </c>
      <c r="U80" s="12">
        <v>0.58382978723404499</v>
      </c>
      <c r="V80" s="12">
        <v>0.583829787234043</v>
      </c>
      <c r="W80" s="12">
        <v>0.583829787234044</v>
      </c>
      <c r="X80" s="12">
        <v>0.583829787234042</v>
      </c>
      <c r="Y80" s="12">
        <v>0.583829787234044</v>
      </c>
      <c r="Z80" s="12">
        <v>0.583829787234044</v>
      </c>
      <c r="AA80" s="12">
        <v>0.583829787234044</v>
      </c>
      <c r="AB80" s="12">
        <v>0.583829787234044</v>
      </c>
      <c r="AC80" s="12">
        <f t="shared" si="1"/>
        <v>4.9937368494847965</v>
      </c>
      <c r="AD80" s="12">
        <v>0.19698596011395991</v>
      </c>
      <c r="AE80" s="11">
        <v>27</v>
      </c>
      <c r="AF80" s="25">
        <v>5.2566766148495099E-3</v>
      </c>
      <c r="AG80" s="26">
        <v>0.52169299532394897</v>
      </c>
    </row>
    <row r="81" spans="1:33" x14ac:dyDescent="0.2">
      <c r="A81" t="s">
        <v>235</v>
      </c>
      <c r="B81" s="4">
        <v>2.5636786199999801</v>
      </c>
      <c r="C81" s="4">
        <v>1.31428392</v>
      </c>
      <c r="D81" s="4">
        <v>5.4122146000000297</v>
      </c>
      <c r="E81" s="4">
        <v>6.8364763200000596</v>
      </c>
      <c r="F81" s="4">
        <v>9.6850155999999696</v>
      </c>
      <c r="G81" s="4">
        <v>0.583829787234044</v>
      </c>
      <c r="H81" s="4">
        <v>0.583829787234043</v>
      </c>
      <c r="I81" s="4">
        <v>0.583829787234044</v>
      </c>
      <c r="J81" s="4">
        <v>0.91466666666666696</v>
      </c>
      <c r="K81" s="4">
        <v>0.58382978723404499</v>
      </c>
      <c r="L81" s="4">
        <v>0.583829787234044</v>
      </c>
      <c r="M81" s="4">
        <v>0.583829787234044</v>
      </c>
      <c r="N81" s="4">
        <v>0.583829787234044</v>
      </c>
      <c r="O81" s="4">
        <v>0.583829787234044</v>
      </c>
      <c r="P81" s="4">
        <v>0.583829787234043</v>
      </c>
      <c r="Q81" s="4">
        <v>0.583829787234044</v>
      </c>
      <c r="R81" s="4">
        <v>0.583829787234042</v>
      </c>
      <c r="S81" s="4">
        <v>0.583829787234042</v>
      </c>
      <c r="T81" s="4">
        <v>0.583829787234042</v>
      </c>
      <c r="U81" s="4">
        <v>0.58382978723404499</v>
      </c>
      <c r="V81" s="4">
        <v>0.583829787234043</v>
      </c>
      <c r="W81" s="4">
        <v>0.583829787234044</v>
      </c>
      <c r="X81" s="4">
        <v>0.583829787234042</v>
      </c>
      <c r="Y81" s="4">
        <v>0.583829787234044</v>
      </c>
      <c r="Z81" s="4">
        <v>0.583829787234044</v>
      </c>
      <c r="AA81" s="4">
        <v>0.583829787234044</v>
      </c>
      <c r="AB81" s="4">
        <v>0.583829787234044</v>
      </c>
      <c r="AC81" s="4">
        <f t="shared" si="1"/>
        <v>4.9933967300317192</v>
      </c>
      <c r="AD81" s="4">
        <v>5.8906666666666926E-2</v>
      </c>
      <c r="AE81">
        <v>6</v>
      </c>
      <c r="AF81" s="23">
        <v>0.51441769552763394</v>
      </c>
      <c r="AG81" s="24">
        <v>0.33641251703919001</v>
      </c>
    </row>
    <row r="82" spans="1:33" s="14" customFormat="1" x14ac:dyDescent="0.2">
      <c r="A82" s="13" t="s">
        <v>238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f t="shared" si="1"/>
        <v>0</v>
      </c>
      <c r="AD82" s="14">
        <v>1.0289496788537542</v>
      </c>
      <c r="AE82" s="13">
        <v>23</v>
      </c>
      <c r="AF82" s="22" t="s">
        <v>504</v>
      </c>
      <c r="AG82" s="22" t="s">
        <v>504</v>
      </c>
    </row>
    <row r="83" spans="1:33" s="12" customFormat="1" x14ac:dyDescent="0.2">
      <c r="A83" s="11" t="s">
        <v>240</v>
      </c>
      <c r="B83" s="12">
        <v>4.4546760000000102E-2</v>
      </c>
      <c r="C83" s="12">
        <v>1.979856E-2</v>
      </c>
      <c r="D83" s="12">
        <v>9.4043159999999806E-2</v>
      </c>
      <c r="E83" s="12">
        <v>0.11879136</v>
      </c>
      <c r="F83" s="12">
        <v>0.16828776000000001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f t="shared" si="1"/>
        <v>1.7808842032670763E-3</v>
      </c>
      <c r="AD83" s="12">
        <v>0.16411625000000002</v>
      </c>
      <c r="AE83" s="11">
        <v>16</v>
      </c>
      <c r="AF83" s="25">
        <v>6.8179476221970499E-4</v>
      </c>
      <c r="AG83" s="26">
        <v>0.75722602069852396</v>
      </c>
    </row>
    <row r="84" spans="1:33" s="14" customFormat="1" x14ac:dyDescent="0.2">
      <c r="A84" s="13" t="s">
        <v>242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f t="shared" si="1"/>
        <v>0</v>
      </c>
      <c r="AD84" s="14">
        <v>0.9015066666666669</v>
      </c>
      <c r="AE84" s="13">
        <v>6</v>
      </c>
      <c r="AF84" s="22" t="s">
        <v>504</v>
      </c>
      <c r="AG84" s="22" t="s">
        <v>504</v>
      </c>
    </row>
    <row r="85" spans="1:33" s="18" customFormat="1" x14ac:dyDescent="0.2">
      <c r="A85" s="17" t="s">
        <v>244</v>
      </c>
      <c r="B85" s="18">
        <v>5.3242560000000001E-2</v>
      </c>
      <c r="C85" s="18">
        <v>2.3663360000000001E-2</v>
      </c>
      <c r="D85" s="18">
        <v>0.11240095999999999</v>
      </c>
      <c r="E85" s="18">
        <v>0.14198015999999999</v>
      </c>
      <c r="F85" s="18">
        <v>0.20113855999999999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f t="shared" si="1"/>
        <v>2.5440245342916927E-3</v>
      </c>
      <c r="AD85" s="18">
        <v>0.10037563532763508</v>
      </c>
      <c r="AE85" s="17">
        <v>27</v>
      </c>
      <c r="AF85" s="23">
        <v>0.30175075427454301</v>
      </c>
      <c r="AG85" s="24">
        <v>0.206355749550343</v>
      </c>
    </row>
    <row r="86" spans="1:33" s="14" customFormat="1" x14ac:dyDescent="0.2">
      <c r="A86" s="13" t="s">
        <v>247</v>
      </c>
      <c r="B86" s="14">
        <v>1.20420000000038E-4</v>
      </c>
      <c r="C86" s="14">
        <v>5.3519999999973602E-5</v>
      </c>
      <c r="D86" s="14">
        <v>2.5421999999997901E-4</v>
      </c>
      <c r="E86" s="14">
        <v>3.21120000000022E-4</v>
      </c>
      <c r="F86" s="14">
        <v>4.5491999999990002E-4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f t="shared" si="1"/>
        <v>1.3013696769227926E-8</v>
      </c>
      <c r="AD86" s="14" t="e">
        <v>#DIV/0!</v>
      </c>
      <c r="AE86" s="13">
        <v>1</v>
      </c>
      <c r="AF86" s="22" t="s">
        <v>504</v>
      </c>
      <c r="AG86" s="22" t="s">
        <v>504</v>
      </c>
    </row>
    <row r="87" spans="1:33" x14ac:dyDescent="0.2">
      <c r="A87" t="s">
        <v>250</v>
      </c>
      <c r="B87" s="4">
        <v>3.7938469362499898</v>
      </c>
      <c r="C87" s="4">
        <v>2.0145085353191501</v>
      </c>
      <c r="D87" s="4">
        <v>7.2470120702500003</v>
      </c>
      <c r="E87" s="4">
        <v>8.9735918300000108</v>
      </c>
      <c r="F87" s="4">
        <v>12.426758441500001</v>
      </c>
      <c r="G87" s="4">
        <v>0.583829787234042</v>
      </c>
      <c r="H87" s="4">
        <v>0.583829787234043</v>
      </c>
      <c r="I87" s="4">
        <v>0.583829787234042</v>
      </c>
      <c r="J87" s="4">
        <v>0.30488888888888899</v>
      </c>
      <c r="K87" s="4">
        <v>0.583829787234042</v>
      </c>
      <c r="L87" s="4">
        <v>0.583829787234042</v>
      </c>
      <c r="M87" s="4">
        <v>0.583829787234042</v>
      </c>
      <c r="N87" s="4">
        <v>0.583829787234042</v>
      </c>
      <c r="O87" s="4">
        <v>0.583829787234042</v>
      </c>
      <c r="P87" s="4">
        <v>0.583829787234042</v>
      </c>
      <c r="Q87" s="4">
        <v>0.583829787234042</v>
      </c>
      <c r="R87" s="4">
        <v>0.583829787234042</v>
      </c>
      <c r="S87" s="4">
        <v>0.583829787234042</v>
      </c>
      <c r="T87" s="4">
        <v>0.583829787234042</v>
      </c>
      <c r="U87" s="4">
        <v>0.583829787234041</v>
      </c>
      <c r="V87" s="4">
        <v>0.583829787234043</v>
      </c>
      <c r="W87" s="4">
        <v>0.583829787234042</v>
      </c>
      <c r="X87" s="4">
        <v>0.583829787234043</v>
      </c>
      <c r="Y87" s="4">
        <v>0.583829787234042</v>
      </c>
      <c r="Z87" s="4">
        <v>0.583829787234042</v>
      </c>
      <c r="AA87" s="4">
        <v>0.583829787234042</v>
      </c>
      <c r="AB87" s="4">
        <v>0.583829787234042</v>
      </c>
      <c r="AC87" s="4">
        <f t="shared" si="1"/>
        <v>8.8955108918489998</v>
      </c>
      <c r="AD87" s="4">
        <v>0.19247821695213024</v>
      </c>
      <c r="AE87">
        <v>23</v>
      </c>
      <c r="AF87" s="23">
        <v>0.28474454692363899</v>
      </c>
      <c r="AG87" s="24">
        <v>0.23295655773117599</v>
      </c>
    </row>
    <row r="88" spans="1:33" s="18" customFormat="1" x14ac:dyDescent="0.2">
      <c r="A88" s="17" t="s">
        <v>252</v>
      </c>
      <c r="B88" s="18">
        <v>3.9789900000000003E-2</v>
      </c>
      <c r="C88" s="18">
        <v>1.7684399999999999E-2</v>
      </c>
      <c r="D88" s="18">
        <v>8.4000900000000003E-2</v>
      </c>
      <c r="E88" s="18">
        <v>0.1061064</v>
      </c>
      <c r="F88" s="18">
        <v>0.15031739999999999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f t="shared" si="1"/>
        <v>1.4208529479576926E-3</v>
      </c>
      <c r="AD88" s="18">
        <v>0.11178613105413121</v>
      </c>
      <c r="AE88" s="17">
        <v>27</v>
      </c>
      <c r="AF88" s="23">
        <v>8.3406414505000206E-2</v>
      </c>
      <c r="AG88" s="24">
        <v>0.33927031214563502</v>
      </c>
    </row>
    <row r="89" spans="1:33" s="14" customFormat="1" x14ac:dyDescent="0.2">
      <c r="A89" s="13" t="s">
        <v>254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f t="shared" si="1"/>
        <v>0</v>
      </c>
      <c r="AD89" s="14">
        <v>6.8428571428571824E-2</v>
      </c>
      <c r="AE89" s="13">
        <v>8</v>
      </c>
      <c r="AF89" s="22" t="s">
        <v>504</v>
      </c>
      <c r="AG89" s="22" t="s">
        <v>504</v>
      </c>
    </row>
    <row r="90" spans="1:33" s="12" customFormat="1" x14ac:dyDescent="0.2">
      <c r="A90" s="11" t="s">
        <v>257</v>
      </c>
      <c r="B90" s="12">
        <v>4.0139999999999999E-5</v>
      </c>
      <c r="C90" s="12">
        <v>1.7839999999999999E-5</v>
      </c>
      <c r="D90" s="12">
        <v>8.4740000000000005E-5</v>
      </c>
      <c r="E90" s="12">
        <v>1.0704000000000001E-4</v>
      </c>
      <c r="F90" s="12">
        <v>1.5164000000000001E-4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f t="shared" si="1"/>
        <v>1.4459663076923051E-9</v>
      </c>
      <c r="AD90" s="12">
        <v>4.6661029411765087E-2</v>
      </c>
      <c r="AE90" s="11">
        <v>17</v>
      </c>
      <c r="AF90" s="25">
        <v>4.1137211650807103E-2</v>
      </c>
      <c r="AG90" s="26">
        <v>0.49964137219764698</v>
      </c>
    </row>
    <row r="91" spans="1:33" s="14" customFormat="1" x14ac:dyDescent="0.2">
      <c r="A91" s="13" t="s">
        <v>260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f t="shared" si="1"/>
        <v>0</v>
      </c>
      <c r="AD91" s="14">
        <v>5.2309472934472807E-2</v>
      </c>
      <c r="AE91" s="13">
        <v>27</v>
      </c>
      <c r="AF91" s="22" t="s">
        <v>504</v>
      </c>
      <c r="AG91" s="22" t="s">
        <v>504</v>
      </c>
    </row>
    <row r="92" spans="1:33" s="14" customFormat="1" x14ac:dyDescent="0.2">
      <c r="A92" s="13" t="s">
        <v>262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f t="shared" si="1"/>
        <v>0</v>
      </c>
      <c r="AD92" s="14">
        <v>0.58677666666666717</v>
      </c>
      <c r="AE92" s="13">
        <v>6</v>
      </c>
      <c r="AF92" s="22" t="s">
        <v>504</v>
      </c>
      <c r="AG92" s="22" t="s">
        <v>504</v>
      </c>
    </row>
    <row r="93" spans="1:33" x14ac:dyDescent="0.2">
      <c r="A93" t="s">
        <v>264</v>
      </c>
      <c r="B93" s="4">
        <v>3.15001465624999</v>
      </c>
      <c r="C93" s="4">
        <v>1.8549569106382999</v>
      </c>
      <c r="D93" s="4">
        <v>5.88781059025</v>
      </c>
      <c r="E93" s="4">
        <v>7.2567057500000098</v>
      </c>
      <c r="F93" s="4">
        <v>9.9945031615000008</v>
      </c>
      <c r="G93" s="4">
        <v>0.583829787234042</v>
      </c>
      <c r="H93" s="4">
        <v>0.583829787234043</v>
      </c>
      <c r="I93" s="4">
        <v>0.583829787234042</v>
      </c>
      <c r="J93" s="4">
        <v>0.60977777777777797</v>
      </c>
      <c r="K93" s="4">
        <v>0.583829787234042</v>
      </c>
      <c r="L93" s="4">
        <v>0.583829787234042</v>
      </c>
      <c r="M93" s="4">
        <v>0.583829787234042</v>
      </c>
      <c r="N93" s="4">
        <v>0.583829787234042</v>
      </c>
      <c r="O93" s="4">
        <v>0.583829787234042</v>
      </c>
      <c r="P93" s="4">
        <v>0.583829787234042</v>
      </c>
      <c r="Q93" s="4">
        <v>0.583829787234042</v>
      </c>
      <c r="R93" s="4">
        <v>0.583829787234042</v>
      </c>
      <c r="S93" s="4">
        <v>0.583829787234042</v>
      </c>
      <c r="T93" s="4">
        <v>0.583829787234042</v>
      </c>
      <c r="U93" s="4">
        <v>0.583829787234041</v>
      </c>
      <c r="V93" s="4">
        <v>0.583829787234043</v>
      </c>
      <c r="W93" s="4">
        <v>0.583829787234042</v>
      </c>
      <c r="X93" s="4">
        <v>0.583829787234043</v>
      </c>
      <c r="Y93" s="4">
        <v>0.583829787234042</v>
      </c>
      <c r="Z93" s="4">
        <v>0.583829787234042</v>
      </c>
      <c r="AA93" s="4">
        <v>0.583829787234042</v>
      </c>
      <c r="AB93" s="4">
        <v>0.583829787234042</v>
      </c>
      <c r="AC93" s="4">
        <f t="shared" si="1"/>
        <v>5.6079653001021228</v>
      </c>
      <c r="AD93" s="4">
        <v>0.17079999999999984</v>
      </c>
      <c r="AE93">
        <v>15</v>
      </c>
      <c r="AF93" s="23">
        <v>0.61589828510165401</v>
      </c>
      <c r="AG93" s="24">
        <v>-0.141122681357361</v>
      </c>
    </row>
    <row r="94" spans="1:33" s="14" customFormat="1" x14ac:dyDescent="0.2">
      <c r="A94" s="13" t="s">
        <v>266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f t="shared" si="1"/>
        <v>0</v>
      </c>
      <c r="AD94" s="14">
        <v>6.2897499999999988</v>
      </c>
      <c r="AE94" s="13">
        <v>6</v>
      </c>
      <c r="AF94" s="22" t="s">
        <v>504</v>
      </c>
      <c r="AG94" s="22" t="s">
        <v>504</v>
      </c>
    </row>
    <row r="95" spans="1:33" x14ac:dyDescent="0.2">
      <c r="A95" t="s">
        <v>268</v>
      </c>
      <c r="B95" s="4">
        <v>0.23973503187499801</v>
      </c>
      <c r="C95" s="4">
        <v>9.3105359999999998E-2</v>
      </c>
      <c r="D95" s="4">
        <v>0.88722069487500499</v>
      </c>
      <c r="E95" s="4">
        <v>1.21096008500001</v>
      </c>
      <c r="F95" s="4">
        <v>1.8584475592499901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f t="shared" si="1"/>
        <v>0.19584958440861938</v>
      </c>
      <c r="AD95" s="4">
        <v>11.191488153846151</v>
      </c>
      <c r="AE95">
        <v>26</v>
      </c>
      <c r="AF95" s="23">
        <v>0.61313184983026303</v>
      </c>
      <c r="AG95" s="24">
        <v>-0.104003274197446</v>
      </c>
    </row>
    <row r="96" spans="1:33" s="14" customFormat="1" x14ac:dyDescent="0.2">
      <c r="A96" s="13" t="s">
        <v>271</v>
      </c>
      <c r="B96" s="14">
        <v>8.0279999999999997E-5</v>
      </c>
      <c r="C96" s="14">
        <v>3.5679999999999902E-5</v>
      </c>
      <c r="D96" s="14">
        <v>1.7024E-4</v>
      </c>
      <c r="E96" s="14">
        <v>2.1408000000000001E-4</v>
      </c>
      <c r="F96" s="14">
        <v>3.0464000000000001E-4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f t="shared" si="1"/>
        <v>5.820739177207978E-9</v>
      </c>
      <c r="AD96" s="14" t="e">
        <v>#DIV/0!</v>
      </c>
      <c r="AE96" s="13">
        <v>1</v>
      </c>
      <c r="AF96" s="22" t="s">
        <v>504</v>
      </c>
      <c r="AG96" s="22" t="s">
        <v>504</v>
      </c>
    </row>
    <row r="97" spans="1:33" s="12" customFormat="1" x14ac:dyDescent="0.2">
      <c r="A97" s="11" t="s">
        <v>274</v>
      </c>
      <c r="B97" s="12">
        <v>1.6128E-4</v>
      </c>
      <c r="C97" s="12">
        <v>7.1679999999999896E-5</v>
      </c>
      <c r="D97" s="12">
        <v>3.4123999999999998E-4</v>
      </c>
      <c r="E97" s="12">
        <v>4.3008E-4</v>
      </c>
      <c r="F97" s="12">
        <v>6.1063999999999997E-4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f t="shared" si="1"/>
        <v>2.3417409946438711E-8</v>
      </c>
      <c r="AD97" s="12">
        <v>9.2171794871795082E-2</v>
      </c>
      <c r="AE97" s="11">
        <v>27</v>
      </c>
      <c r="AF97" s="25">
        <v>3.56691703412668E-2</v>
      </c>
      <c r="AG97" s="26">
        <v>0.40589376250040199</v>
      </c>
    </row>
    <row r="98" spans="1:33" x14ac:dyDescent="0.2">
      <c r="A98" t="s">
        <v>277</v>
      </c>
      <c r="B98" s="4">
        <v>4.4403437291668603E-2</v>
      </c>
      <c r="C98" s="4">
        <v>1.525368E-2</v>
      </c>
      <c r="D98" s="4">
        <v>0.22077813829166501</v>
      </c>
      <c r="E98" s="4">
        <v>0.308964721666664</v>
      </c>
      <c r="F98" s="4">
        <v>0.48533982641666701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f t="shared" si="1"/>
        <v>1.3045425522667419E-2</v>
      </c>
      <c r="AD98" s="4">
        <v>1.4685337846153852</v>
      </c>
      <c r="AE98">
        <v>26</v>
      </c>
      <c r="AF98" s="23">
        <v>0.65517987963914803</v>
      </c>
      <c r="AG98" s="24">
        <v>-9.1915842589084001E-2</v>
      </c>
    </row>
    <row r="99" spans="1:33" x14ac:dyDescent="0.2">
      <c r="A99" t="s">
        <v>279</v>
      </c>
      <c r="B99" s="4">
        <v>0.30914981999998897</v>
      </c>
      <c r="C99" s="4">
        <v>0.13739992000000001</v>
      </c>
      <c r="D99" s="4">
        <v>0.65265000000001105</v>
      </c>
      <c r="E99" s="4">
        <v>0.82439952000002703</v>
      </c>
      <c r="F99" s="4">
        <v>1.1678999999999899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f t="shared" si="1"/>
        <v>8.5771260375318223E-2</v>
      </c>
      <c r="AD99" s="4">
        <v>0.70191979487179523</v>
      </c>
      <c r="AE99">
        <v>27</v>
      </c>
      <c r="AF99" s="23">
        <v>0.35107665011797401</v>
      </c>
      <c r="AG99" s="24">
        <v>0.18671010200386001</v>
      </c>
    </row>
    <row r="100" spans="1:33" s="14" customFormat="1" x14ac:dyDescent="0.2">
      <c r="A100" s="13" t="s">
        <v>281</v>
      </c>
      <c r="B100" s="14">
        <v>6.8601419999999996E-2</v>
      </c>
      <c r="C100" s="14">
        <v>3.0489519999999999E-2</v>
      </c>
      <c r="D100" s="14">
        <v>0.14482522</v>
      </c>
      <c r="E100" s="14">
        <v>0.18293712000000001</v>
      </c>
      <c r="F100" s="14">
        <v>0.25916092000000002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f t="shared" si="1"/>
        <v>4.2234722797583075E-3</v>
      </c>
      <c r="AD100" s="14">
        <v>8.0000000000000145E-4</v>
      </c>
      <c r="AE100" s="13">
        <v>2</v>
      </c>
      <c r="AF100" s="22" t="s">
        <v>504</v>
      </c>
      <c r="AG100" s="22" t="s">
        <v>504</v>
      </c>
    </row>
    <row r="101" spans="1:33" s="14" customFormat="1" x14ac:dyDescent="0.2">
      <c r="A101" s="13" t="s">
        <v>283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f t="shared" si="1"/>
        <v>0</v>
      </c>
      <c r="AD101" s="14">
        <v>1.0257361111111103</v>
      </c>
      <c r="AE101" s="13">
        <v>9</v>
      </c>
      <c r="AF101" s="22" t="s">
        <v>504</v>
      </c>
      <c r="AG101" s="22" t="s">
        <v>504</v>
      </c>
    </row>
    <row r="102" spans="1:33" x14ac:dyDescent="0.2">
      <c r="A102" t="s">
        <v>285</v>
      </c>
      <c r="B102" s="4">
        <v>1.71287935624999</v>
      </c>
      <c r="C102" s="4">
        <v>1.0896340553191499</v>
      </c>
      <c r="D102" s="4">
        <v>2.8538560102499999</v>
      </c>
      <c r="E102" s="4">
        <v>3.4243449500000098</v>
      </c>
      <c r="F102" s="4">
        <v>4.5653212815000002</v>
      </c>
      <c r="G102" s="4">
        <v>0.583829787234042</v>
      </c>
      <c r="H102" s="4">
        <v>0.583829787234042</v>
      </c>
      <c r="I102" s="4">
        <v>0.583829787234042</v>
      </c>
      <c r="J102" s="4">
        <v>0.60977777777777797</v>
      </c>
      <c r="K102" s="4">
        <v>0.583829787234042</v>
      </c>
      <c r="L102" s="4">
        <v>0.583829787234042</v>
      </c>
      <c r="M102" s="4">
        <v>0.583829787234042</v>
      </c>
      <c r="N102" s="4">
        <v>0.583829787234042</v>
      </c>
      <c r="O102" s="4">
        <v>0.583829787234042</v>
      </c>
      <c r="P102" s="4">
        <v>0.583829787234043</v>
      </c>
      <c r="Q102" s="4">
        <v>0.583829787234042</v>
      </c>
      <c r="R102" s="4">
        <v>0.583829787234042</v>
      </c>
      <c r="S102" s="4">
        <v>0.583829787234042</v>
      </c>
      <c r="T102" s="4">
        <v>0.583829787234042</v>
      </c>
      <c r="U102" s="4">
        <v>0.583829787234041</v>
      </c>
      <c r="V102" s="4">
        <v>0.583829787234042</v>
      </c>
      <c r="W102" s="4">
        <v>0.583829787234042</v>
      </c>
      <c r="X102" s="4">
        <v>0.583829787234043</v>
      </c>
      <c r="Y102" s="4">
        <v>0.583829787234042</v>
      </c>
      <c r="Z102" s="4">
        <v>0.583829787234042</v>
      </c>
      <c r="AA102" s="4">
        <v>0.583829787234042</v>
      </c>
      <c r="AB102" s="4">
        <v>0.583829787234042</v>
      </c>
      <c r="AC102" s="4">
        <f t="shared" si="1"/>
        <v>1.012412845756701</v>
      </c>
      <c r="AD102" s="4">
        <v>8.2159538461538381E-2</v>
      </c>
      <c r="AE102">
        <v>26</v>
      </c>
      <c r="AF102" s="23">
        <v>0.20760966569539599</v>
      </c>
      <c r="AG102" s="24">
        <v>0.25557920941906698</v>
      </c>
    </row>
    <row r="103" spans="1:33" s="12" customFormat="1" x14ac:dyDescent="0.2">
      <c r="A103" s="11" t="s">
        <v>287</v>
      </c>
      <c r="B103" s="12">
        <v>9.7958879999999998E-2</v>
      </c>
      <c r="C103" s="12">
        <v>4.3537279999999998E-2</v>
      </c>
      <c r="D103" s="12">
        <v>0.20680208</v>
      </c>
      <c r="E103" s="12">
        <v>0.26122368000000001</v>
      </c>
      <c r="F103" s="12">
        <v>0.37006687999999999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f t="shared" si="1"/>
        <v>8.6117429738436918E-3</v>
      </c>
      <c r="AD103" s="12">
        <v>0.21167378917378918</v>
      </c>
      <c r="AE103" s="11">
        <v>27</v>
      </c>
      <c r="AF103" s="25">
        <v>7.45921703391257E-4</v>
      </c>
      <c r="AG103" s="26">
        <v>0.60912108397672404</v>
      </c>
    </row>
    <row r="104" spans="1:33" s="14" customFormat="1" x14ac:dyDescent="0.2">
      <c r="A104" s="13" t="s">
        <v>290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f t="shared" si="1"/>
        <v>0</v>
      </c>
      <c r="AD104" s="14">
        <v>0.1426619057971017</v>
      </c>
      <c r="AE104" s="13">
        <v>24</v>
      </c>
      <c r="AF104" s="22" t="s">
        <v>504</v>
      </c>
      <c r="AG104" s="22" t="s">
        <v>504</v>
      </c>
    </row>
    <row r="105" spans="1:33" s="14" customFormat="1" x14ac:dyDescent="0.2">
      <c r="A105" s="13" t="s">
        <v>292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f t="shared" si="1"/>
        <v>0</v>
      </c>
      <c r="AD105" s="14">
        <v>9.8999999999999977E-2</v>
      </c>
      <c r="AE105" s="13">
        <v>5</v>
      </c>
      <c r="AF105" s="22" t="s">
        <v>504</v>
      </c>
      <c r="AG105" s="22" t="s">
        <v>504</v>
      </c>
    </row>
    <row r="106" spans="1:33" x14ac:dyDescent="0.2">
      <c r="A106" t="s">
        <v>294</v>
      </c>
      <c r="B106" s="4">
        <v>1.023174E-2</v>
      </c>
      <c r="C106" s="4">
        <v>4.5474399999999998E-3</v>
      </c>
      <c r="D106" s="4">
        <v>2.1600339999999999E-2</v>
      </c>
      <c r="E106" s="4">
        <v>2.7284639999999999E-2</v>
      </c>
      <c r="F106" s="4">
        <v>3.8653239999999998E-2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f t="shared" si="1"/>
        <v>9.3951221024769215E-5</v>
      </c>
      <c r="AD106" s="4">
        <v>0.13691462450592873</v>
      </c>
      <c r="AE106">
        <v>23</v>
      </c>
      <c r="AF106" s="23">
        <v>0.69041546239083795</v>
      </c>
      <c r="AG106" s="24">
        <v>-8.7784254776404003E-2</v>
      </c>
    </row>
    <row r="107" spans="1:33" s="18" customFormat="1" x14ac:dyDescent="0.2">
      <c r="A107" s="17" t="s">
        <v>296</v>
      </c>
      <c r="B107" s="18">
        <v>2.4861419999999999E-2</v>
      </c>
      <c r="C107" s="18">
        <v>1.104952E-2</v>
      </c>
      <c r="D107" s="18">
        <v>5.2485219999999999E-2</v>
      </c>
      <c r="E107" s="18">
        <v>6.6297120000000001E-2</v>
      </c>
      <c r="F107" s="18">
        <v>9.3920920000000005E-2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f t="shared" si="1"/>
        <v>5.5469633729676921E-4</v>
      </c>
      <c r="AD107" s="18">
        <v>0.48005904558404511</v>
      </c>
      <c r="AE107" s="17">
        <v>27</v>
      </c>
      <c r="AF107" s="23">
        <v>0.98298579219849702</v>
      </c>
      <c r="AG107" s="24">
        <v>4.3079866780798698E-3</v>
      </c>
    </row>
    <row r="108" spans="1:33" s="14" customFormat="1" x14ac:dyDescent="0.2">
      <c r="A108" s="13" t="s">
        <v>298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f t="shared" si="1"/>
        <v>0</v>
      </c>
      <c r="AD108" s="14">
        <v>0.30181428571428598</v>
      </c>
      <c r="AE108" s="13">
        <v>7</v>
      </c>
      <c r="AF108" s="22" t="s">
        <v>504</v>
      </c>
      <c r="AG108" s="22" t="s">
        <v>504</v>
      </c>
    </row>
    <row r="109" spans="1:33" x14ac:dyDescent="0.2">
      <c r="A109" t="s">
        <v>301</v>
      </c>
      <c r="B109" s="4">
        <v>7.6550939999999998E-2</v>
      </c>
      <c r="C109" s="4">
        <v>3.402264E-2</v>
      </c>
      <c r="D109" s="4">
        <v>0.16160753999999999</v>
      </c>
      <c r="E109" s="4">
        <v>0.20413584000000001</v>
      </c>
      <c r="F109" s="4">
        <v>0.28919244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f t="shared" si="1"/>
        <v>5.2590160133570768E-3</v>
      </c>
      <c r="AD109" s="4">
        <v>0.16245969230769247</v>
      </c>
      <c r="AE109">
        <v>27</v>
      </c>
      <c r="AF109" s="23">
        <v>0.95661013393524597</v>
      </c>
      <c r="AG109" s="24">
        <v>1.0990592317181899E-2</v>
      </c>
    </row>
    <row r="110" spans="1:33" s="14" customFormat="1" x14ac:dyDescent="0.2">
      <c r="A110" s="13" t="s">
        <v>303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f t="shared" si="1"/>
        <v>0</v>
      </c>
      <c r="AD110" s="14">
        <v>5.8769530256410274</v>
      </c>
      <c r="AE110" s="13">
        <v>27</v>
      </c>
      <c r="AF110" s="22" t="s">
        <v>504</v>
      </c>
      <c r="AG110" s="22" t="s">
        <v>504</v>
      </c>
    </row>
    <row r="111" spans="1:33" s="14" customFormat="1" x14ac:dyDescent="0.2">
      <c r="A111" s="13" t="s">
        <v>305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f t="shared" si="1"/>
        <v>0</v>
      </c>
      <c r="AD111" s="14">
        <v>0.56940199430199412</v>
      </c>
      <c r="AE111" s="13">
        <v>27</v>
      </c>
      <c r="AF111" s="22" t="s">
        <v>504</v>
      </c>
      <c r="AG111" s="22" t="s">
        <v>504</v>
      </c>
    </row>
    <row r="112" spans="1:33" s="18" customFormat="1" x14ac:dyDescent="0.2">
      <c r="A112" s="17" t="s">
        <v>307</v>
      </c>
      <c r="B112" s="18">
        <v>1.700784E-2</v>
      </c>
      <c r="C112" s="18">
        <v>7.5590400000000004E-3</v>
      </c>
      <c r="D112" s="18">
        <v>3.5905439999999997E-2</v>
      </c>
      <c r="E112" s="18">
        <v>4.5354239999999997E-2</v>
      </c>
      <c r="F112" s="18">
        <v>6.4251840000000005E-2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f t="shared" si="1"/>
        <v>2.5959825003323076E-4</v>
      </c>
      <c r="AD112" s="18">
        <v>1.0249268717948719</v>
      </c>
      <c r="AE112" s="17">
        <v>27</v>
      </c>
      <c r="AF112" s="23">
        <v>6.2822969273275006E-2</v>
      </c>
      <c r="AG112" s="24">
        <v>0.36289786595669299</v>
      </c>
    </row>
    <row r="113" spans="1:33" s="18" customFormat="1" x14ac:dyDescent="0.2">
      <c r="A113" s="17" t="s">
        <v>309</v>
      </c>
      <c r="B113" s="18">
        <v>6.804702E-2</v>
      </c>
      <c r="C113" s="18">
        <v>3.0243119999999998E-2</v>
      </c>
      <c r="D113" s="18">
        <v>0.14365481999999999</v>
      </c>
      <c r="E113" s="18">
        <v>0.18145871999999999</v>
      </c>
      <c r="F113" s="18">
        <v>0.25706652000000002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f t="shared" si="1"/>
        <v>4.1554844251490766E-3</v>
      </c>
      <c r="AD113" s="18">
        <v>0.49208892307692326</v>
      </c>
      <c r="AE113" s="17">
        <v>27</v>
      </c>
      <c r="AF113" s="23">
        <v>0.56016007700416404</v>
      </c>
      <c r="AG113" s="24">
        <v>0.11728374923736</v>
      </c>
    </row>
    <row r="114" spans="1:33" x14ac:dyDescent="0.2">
      <c r="A114" t="s">
        <v>312</v>
      </c>
      <c r="B114" s="4">
        <v>7.6550939999999998E-2</v>
      </c>
      <c r="C114" s="4">
        <v>3.402264E-2</v>
      </c>
      <c r="D114" s="4">
        <v>0.16160753999999999</v>
      </c>
      <c r="E114" s="4">
        <v>0.20413584000000001</v>
      </c>
      <c r="F114" s="4">
        <v>0.28919244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f t="shared" si="1"/>
        <v>5.2590160133570768E-3</v>
      </c>
      <c r="AD114" s="4">
        <v>0.15464801139601114</v>
      </c>
      <c r="AE114">
        <v>27</v>
      </c>
      <c r="AF114" s="23">
        <v>0.56672606017751104</v>
      </c>
      <c r="AG114" s="24">
        <v>0.115339464681307</v>
      </c>
    </row>
    <row r="115" spans="1:33" x14ac:dyDescent="0.2">
      <c r="A115" t="s">
        <v>314</v>
      </c>
      <c r="B115" s="4">
        <v>7.616916E-2</v>
      </c>
      <c r="C115" s="4">
        <v>3.3852960000000001E-2</v>
      </c>
      <c r="D115" s="4">
        <v>0.16080156000000001</v>
      </c>
      <c r="E115" s="4">
        <v>0.20311776000000001</v>
      </c>
      <c r="F115" s="4">
        <v>0.28775015999999998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f t="shared" si="1"/>
        <v>5.2066905827870763E-3</v>
      </c>
      <c r="AD115" s="4">
        <v>6.2616898148148498E-2</v>
      </c>
      <c r="AE115">
        <v>27</v>
      </c>
      <c r="AF115" s="23">
        <v>9.9372866164671295E-2</v>
      </c>
      <c r="AG115" s="24">
        <v>0.32384986810564298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C89D-CD76-D449-BE9F-1133A99D019D}">
  <dimension ref="A1:B115"/>
  <sheetViews>
    <sheetView workbookViewId="0">
      <selection activeCell="C3" sqref="C2:C3"/>
    </sheetView>
  </sheetViews>
  <sheetFormatPr baseColWidth="10" defaultRowHeight="16" x14ac:dyDescent="0.2"/>
  <cols>
    <col min="1" max="1" width="15.6640625" style="8" bestFit="1" customWidth="1"/>
    <col min="2" max="2" width="12.5" style="8" bestFit="1" customWidth="1"/>
    <col min="3" max="16384" width="10.83203125" style="8"/>
  </cols>
  <sheetData>
    <row r="1" spans="1:2" x14ac:dyDescent="0.2">
      <c r="A1" s="7" t="s">
        <v>317</v>
      </c>
      <c r="B1" s="7" t="s">
        <v>318</v>
      </c>
    </row>
    <row r="2" spans="1:2" x14ac:dyDescent="0.2">
      <c r="A2" s="8" t="s">
        <v>383</v>
      </c>
      <c r="B2" s="8">
        <v>2</v>
      </c>
    </row>
    <row r="3" spans="1:2" x14ac:dyDescent="0.2">
      <c r="A3" s="8" t="s">
        <v>384</v>
      </c>
      <c r="B3" s="8">
        <v>18</v>
      </c>
    </row>
    <row r="4" spans="1:2" x14ac:dyDescent="0.2">
      <c r="A4" s="8" t="s">
        <v>385</v>
      </c>
      <c r="B4" s="8">
        <v>23</v>
      </c>
    </row>
    <row r="5" spans="1:2" x14ac:dyDescent="0.2">
      <c r="A5" s="8" t="s">
        <v>386</v>
      </c>
      <c r="B5" s="8">
        <v>11</v>
      </c>
    </row>
    <row r="6" spans="1:2" x14ac:dyDescent="0.2">
      <c r="A6" s="8" t="s">
        <v>387</v>
      </c>
      <c r="B6" s="8">
        <v>25</v>
      </c>
    </row>
    <row r="7" spans="1:2" x14ac:dyDescent="0.2">
      <c r="A7" s="8" t="s">
        <v>388</v>
      </c>
      <c r="B7" s="8">
        <v>5</v>
      </c>
    </row>
    <row r="8" spans="1:2" x14ac:dyDescent="0.2">
      <c r="A8" s="8" t="s">
        <v>389</v>
      </c>
      <c r="B8" s="8">
        <v>7</v>
      </c>
    </row>
    <row r="9" spans="1:2" x14ac:dyDescent="0.2">
      <c r="A9" s="8" t="s">
        <v>390</v>
      </c>
      <c r="B9" s="8">
        <v>27</v>
      </c>
    </row>
    <row r="10" spans="1:2" x14ac:dyDescent="0.2">
      <c r="A10" s="8" t="s">
        <v>391</v>
      </c>
      <c r="B10" s="8">
        <v>27</v>
      </c>
    </row>
    <row r="11" spans="1:2" x14ac:dyDescent="0.2">
      <c r="A11" s="8" t="s">
        <v>392</v>
      </c>
      <c r="B11" s="8">
        <v>27</v>
      </c>
    </row>
    <row r="12" spans="1:2" x14ac:dyDescent="0.2">
      <c r="A12" s="8" t="s">
        <v>393</v>
      </c>
      <c r="B12" s="8">
        <v>15</v>
      </c>
    </row>
    <row r="13" spans="1:2" x14ac:dyDescent="0.2">
      <c r="A13" s="8" t="s">
        <v>394</v>
      </c>
      <c r="B13" s="8">
        <v>26</v>
      </c>
    </row>
    <row r="14" spans="1:2" x14ac:dyDescent="0.2">
      <c r="A14" s="8" t="s">
        <v>395</v>
      </c>
      <c r="B14" s="8">
        <v>4</v>
      </c>
    </row>
    <row r="15" spans="1:2" x14ac:dyDescent="0.2">
      <c r="A15" s="8" t="s">
        <v>396</v>
      </c>
      <c r="B15" s="8">
        <v>27</v>
      </c>
    </row>
    <row r="16" spans="1:2" x14ac:dyDescent="0.2">
      <c r="A16" s="8" t="s">
        <v>397</v>
      </c>
      <c r="B16" s="8">
        <v>27</v>
      </c>
    </row>
    <row r="17" spans="1:2" x14ac:dyDescent="0.2">
      <c r="A17" s="8" t="s">
        <v>398</v>
      </c>
      <c r="B17" s="8">
        <v>8</v>
      </c>
    </row>
    <row r="18" spans="1:2" x14ac:dyDescent="0.2">
      <c r="A18" s="8" t="s">
        <v>399</v>
      </c>
      <c r="B18" s="8">
        <v>27</v>
      </c>
    </row>
    <row r="19" spans="1:2" x14ac:dyDescent="0.2">
      <c r="A19" s="8" t="s">
        <v>400</v>
      </c>
      <c r="B19" s="8">
        <v>27</v>
      </c>
    </row>
    <row r="20" spans="1:2" x14ac:dyDescent="0.2">
      <c r="A20" s="8" t="s">
        <v>401</v>
      </c>
      <c r="B20" s="8">
        <v>27</v>
      </c>
    </row>
    <row r="21" spans="1:2" x14ac:dyDescent="0.2">
      <c r="A21" s="8" t="s">
        <v>402</v>
      </c>
      <c r="B21" s="8">
        <v>27</v>
      </c>
    </row>
    <row r="22" spans="1:2" x14ac:dyDescent="0.2">
      <c r="A22" s="8" t="s">
        <v>403</v>
      </c>
      <c r="B22" s="8">
        <v>13</v>
      </c>
    </row>
    <row r="23" spans="1:2" x14ac:dyDescent="0.2">
      <c r="A23" s="8" t="s">
        <v>404</v>
      </c>
      <c r="B23" s="8">
        <v>25</v>
      </c>
    </row>
    <row r="24" spans="1:2" x14ac:dyDescent="0.2">
      <c r="A24" s="8" t="s">
        <v>405</v>
      </c>
      <c r="B24" s="8">
        <v>26</v>
      </c>
    </row>
    <row r="25" spans="1:2" x14ac:dyDescent="0.2">
      <c r="A25" s="8" t="s">
        <v>406</v>
      </c>
      <c r="B25" s="8">
        <v>14</v>
      </c>
    </row>
    <row r="26" spans="1:2" x14ac:dyDescent="0.2">
      <c r="A26" s="8" t="s">
        <v>407</v>
      </c>
      <c r="B26" s="8">
        <v>27</v>
      </c>
    </row>
    <row r="27" spans="1:2" x14ac:dyDescent="0.2">
      <c r="A27" s="8" t="s">
        <v>408</v>
      </c>
      <c r="B27" s="8">
        <v>4</v>
      </c>
    </row>
    <row r="28" spans="1:2" x14ac:dyDescent="0.2">
      <c r="A28" s="8" t="s">
        <v>409</v>
      </c>
      <c r="B28" s="8">
        <v>11</v>
      </c>
    </row>
    <row r="29" spans="1:2" x14ac:dyDescent="0.2">
      <c r="A29" s="8" t="s">
        <v>410</v>
      </c>
      <c r="B29" s="8">
        <v>27</v>
      </c>
    </row>
    <row r="30" spans="1:2" x14ac:dyDescent="0.2">
      <c r="A30" s="8" t="s">
        <v>411</v>
      </c>
      <c r="B30" s="8">
        <v>27</v>
      </c>
    </row>
    <row r="31" spans="1:2" x14ac:dyDescent="0.2">
      <c r="A31" s="8" t="s">
        <v>412</v>
      </c>
      <c r="B31" s="8">
        <v>5</v>
      </c>
    </row>
    <row r="32" spans="1:2" x14ac:dyDescent="0.2">
      <c r="A32" s="8" t="s">
        <v>413</v>
      </c>
      <c r="B32" s="8">
        <v>4</v>
      </c>
    </row>
    <row r="33" spans="1:2" x14ac:dyDescent="0.2">
      <c r="A33" s="8" t="s">
        <v>414</v>
      </c>
      <c r="B33" s="8">
        <v>17</v>
      </c>
    </row>
    <row r="34" spans="1:2" x14ac:dyDescent="0.2">
      <c r="A34" s="8" t="s">
        <v>415</v>
      </c>
      <c r="B34" s="8">
        <v>24</v>
      </c>
    </row>
    <row r="35" spans="1:2" x14ac:dyDescent="0.2">
      <c r="A35" s="8" t="s">
        <v>416</v>
      </c>
      <c r="B35" s="8">
        <v>19</v>
      </c>
    </row>
    <row r="36" spans="1:2" x14ac:dyDescent="0.2">
      <c r="A36" s="8" t="s">
        <v>417</v>
      </c>
      <c r="B36" s="8">
        <v>18</v>
      </c>
    </row>
    <row r="37" spans="1:2" x14ac:dyDescent="0.2">
      <c r="A37" s="8" t="s">
        <v>418</v>
      </c>
      <c r="B37" s="8">
        <v>27</v>
      </c>
    </row>
    <row r="38" spans="1:2" x14ac:dyDescent="0.2">
      <c r="A38" s="8" t="s">
        <v>419</v>
      </c>
      <c r="B38" s="8">
        <v>27</v>
      </c>
    </row>
    <row r="39" spans="1:2" x14ac:dyDescent="0.2">
      <c r="A39" s="8" t="s">
        <v>420</v>
      </c>
      <c r="B39" s="8">
        <v>4</v>
      </c>
    </row>
    <row r="40" spans="1:2" x14ac:dyDescent="0.2">
      <c r="A40" s="8" t="s">
        <v>421</v>
      </c>
      <c r="B40" s="8">
        <v>27</v>
      </c>
    </row>
    <row r="41" spans="1:2" x14ac:dyDescent="0.2">
      <c r="A41" s="8" t="s">
        <v>422</v>
      </c>
      <c r="B41" s="8">
        <v>5</v>
      </c>
    </row>
    <row r="42" spans="1:2" x14ac:dyDescent="0.2">
      <c r="A42" s="8" t="s">
        <v>423</v>
      </c>
      <c r="B42" s="8">
        <v>13</v>
      </c>
    </row>
    <row r="43" spans="1:2" x14ac:dyDescent="0.2">
      <c r="A43" s="8" t="s">
        <v>424</v>
      </c>
      <c r="B43" s="8">
        <v>6</v>
      </c>
    </row>
    <row r="44" spans="1:2" x14ac:dyDescent="0.2">
      <c r="A44" s="8" t="s">
        <v>425</v>
      </c>
      <c r="B44" s="8">
        <v>26</v>
      </c>
    </row>
    <row r="45" spans="1:2" x14ac:dyDescent="0.2">
      <c r="A45" s="8" t="s">
        <v>426</v>
      </c>
      <c r="B45" s="8">
        <v>18</v>
      </c>
    </row>
    <row r="46" spans="1:2" x14ac:dyDescent="0.2">
      <c r="A46" s="8" t="s">
        <v>427</v>
      </c>
      <c r="B46" s="8">
        <v>26</v>
      </c>
    </row>
    <row r="47" spans="1:2" x14ac:dyDescent="0.2">
      <c r="A47" s="8" t="s">
        <v>428</v>
      </c>
      <c r="B47" s="8">
        <v>24</v>
      </c>
    </row>
    <row r="48" spans="1:2" x14ac:dyDescent="0.2">
      <c r="A48" s="8" t="s">
        <v>429</v>
      </c>
      <c r="B48" s="8">
        <v>26</v>
      </c>
    </row>
    <row r="49" spans="1:2" x14ac:dyDescent="0.2">
      <c r="A49" s="8" t="s">
        <v>430</v>
      </c>
      <c r="B49" s="8">
        <v>27</v>
      </c>
    </row>
    <row r="50" spans="1:2" x14ac:dyDescent="0.2">
      <c r="A50" s="8" t="s">
        <v>431</v>
      </c>
      <c r="B50" s="8">
        <v>19</v>
      </c>
    </row>
    <row r="51" spans="1:2" x14ac:dyDescent="0.2">
      <c r="A51" s="8" t="s">
        <v>432</v>
      </c>
      <c r="B51" s="8">
        <v>25</v>
      </c>
    </row>
    <row r="52" spans="1:2" x14ac:dyDescent="0.2">
      <c r="A52" s="8" t="s">
        <v>433</v>
      </c>
      <c r="B52" s="8">
        <v>27</v>
      </c>
    </row>
    <row r="53" spans="1:2" x14ac:dyDescent="0.2">
      <c r="A53" s="8" t="s">
        <v>434</v>
      </c>
      <c r="B53" s="8">
        <v>27</v>
      </c>
    </row>
    <row r="54" spans="1:2" x14ac:dyDescent="0.2">
      <c r="A54" s="8" t="s">
        <v>435</v>
      </c>
      <c r="B54" s="8">
        <v>27</v>
      </c>
    </row>
    <row r="55" spans="1:2" x14ac:dyDescent="0.2">
      <c r="A55" s="8" t="s">
        <v>436</v>
      </c>
      <c r="B55" s="8">
        <v>27</v>
      </c>
    </row>
    <row r="56" spans="1:2" x14ac:dyDescent="0.2">
      <c r="A56" s="8" t="s">
        <v>437</v>
      </c>
      <c r="B56" s="8">
        <v>27</v>
      </c>
    </row>
    <row r="57" spans="1:2" x14ac:dyDescent="0.2">
      <c r="A57" s="8" t="s">
        <v>438</v>
      </c>
      <c r="B57" s="8">
        <v>27</v>
      </c>
    </row>
    <row r="58" spans="1:2" x14ac:dyDescent="0.2">
      <c r="A58" s="8" t="s">
        <v>439</v>
      </c>
      <c r="B58" s="8">
        <v>27</v>
      </c>
    </row>
    <row r="59" spans="1:2" x14ac:dyDescent="0.2">
      <c r="A59" s="8" t="s">
        <v>440</v>
      </c>
      <c r="B59" s="8">
        <v>8</v>
      </c>
    </row>
    <row r="60" spans="1:2" x14ac:dyDescent="0.2">
      <c r="A60" s="8" t="s">
        <v>441</v>
      </c>
      <c r="B60" s="8">
        <v>27</v>
      </c>
    </row>
    <row r="61" spans="1:2" x14ac:dyDescent="0.2">
      <c r="A61" s="8" t="s">
        <v>442</v>
      </c>
      <c r="B61" s="8">
        <v>20</v>
      </c>
    </row>
    <row r="62" spans="1:2" x14ac:dyDescent="0.2">
      <c r="A62" s="8" t="s">
        <v>443</v>
      </c>
      <c r="B62" s="8">
        <v>23</v>
      </c>
    </row>
    <row r="63" spans="1:2" x14ac:dyDescent="0.2">
      <c r="A63" s="8" t="s">
        <v>444</v>
      </c>
      <c r="B63" s="8">
        <v>27</v>
      </c>
    </row>
    <row r="64" spans="1:2" x14ac:dyDescent="0.2">
      <c r="A64" s="8" t="s">
        <v>445</v>
      </c>
      <c r="B64" s="8">
        <v>27</v>
      </c>
    </row>
    <row r="65" spans="1:2" x14ac:dyDescent="0.2">
      <c r="A65" s="8" t="s">
        <v>446</v>
      </c>
      <c r="B65" s="8">
        <v>27</v>
      </c>
    </row>
    <row r="66" spans="1:2" x14ac:dyDescent="0.2">
      <c r="A66" s="8" t="s">
        <v>447</v>
      </c>
      <c r="B66" s="8">
        <v>25</v>
      </c>
    </row>
    <row r="67" spans="1:2" x14ac:dyDescent="0.2">
      <c r="A67" s="8" t="s">
        <v>448</v>
      </c>
      <c r="B67" s="8">
        <v>2</v>
      </c>
    </row>
    <row r="68" spans="1:2" x14ac:dyDescent="0.2">
      <c r="A68" s="8" t="s">
        <v>449</v>
      </c>
      <c r="B68" s="8">
        <v>27</v>
      </c>
    </row>
    <row r="69" spans="1:2" x14ac:dyDescent="0.2">
      <c r="A69" s="8" t="s">
        <v>450</v>
      </c>
      <c r="B69" s="8">
        <v>27</v>
      </c>
    </row>
    <row r="70" spans="1:2" x14ac:dyDescent="0.2">
      <c r="A70" s="8" t="s">
        <v>451</v>
      </c>
      <c r="B70" s="8">
        <v>24</v>
      </c>
    </row>
    <row r="71" spans="1:2" x14ac:dyDescent="0.2">
      <c r="A71" s="8" t="s">
        <v>452</v>
      </c>
      <c r="B71" s="8">
        <v>4</v>
      </c>
    </row>
    <row r="72" spans="1:2" x14ac:dyDescent="0.2">
      <c r="A72" s="8" t="s">
        <v>453</v>
      </c>
      <c r="B72" s="8">
        <v>26</v>
      </c>
    </row>
    <row r="73" spans="1:2" x14ac:dyDescent="0.2">
      <c r="A73" s="8" t="s">
        <v>454</v>
      </c>
      <c r="B73" s="8">
        <v>6</v>
      </c>
    </row>
    <row r="74" spans="1:2" x14ac:dyDescent="0.2">
      <c r="A74" s="8" t="s">
        <v>455</v>
      </c>
      <c r="B74" s="8">
        <v>21</v>
      </c>
    </row>
    <row r="75" spans="1:2" x14ac:dyDescent="0.2">
      <c r="A75" s="8" t="s">
        <v>456</v>
      </c>
      <c r="B75" s="8">
        <v>22</v>
      </c>
    </row>
    <row r="76" spans="1:2" x14ac:dyDescent="0.2">
      <c r="A76" s="8" t="s">
        <v>457</v>
      </c>
      <c r="B76" s="8">
        <v>1</v>
      </c>
    </row>
    <row r="77" spans="1:2" x14ac:dyDescent="0.2">
      <c r="A77" s="8" t="s">
        <v>458</v>
      </c>
      <c r="B77" s="8">
        <v>11</v>
      </c>
    </row>
    <row r="78" spans="1:2" x14ac:dyDescent="0.2">
      <c r="A78" s="8" t="s">
        <v>459</v>
      </c>
      <c r="B78" s="8">
        <v>27</v>
      </c>
    </row>
    <row r="79" spans="1:2" x14ac:dyDescent="0.2">
      <c r="A79" s="8" t="s">
        <v>460</v>
      </c>
      <c r="B79" s="8">
        <v>6</v>
      </c>
    </row>
    <row r="80" spans="1:2" x14ac:dyDescent="0.2">
      <c r="A80" s="8" t="s">
        <v>461</v>
      </c>
      <c r="B80" s="8">
        <v>27</v>
      </c>
    </row>
    <row r="81" spans="1:2" x14ac:dyDescent="0.2">
      <c r="A81" s="8" t="s">
        <v>462</v>
      </c>
      <c r="B81" s="8">
        <v>6</v>
      </c>
    </row>
    <row r="82" spans="1:2" x14ac:dyDescent="0.2">
      <c r="A82" s="8" t="s">
        <v>463</v>
      </c>
      <c r="B82" s="8">
        <v>23</v>
      </c>
    </row>
    <row r="83" spans="1:2" x14ac:dyDescent="0.2">
      <c r="A83" s="8" t="s">
        <v>464</v>
      </c>
      <c r="B83" s="8">
        <v>16</v>
      </c>
    </row>
    <row r="84" spans="1:2" x14ac:dyDescent="0.2">
      <c r="A84" s="8" t="s">
        <v>465</v>
      </c>
      <c r="B84" s="8">
        <v>6</v>
      </c>
    </row>
    <row r="85" spans="1:2" x14ac:dyDescent="0.2">
      <c r="A85" s="8" t="s">
        <v>466</v>
      </c>
      <c r="B85" s="8">
        <v>27</v>
      </c>
    </row>
    <row r="86" spans="1:2" x14ac:dyDescent="0.2">
      <c r="A86" s="8" t="s">
        <v>467</v>
      </c>
      <c r="B86" s="8">
        <v>1</v>
      </c>
    </row>
    <row r="87" spans="1:2" x14ac:dyDescent="0.2">
      <c r="A87" s="8" t="s">
        <v>468</v>
      </c>
      <c r="B87" s="8">
        <v>23</v>
      </c>
    </row>
    <row r="88" spans="1:2" x14ac:dyDescent="0.2">
      <c r="A88" s="8" t="s">
        <v>469</v>
      </c>
      <c r="B88" s="8">
        <v>27</v>
      </c>
    </row>
    <row r="89" spans="1:2" x14ac:dyDescent="0.2">
      <c r="A89" s="8" t="s">
        <v>470</v>
      </c>
      <c r="B89" s="8">
        <v>8</v>
      </c>
    </row>
    <row r="90" spans="1:2" x14ac:dyDescent="0.2">
      <c r="A90" s="8" t="s">
        <v>471</v>
      </c>
      <c r="B90" s="8">
        <v>17</v>
      </c>
    </row>
    <row r="91" spans="1:2" x14ac:dyDescent="0.2">
      <c r="A91" s="8" t="s">
        <v>472</v>
      </c>
      <c r="B91" s="8">
        <v>27</v>
      </c>
    </row>
    <row r="92" spans="1:2" x14ac:dyDescent="0.2">
      <c r="A92" s="8" t="s">
        <v>473</v>
      </c>
      <c r="B92" s="8">
        <v>6</v>
      </c>
    </row>
    <row r="93" spans="1:2" x14ac:dyDescent="0.2">
      <c r="A93" s="8" t="s">
        <v>474</v>
      </c>
      <c r="B93" s="8">
        <v>15</v>
      </c>
    </row>
    <row r="94" spans="1:2" x14ac:dyDescent="0.2">
      <c r="A94" s="8" t="s">
        <v>475</v>
      </c>
      <c r="B94" s="8">
        <v>6</v>
      </c>
    </row>
    <row r="95" spans="1:2" x14ac:dyDescent="0.2">
      <c r="A95" s="8" t="s">
        <v>476</v>
      </c>
      <c r="B95" s="8">
        <v>26</v>
      </c>
    </row>
    <row r="96" spans="1:2" x14ac:dyDescent="0.2">
      <c r="A96" s="8" t="s">
        <v>477</v>
      </c>
      <c r="B96" s="8">
        <v>1</v>
      </c>
    </row>
    <row r="97" spans="1:2" x14ac:dyDescent="0.2">
      <c r="A97" s="8" t="s">
        <v>478</v>
      </c>
      <c r="B97" s="8">
        <v>27</v>
      </c>
    </row>
    <row r="98" spans="1:2" x14ac:dyDescent="0.2">
      <c r="A98" s="8" t="s">
        <v>479</v>
      </c>
      <c r="B98" s="8">
        <v>26</v>
      </c>
    </row>
    <row r="99" spans="1:2" x14ac:dyDescent="0.2">
      <c r="A99" s="8" t="s">
        <v>480</v>
      </c>
      <c r="B99" s="8">
        <v>27</v>
      </c>
    </row>
    <row r="100" spans="1:2" x14ac:dyDescent="0.2">
      <c r="A100" s="8" t="s">
        <v>481</v>
      </c>
      <c r="B100" s="8">
        <v>2</v>
      </c>
    </row>
    <row r="101" spans="1:2" x14ac:dyDescent="0.2">
      <c r="A101" s="8" t="s">
        <v>482</v>
      </c>
      <c r="B101" s="8">
        <v>9</v>
      </c>
    </row>
    <row r="102" spans="1:2" x14ac:dyDescent="0.2">
      <c r="A102" s="8" t="s">
        <v>483</v>
      </c>
      <c r="B102" s="8">
        <v>26</v>
      </c>
    </row>
    <row r="103" spans="1:2" x14ac:dyDescent="0.2">
      <c r="A103" s="8" t="s">
        <v>484</v>
      </c>
      <c r="B103" s="8">
        <v>27</v>
      </c>
    </row>
    <row r="104" spans="1:2" x14ac:dyDescent="0.2">
      <c r="A104" s="8" t="s">
        <v>485</v>
      </c>
      <c r="B104" s="8">
        <v>24</v>
      </c>
    </row>
    <row r="105" spans="1:2" x14ac:dyDescent="0.2">
      <c r="A105" s="8" t="s">
        <v>486</v>
      </c>
      <c r="B105" s="8">
        <v>5</v>
      </c>
    </row>
    <row r="106" spans="1:2" x14ac:dyDescent="0.2">
      <c r="A106" s="8" t="s">
        <v>487</v>
      </c>
      <c r="B106" s="8">
        <v>23</v>
      </c>
    </row>
    <row r="107" spans="1:2" x14ac:dyDescent="0.2">
      <c r="A107" s="8" t="s">
        <v>488</v>
      </c>
      <c r="B107" s="8">
        <v>27</v>
      </c>
    </row>
    <row r="108" spans="1:2" x14ac:dyDescent="0.2">
      <c r="A108" s="8" t="s">
        <v>489</v>
      </c>
      <c r="B108" s="8">
        <v>7</v>
      </c>
    </row>
    <row r="109" spans="1:2" x14ac:dyDescent="0.2">
      <c r="A109" s="8" t="s">
        <v>490</v>
      </c>
      <c r="B109" s="8">
        <v>27</v>
      </c>
    </row>
    <row r="110" spans="1:2" x14ac:dyDescent="0.2">
      <c r="A110" s="8" t="s">
        <v>491</v>
      </c>
      <c r="B110" s="8">
        <v>27</v>
      </c>
    </row>
    <row r="111" spans="1:2" x14ac:dyDescent="0.2">
      <c r="A111" s="8" t="s">
        <v>492</v>
      </c>
      <c r="B111" s="8">
        <v>27</v>
      </c>
    </row>
    <row r="112" spans="1:2" x14ac:dyDescent="0.2">
      <c r="A112" s="8" t="s">
        <v>493</v>
      </c>
      <c r="B112" s="8">
        <v>27</v>
      </c>
    </row>
    <row r="113" spans="1:2" x14ac:dyDescent="0.2">
      <c r="A113" s="8" t="s">
        <v>494</v>
      </c>
      <c r="B113" s="8">
        <v>27</v>
      </c>
    </row>
    <row r="114" spans="1:2" x14ac:dyDescent="0.2">
      <c r="A114" s="8" t="s">
        <v>495</v>
      </c>
      <c r="B114" s="8">
        <v>27</v>
      </c>
    </row>
    <row r="115" spans="1:2" x14ac:dyDescent="0.2">
      <c r="A115" s="8" t="s">
        <v>496</v>
      </c>
      <c r="B115" s="8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2E84-7E60-D047-9647-F5196A7CDFCA}">
  <dimension ref="A1:AK67"/>
  <sheetViews>
    <sheetView tabSelected="1" workbookViewId="0">
      <selection activeCell="B2" sqref="B2"/>
    </sheetView>
  </sheetViews>
  <sheetFormatPr baseColWidth="10" defaultRowHeight="16" x14ac:dyDescent="0.2"/>
  <cols>
    <col min="1" max="1" width="9" style="4" bestFit="1" customWidth="1"/>
    <col min="2" max="2" width="6.83203125" style="4" bestFit="1" customWidth="1"/>
    <col min="3" max="6" width="6.33203125" style="4" bestFit="1" customWidth="1"/>
    <col min="7" max="7" width="5.83203125" style="4" bestFit="1" customWidth="1"/>
    <col min="8" max="14" width="4.6640625" style="4" bestFit="1" customWidth="1"/>
    <col min="15" max="15" width="6" style="4" bestFit="1" customWidth="1"/>
    <col min="16" max="28" width="4.6640625" style="4" bestFit="1" customWidth="1"/>
    <col min="29" max="30" width="10.83203125" style="4"/>
    <col min="31" max="31" width="12.5" bestFit="1" customWidth="1"/>
    <col min="32" max="32" width="14.6640625" style="22" bestFit="1" customWidth="1"/>
    <col min="33" max="33" width="5.33203125" style="22" bestFit="1" customWidth="1"/>
    <col min="34" max="16384" width="10.83203125" style="4"/>
  </cols>
  <sheetData>
    <row r="1" spans="1:37" ht="17" x14ac:dyDescent="0.2">
      <c r="B1" s="2" t="s">
        <v>501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3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10" t="s">
        <v>498</v>
      </c>
      <c r="AD1" s="9" t="s">
        <v>497</v>
      </c>
      <c r="AE1" s="5" t="s">
        <v>318</v>
      </c>
      <c r="AF1" s="21" t="s">
        <v>502</v>
      </c>
      <c r="AG1" s="21" t="s">
        <v>503</v>
      </c>
    </row>
    <row r="2" spans="1:37" x14ac:dyDescent="0.2">
      <c r="A2" t="s">
        <v>46</v>
      </c>
      <c r="B2" s="4">
        <v>3.25207609624997</v>
      </c>
      <c r="C2" s="4">
        <v>1.6471254399999999</v>
      </c>
      <c r="D2" s="4">
        <v>6.1032724902500304</v>
      </c>
      <c r="E2" s="4">
        <v>7.5288695900000704</v>
      </c>
      <c r="F2" s="4">
        <v>10.3800665615</v>
      </c>
      <c r="G2" s="4">
        <v>0.583829787234042</v>
      </c>
      <c r="H2" s="4">
        <v>0.583829787234042</v>
      </c>
      <c r="I2" s="4">
        <v>0.583829787234042</v>
      </c>
      <c r="J2" s="4">
        <v>0.60977777777777797</v>
      </c>
      <c r="K2" s="4">
        <v>0.583829787234042</v>
      </c>
      <c r="L2" s="4">
        <v>0.583829787234042</v>
      </c>
      <c r="M2" s="4">
        <v>0.583829787234042</v>
      </c>
      <c r="N2" s="4">
        <v>0.583829787234042</v>
      </c>
      <c r="O2" s="4">
        <v>0.583829787234042</v>
      </c>
      <c r="P2" s="4">
        <v>0.583829787234043</v>
      </c>
      <c r="Q2" s="4">
        <v>0.583829787234042</v>
      </c>
      <c r="R2" s="4">
        <v>0.583829787234042</v>
      </c>
      <c r="S2" s="4">
        <v>0.583829787234042</v>
      </c>
      <c r="T2" s="4">
        <v>0.583829787234042</v>
      </c>
      <c r="U2" s="4">
        <v>0.583829787234041</v>
      </c>
      <c r="V2" s="4">
        <v>0.583829787234042</v>
      </c>
      <c r="W2" s="4">
        <v>0.583829787234042</v>
      </c>
      <c r="X2" s="4">
        <v>0.583829787234043</v>
      </c>
      <c r="Y2" s="4">
        <v>0.583829787234042</v>
      </c>
      <c r="Z2" s="4">
        <v>0.583829787234042</v>
      </c>
      <c r="AA2" s="4">
        <v>0.583829787234042</v>
      </c>
      <c r="AB2" s="4">
        <v>0.583829787234042</v>
      </c>
      <c r="AC2" s="4">
        <f t="shared" ref="AC2:AC39" si="0">VAR(B2:AB2)</f>
        <v>6.070875804230317</v>
      </c>
      <c r="AD2" s="4">
        <v>0.19688545454545475</v>
      </c>
      <c r="AE2">
        <v>11</v>
      </c>
      <c r="AF2" s="23">
        <v>0.33270276475377902</v>
      </c>
      <c r="AG2" s="24">
        <v>-0.32294966567259598</v>
      </c>
    </row>
    <row r="3" spans="1:37" s="16" customFormat="1" x14ac:dyDescent="0.2">
      <c r="A3" s="15" t="s">
        <v>49</v>
      </c>
      <c r="B3" s="16">
        <v>4.1029967562499801</v>
      </c>
      <c r="C3" s="16">
        <v>2.1519084553191501</v>
      </c>
      <c r="D3" s="16">
        <v>7.8996620702500104</v>
      </c>
      <c r="E3" s="16">
        <v>9.7979913500000393</v>
      </c>
      <c r="F3" s="16">
        <v>13.5946584415</v>
      </c>
      <c r="G3" s="16">
        <v>0.583829787234042</v>
      </c>
      <c r="H3" s="16">
        <v>0.583829787234043</v>
      </c>
      <c r="I3" s="16">
        <v>0.583829787234042</v>
      </c>
      <c r="J3" s="16">
        <v>0.30488888888888899</v>
      </c>
      <c r="K3" s="16">
        <v>0.583829787234042</v>
      </c>
      <c r="L3" s="16">
        <v>0.583829787234042</v>
      </c>
      <c r="M3" s="16">
        <v>0.583829787234042</v>
      </c>
      <c r="N3" s="16">
        <v>0.583829787234042</v>
      </c>
      <c r="O3" s="16">
        <v>0.583829787234042</v>
      </c>
      <c r="P3" s="16">
        <v>0.583829787234042</v>
      </c>
      <c r="Q3" s="16">
        <v>0.583829787234042</v>
      </c>
      <c r="R3" s="16">
        <v>0.583829787234042</v>
      </c>
      <c r="S3" s="16">
        <v>0.583829787234042</v>
      </c>
      <c r="T3" s="16">
        <v>0.583829787234042</v>
      </c>
      <c r="U3" s="16">
        <v>0.583829787234041</v>
      </c>
      <c r="V3" s="16">
        <v>0.583829787234043</v>
      </c>
      <c r="W3" s="16">
        <v>0.583829787234042</v>
      </c>
      <c r="X3" s="16">
        <v>0.583829787234043</v>
      </c>
      <c r="Y3" s="16">
        <v>0.583829787234042</v>
      </c>
      <c r="Z3" s="16">
        <v>0.583829787234042</v>
      </c>
      <c r="AA3" s="16">
        <v>0.583829787234042</v>
      </c>
      <c r="AB3" s="16">
        <v>0.583829787234042</v>
      </c>
      <c r="AC3" s="16">
        <f t="shared" si="0"/>
        <v>10.727939991898438</v>
      </c>
      <c r="AD3" s="4">
        <v>0.5016218333333331</v>
      </c>
      <c r="AE3" s="15">
        <v>25</v>
      </c>
      <c r="AF3" s="23">
        <v>8.1753004225640996E-2</v>
      </c>
      <c r="AG3" s="24">
        <v>0.35485624252766301</v>
      </c>
      <c r="AJ3" s="16">
        <f>114-48</f>
        <v>66</v>
      </c>
      <c r="AK3" s="16">
        <f>100*18/66</f>
        <v>27.272727272727273</v>
      </c>
    </row>
    <row r="4" spans="1:37" x14ac:dyDescent="0.2">
      <c r="A4" t="s">
        <v>55</v>
      </c>
      <c r="B4" s="4">
        <v>0.23973503187499801</v>
      </c>
      <c r="C4" s="4">
        <v>9.3105359999999998E-2</v>
      </c>
      <c r="D4" s="4">
        <v>0.88722069487500499</v>
      </c>
      <c r="E4" s="4">
        <v>1.21096008500001</v>
      </c>
      <c r="F4" s="4">
        <v>1.8584475592499901</v>
      </c>
      <c r="G4" s="4">
        <v>0</v>
      </c>
      <c r="H4" s="4">
        <v>0</v>
      </c>
      <c r="I4" s="4">
        <v>0</v>
      </c>
      <c r="J4" s="4">
        <v>0.30488888888888899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f t="shared" si="0"/>
        <v>0.19556648667091137</v>
      </c>
      <c r="AD4" s="4">
        <v>0.31061428571428557</v>
      </c>
      <c r="AE4">
        <v>7</v>
      </c>
      <c r="AF4" s="23">
        <v>0.120044646006956</v>
      </c>
      <c r="AG4" s="24">
        <v>-0.64200343597248599</v>
      </c>
    </row>
    <row r="5" spans="1:37" s="18" customFormat="1" x14ac:dyDescent="0.2">
      <c r="A5" s="17" t="s">
        <v>57</v>
      </c>
      <c r="B5" s="18">
        <v>1.2078000000000001E-4</v>
      </c>
      <c r="C5" s="18">
        <v>5.3679999999999703E-5</v>
      </c>
      <c r="D5" s="18">
        <v>2.5574000000000001E-4</v>
      </c>
      <c r="E5" s="18">
        <v>3.2207999999999998E-4</v>
      </c>
      <c r="F5" s="18">
        <v>4.5763999999999999E-4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f t="shared" si="0"/>
        <v>1.3147055331054112E-8</v>
      </c>
      <c r="AD5" s="18">
        <v>0.1246474985754993</v>
      </c>
      <c r="AE5" s="17">
        <v>27</v>
      </c>
      <c r="AF5" s="23">
        <v>0.26938867485090201</v>
      </c>
      <c r="AG5" s="24">
        <v>0.220356583711844</v>
      </c>
    </row>
    <row r="6" spans="1:37" s="18" customFormat="1" x14ac:dyDescent="0.2">
      <c r="A6" s="17" t="s">
        <v>59</v>
      </c>
      <c r="B6" s="18">
        <v>1.2078000000000001E-4</v>
      </c>
      <c r="C6" s="18">
        <v>5.3679999999999703E-5</v>
      </c>
      <c r="D6" s="18">
        <v>2.5574000000000001E-4</v>
      </c>
      <c r="E6" s="18">
        <v>3.2207999999999998E-4</v>
      </c>
      <c r="F6" s="18">
        <v>4.5763999999999999E-4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f t="shared" si="0"/>
        <v>1.3147055331054112E-8</v>
      </c>
      <c r="AD6" s="18">
        <v>0.11342647293447264</v>
      </c>
      <c r="AE6" s="17">
        <v>27</v>
      </c>
      <c r="AF6" s="23">
        <v>0.87695603159721203</v>
      </c>
      <c r="AG6" s="24">
        <v>3.1269279400908102E-2</v>
      </c>
    </row>
    <row r="7" spans="1:37" s="12" customFormat="1" x14ac:dyDescent="0.2">
      <c r="A7" s="11" t="s">
        <v>62</v>
      </c>
      <c r="B7" s="12">
        <v>1.2078000000000001E-4</v>
      </c>
      <c r="C7" s="12">
        <v>14.5488116246809</v>
      </c>
      <c r="D7" s="12">
        <v>43.983192180000103</v>
      </c>
      <c r="E7" s="12">
        <v>53.752446080000297</v>
      </c>
      <c r="F7" s="12">
        <v>73.290975479999901</v>
      </c>
      <c r="G7" s="12">
        <v>6.86</v>
      </c>
      <c r="H7" s="12">
        <v>0.68600000000000005</v>
      </c>
      <c r="I7" s="12">
        <v>6.86</v>
      </c>
      <c r="J7" s="12">
        <v>6.86</v>
      </c>
      <c r="K7" s="12">
        <v>6.86</v>
      </c>
      <c r="L7" s="12">
        <v>6.86</v>
      </c>
      <c r="M7" s="12">
        <v>6.86</v>
      </c>
      <c r="N7" s="12">
        <v>6.86</v>
      </c>
      <c r="O7" s="12">
        <v>6.86</v>
      </c>
      <c r="P7" s="12">
        <v>6.86</v>
      </c>
      <c r="Q7" s="12">
        <v>6.86</v>
      </c>
      <c r="R7" s="12">
        <v>6.86</v>
      </c>
      <c r="S7" s="12">
        <v>6.86</v>
      </c>
      <c r="T7" s="12">
        <v>6.86</v>
      </c>
      <c r="U7" s="12">
        <v>6.86</v>
      </c>
      <c r="V7" s="12">
        <v>6.86</v>
      </c>
      <c r="W7" s="12">
        <v>6.86</v>
      </c>
      <c r="X7" s="12">
        <v>6.86</v>
      </c>
      <c r="Y7" s="12">
        <v>6.86</v>
      </c>
      <c r="Z7" s="12">
        <v>6.86</v>
      </c>
      <c r="AA7" s="12">
        <v>6.86</v>
      </c>
      <c r="AB7" s="12">
        <v>6.86</v>
      </c>
      <c r="AC7" s="12">
        <f t="shared" si="0"/>
        <v>282.86948757335932</v>
      </c>
      <c r="AD7" s="12">
        <v>0.18444646153846159</v>
      </c>
      <c r="AE7" s="11">
        <v>27</v>
      </c>
      <c r="AF7" s="25">
        <v>1.79753548207639E-2</v>
      </c>
      <c r="AG7" s="26">
        <v>0.45185744604031702</v>
      </c>
    </row>
    <row r="8" spans="1:37" s="12" customFormat="1" x14ac:dyDescent="0.2">
      <c r="A8" s="11" t="s">
        <v>72</v>
      </c>
      <c r="B8" s="12">
        <v>0.11759454</v>
      </c>
      <c r="C8" s="12">
        <v>5.2264239999999997E-2</v>
      </c>
      <c r="D8" s="12">
        <v>0.2482559</v>
      </c>
      <c r="E8" s="12">
        <v>0.31358543999999999</v>
      </c>
      <c r="F8" s="12">
        <v>0.44424740000000001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f t="shared" si="0"/>
        <v>1.2410224509535578E-2</v>
      </c>
      <c r="AD8" s="4">
        <v>0.11296267806267825</v>
      </c>
      <c r="AE8" s="11">
        <v>27</v>
      </c>
      <c r="AF8" s="25">
        <v>1.45773550028438E-3</v>
      </c>
      <c r="AG8" s="26">
        <v>0.58175141406475295</v>
      </c>
    </row>
    <row r="9" spans="1:37" s="12" customFormat="1" x14ac:dyDescent="0.2">
      <c r="A9" s="11" t="s">
        <v>74</v>
      </c>
      <c r="B9" s="12">
        <v>0.47222909999998502</v>
      </c>
      <c r="C9" s="12">
        <v>0.2098796</v>
      </c>
      <c r="D9" s="12">
        <v>0.99692886000001701</v>
      </c>
      <c r="E9" s="12">
        <v>1.2592776000000401</v>
      </c>
      <c r="F9" s="12">
        <v>1.7839779599999901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f t="shared" si="0"/>
        <v>0.20012871128975818</v>
      </c>
      <c r="AD9" s="4">
        <v>0.22898281481481469</v>
      </c>
      <c r="AE9" s="11">
        <v>27</v>
      </c>
      <c r="AF9" s="27">
        <v>1.4160131128401399E-5</v>
      </c>
      <c r="AG9" s="26">
        <v>0.73220148520163897</v>
      </c>
    </row>
    <row r="10" spans="1:37" x14ac:dyDescent="0.2">
      <c r="A10" t="s">
        <v>77</v>
      </c>
      <c r="B10" s="4">
        <v>1.023174E-2</v>
      </c>
      <c r="C10" s="4">
        <v>4.5474399999999998E-3</v>
      </c>
      <c r="D10" s="4">
        <v>2.1600339999999999E-2</v>
      </c>
      <c r="E10" s="4">
        <v>2.7284639999999999E-2</v>
      </c>
      <c r="F10" s="4">
        <v>3.8653239999999998E-2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f t="shared" si="0"/>
        <v>9.3951221024769215E-5</v>
      </c>
      <c r="AD10" s="4">
        <v>0.24750714285714231</v>
      </c>
      <c r="AE10">
        <v>8</v>
      </c>
      <c r="AF10" s="23">
        <v>0.57104442585122595</v>
      </c>
      <c r="AG10" s="24">
        <v>-0.23756308449653299</v>
      </c>
    </row>
    <row r="11" spans="1:37" s="12" customFormat="1" x14ac:dyDescent="0.2">
      <c r="A11" s="11" t="s">
        <v>79</v>
      </c>
      <c r="B11" s="12">
        <v>5.3242560000000001E-2</v>
      </c>
      <c r="C11" s="12">
        <v>2.3663360000000001E-2</v>
      </c>
      <c r="D11" s="12">
        <v>0.11240095999999999</v>
      </c>
      <c r="E11" s="12">
        <v>0.14198015999999999</v>
      </c>
      <c r="F11" s="12">
        <v>0.20113855999999999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f t="shared" si="0"/>
        <v>2.5440245342916927E-3</v>
      </c>
      <c r="AD11" s="4">
        <v>0.1466078404558406</v>
      </c>
      <c r="AE11" s="11">
        <v>27</v>
      </c>
      <c r="AF11" s="25">
        <v>1.60128975234763E-3</v>
      </c>
      <c r="AG11" s="26">
        <v>0.57771408700618598</v>
      </c>
    </row>
    <row r="12" spans="1:37" s="18" customFormat="1" x14ac:dyDescent="0.2">
      <c r="A12" s="17" t="s">
        <v>81</v>
      </c>
      <c r="B12" s="18">
        <v>4.3389900000000002E-2</v>
      </c>
      <c r="C12" s="18">
        <v>1.92844E-2</v>
      </c>
      <c r="D12" s="18">
        <v>9.1600899999999999E-2</v>
      </c>
      <c r="E12" s="18">
        <v>0.1157064</v>
      </c>
      <c r="F12" s="18">
        <v>0.16391739999999999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f t="shared" si="0"/>
        <v>1.6895876864192307E-3</v>
      </c>
      <c r="AD12" s="18">
        <v>0.16336093447293379</v>
      </c>
      <c r="AE12" s="17">
        <v>27</v>
      </c>
      <c r="AF12" s="23">
        <v>0.109915021874412</v>
      </c>
      <c r="AG12" s="24">
        <v>0.31466212839999502</v>
      </c>
    </row>
    <row r="13" spans="1:37" s="12" customFormat="1" x14ac:dyDescent="0.2">
      <c r="A13" s="11" t="s">
        <v>83</v>
      </c>
      <c r="B13" s="12">
        <v>0.52700813999998497</v>
      </c>
      <c r="C13" s="12">
        <v>0.23422583999999999</v>
      </c>
      <c r="D13" s="12">
        <v>1.11257274000002</v>
      </c>
      <c r="E13" s="12">
        <v>1.4053550400000301</v>
      </c>
      <c r="F13" s="12">
        <v>1.99091963999999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f t="shared" si="0"/>
        <v>0.24925167402356876</v>
      </c>
      <c r="AD13" s="12">
        <v>0.12083775498575501</v>
      </c>
      <c r="AE13" s="11">
        <v>27</v>
      </c>
      <c r="AF13" s="25">
        <v>2.0830424006284E-3</v>
      </c>
      <c r="AG13" s="26">
        <v>0.56612615727538496</v>
      </c>
    </row>
    <row r="14" spans="1:37" s="29" customFormat="1" x14ac:dyDescent="0.2">
      <c r="A14" s="28" t="s">
        <v>86</v>
      </c>
      <c r="B14" s="29">
        <v>24.444667279999901</v>
      </c>
      <c r="C14" s="29">
        <v>14.5488116246809</v>
      </c>
      <c r="D14" s="29">
        <v>43.983192180000103</v>
      </c>
      <c r="E14" s="29">
        <v>53.752446080000297</v>
      </c>
      <c r="F14" s="29">
        <v>73.290975479999901</v>
      </c>
      <c r="G14" s="29">
        <v>6.86</v>
      </c>
      <c r="H14" s="29">
        <v>6.86</v>
      </c>
      <c r="I14" s="29">
        <v>6.86</v>
      </c>
      <c r="J14" s="29">
        <v>6.86</v>
      </c>
      <c r="K14" s="29">
        <v>6.86</v>
      </c>
      <c r="L14" s="29">
        <v>6.86</v>
      </c>
      <c r="M14" s="29">
        <v>6.86</v>
      </c>
      <c r="N14" s="29">
        <v>6.86</v>
      </c>
      <c r="O14" s="29">
        <v>6.86</v>
      </c>
      <c r="P14" s="29">
        <v>6.86</v>
      </c>
      <c r="Q14" s="29">
        <v>6.86</v>
      </c>
      <c r="R14" s="29">
        <v>6.86</v>
      </c>
      <c r="S14" s="29">
        <v>6.86</v>
      </c>
      <c r="T14" s="29">
        <v>6.86</v>
      </c>
      <c r="U14" s="29">
        <v>6.86</v>
      </c>
      <c r="V14" s="29">
        <v>6.86</v>
      </c>
      <c r="W14" s="29">
        <v>6.86</v>
      </c>
      <c r="X14" s="29">
        <v>6.86</v>
      </c>
      <c r="Y14" s="29">
        <v>6.86</v>
      </c>
      <c r="Z14" s="29">
        <v>6.86</v>
      </c>
      <c r="AA14" s="29">
        <v>6.86</v>
      </c>
      <c r="AB14" s="29">
        <v>6.86</v>
      </c>
      <c r="AC14" s="29">
        <f t="shared" si="0"/>
        <v>277.49356728030403</v>
      </c>
      <c r="AD14" s="29">
        <v>0.13350738461538469</v>
      </c>
      <c r="AE14" s="28">
        <v>27</v>
      </c>
      <c r="AF14" s="30">
        <v>0.203628805576405</v>
      </c>
      <c r="AG14" s="31">
        <v>0.25262041135939101</v>
      </c>
    </row>
    <row r="15" spans="1:37" x14ac:dyDescent="0.2">
      <c r="A15" t="s">
        <v>72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f t="shared" si="0"/>
        <v>0</v>
      </c>
      <c r="AD15" s="4">
        <v>0.19103141025641035</v>
      </c>
      <c r="AE15">
        <v>13</v>
      </c>
      <c r="AF15" s="23">
        <v>0.28457862821171298</v>
      </c>
      <c r="AG15" s="24">
        <v>0.32119792727010898</v>
      </c>
    </row>
    <row r="16" spans="1:37" s="12" customFormat="1" x14ac:dyDescent="0.2">
      <c r="A16" s="11" t="s">
        <v>93</v>
      </c>
      <c r="B16" s="12">
        <v>5.9543100000000002E-2</v>
      </c>
      <c r="C16" s="12">
        <v>2.64636E-2</v>
      </c>
      <c r="D16" s="12">
        <v>0.12570210000000001</v>
      </c>
      <c r="E16" s="12">
        <v>0.15878159999999999</v>
      </c>
      <c r="F16" s="12">
        <v>0.22494059999999999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f t="shared" si="0"/>
        <v>3.1817519619576923E-3</v>
      </c>
      <c r="AD16" s="12">
        <v>0.25488124038461463</v>
      </c>
      <c r="AE16" s="11">
        <v>26</v>
      </c>
      <c r="AF16" s="25">
        <v>6.9533313905367202E-3</v>
      </c>
      <c r="AG16" s="26">
        <v>0.51611693925670798</v>
      </c>
    </row>
    <row r="17" spans="1:33" s="18" customFormat="1" x14ac:dyDescent="0.2">
      <c r="A17" s="17" t="s">
        <v>98</v>
      </c>
      <c r="B17" s="18">
        <v>3.2580540000000102E-2</v>
      </c>
      <c r="C17" s="18">
        <v>1.448024E-2</v>
      </c>
      <c r="D17" s="18">
        <v>6.8781139999999796E-2</v>
      </c>
      <c r="E17" s="18">
        <v>8.6881440000000407E-2</v>
      </c>
      <c r="F17" s="18">
        <v>0.12308204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f t="shared" si="0"/>
        <v>9.5262065472323249E-4</v>
      </c>
      <c r="AD17" s="18">
        <v>0.12551768660968676</v>
      </c>
      <c r="AE17" s="17">
        <v>27</v>
      </c>
      <c r="AF17" s="23">
        <v>0.37469900557807201</v>
      </c>
      <c r="AG17" s="24">
        <v>0.177888179880583</v>
      </c>
    </row>
    <row r="18" spans="1:33" x14ac:dyDescent="0.2">
      <c r="A18" t="s">
        <v>104</v>
      </c>
      <c r="B18" s="4">
        <v>1.90631113624999</v>
      </c>
      <c r="C18" s="4">
        <v>1.17560373531915</v>
      </c>
      <c r="D18" s="4">
        <v>3.26221199025</v>
      </c>
      <c r="E18" s="4">
        <v>3.9401630300000101</v>
      </c>
      <c r="F18" s="4">
        <v>5.2960635614999996</v>
      </c>
      <c r="G18" s="4">
        <v>0.583829787234042</v>
      </c>
      <c r="H18" s="4">
        <v>0.583829787234042</v>
      </c>
      <c r="I18" s="4">
        <v>0.583829787234042</v>
      </c>
      <c r="J18" s="4">
        <v>0.60977777777777797</v>
      </c>
      <c r="K18" s="4">
        <v>0.583829787234042</v>
      </c>
      <c r="L18" s="4">
        <v>0.583829787234042</v>
      </c>
      <c r="M18" s="4">
        <v>0.583829787234042</v>
      </c>
      <c r="N18" s="4">
        <v>0.583829787234042</v>
      </c>
      <c r="O18" s="4">
        <v>0.583829787234042</v>
      </c>
      <c r="P18" s="4">
        <v>0.583829787234043</v>
      </c>
      <c r="Q18" s="4">
        <v>0.583829787234042</v>
      </c>
      <c r="R18" s="4">
        <v>0.583829787234042</v>
      </c>
      <c r="S18" s="4">
        <v>0.583829787234042</v>
      </c>
      <c r="T18" s="4">
        <v>0.583829787234042</v>
      </c>
      <c r="U18" s="4">
        <v>0.583829787234041</v>
      </c>
      <c r="V18" s="4">
        <v>0.583829787234042</v>
      </c>
      <c r="W18" s="4">
        <v>0.583829787234042</v>
      </c>
      <c r="X18" s="4">
        <v>0.583829787234043</v>
      </c>
      <c r="Y18" s="4">
        <v>0.583829787234042</v>
      </c>
      <c r="Z18" s="4">
        <v>0.583829787234042</v>
      </c>
      <c r="AA18" s="4">
        <v>0.583829787234042</v>
      </c>
      <c r="AB18" s="4">
        <v>0.583829787234042</v>
      </c>
      <c r="AC18" s="4">
        <f t="shared" si="0"/>
        <v>1.414694391156408</v>
      </c>
      <c r="AD18" s="4">
        <v>0.274187272727273</v>
      </c>
      <c r="AE18">
        <v>11</v>
      </c>
      <c r="AF18" s="23">
        <v>0.22849681964537399</v>
      </c>
      <c r="AG18" s="24">
        <v>-0.39558220652986098</v>
      </c>
    </row>
    <row r="19" spans="1:33" s="18" customFormat="1" x14ac:dyDescent="0.2">
      <c r="A19" s="17" t="s">
        <v>107</v>
      </c>
      <c r="B19" s="18">
        <v>5.3242560000000001E-2</v>
      </c>
      <c r="C19" s="18">
        <v>2.3663360000000001E-2</v>
      </c>
      <c r="D19" s="18">
        <v>0.11240095999999999</v>
      </c>
      <c r="E19" s="18">
        <v>0.14198015999999999</v>
      </c>
      <c r="F19" s="18">
        <v>0.20113855999999999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f t="shared" si="0"/>
        <v>2.5440245342916927E-3</v>
      </c>
      <c r="AD19" s="18">
        <v>8.1540717948717756E-2</v>
      </c>
      <c r="AE19" s="17">
        <v>27</v>
      </c>
      <c r="AF19" s="23">
        <v>0.18231538816232101</v>
      </c>
      <c r="AG19" s="24">
        <v>0.264580669242583</v>
      </c>
    </row>
    <row r="20" spans="1:33" s="18" customFormat="1" x14ac:dyDescent="0.2">
      <c r="A20" s="17" t="s">
        <v>110</v>
      </c>
      <c r="B20" s="18">
        <v>6.1475040000000099E-2</v>
      </c>
      <c r="C20" s="18">
        <v>2.7322240000000001E-2</v>
      </c>
      <c r="D20" s="18">
        <v>0.12978064</v>
      </c>
      <c r="E20" s="18">
        <v>0.16393344000000001</v>
      </c>
      <c r="F20" s="18">
        <v>0.23223904000000001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f t="shared" si="0"/>
        <v>3.3915722821809238E-3</v>
      </c>
      <c r="AD20" s="18">
        <v>0.13568623361823329</v>
      </c>
      <c r="AE20" s="17">
        <v>27</v>
      </c>
      <c r="AF20" s="23">
        <v>0.33070416020274102</v>
      </c>
      <c r="AG20" s="24">
        <v>0.194606189001304</v>
      </c>
    </row>
    <row r="21" spans="1:33" s="18" customFormat="1" x14ac:dyDescent="0.2">
      <c r="A21" s="17" t="s">
        <v>127</v>
      </c>
      <c r="B21" s="18">
        <v>4.7098799999999996E-3</v>
      </c>
      <c r="C21" s="18">
        <v>2.0932799999999999E-3</v>
      </c>
      <c r="D21" s="18">
        <v>9.94308E-3</v>
      </c>
      <c r="E21" s="18">
        <v>1.255968E-2</v>
      </c>
      <c r="F21" s="18">
        <v>1.7792880000000001E-2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f t="shared" si="0"/>
        <v>1.9907793243692304E-5</v>
      </c>
      <c r="AD21" s="18">
        <v>0.6634256182336179</v>
      </c>
      <c r="AE21" s="17">
        <v>27</v>
      </c>
      <c r="AF21" s="23">
        <v>9.1758701338580606E-2</v>
      </c>
      <c r="AG21" s="24">
        <v>0.33095045185899802</v>
      </c>
    </row>
    <row r="22" spans="1:33" s="12" customFormat="1" x14ac:dyDescent="0.2">
      <c r="A22" s="11" t="s">
        <v>135</v>
      </c>
      <c r="B22" s="12">
        <v>4.8630599999999998E-3</v>
      </c>
      <c r="C22" s="12">
        <v>2.1613600000000002E-3</v>
      </c>
      <c r="D22" s="12">
        <v>1.026646E-2</v>
      </c>
      <c r="E22" s="12">
        <v>1.2968159999999999E-2</v>
      </c>
      <c r="F22" s="12">
        <v>1.8371559999999999E-2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f t="shared" si="0"/>
        <v>2.1223777941692303E-5</v>
      </c>
      <c r="AD22" s="12">
        <v>0.17101084900284924</v>
      </c>
      <c r="AE22" s="11">
        <v>27</v>
      </c>
      <c r="AF22" s="25">
        <v>2.9164386064105701E-3</v>
      </c>
      <c r="AG22" s="26">
        <v>0.55066085283715205</v>
      </c>
    </row>
    <row r="23" spans="1:33" x14ac:dyDescent="0.2">
      <c r="A23" t="s">
        <v>140</v>
      </c>
      <c r="B23" s="4">
        <v>2.0715143994791601</v>
      </c>
      <c r="C23" s="4">
        <v>1.0870908276595701</v>
      </c>
      <c r="D23" s="4">
        <v>3.9285686859791702</v>
      </c>
      <c r="E23" s="4">
        <v>4.8570939541666904</v>
      </c>
      <c r="F23" s="4">
        <v>6.7141492275416601</v>
      </c>
      <c r="G23" s="4">
        <v>0.291914893617021</v>
      </c>
      <c r="H23" s="4">
        <v>0.291914893617021</v>
      </c>
      <c r="I23" s="4">
        <v>0.291914893617021</v>
      </c>
      <c r="J23" s="4">
        <v>0</v>
      </c>
      <c r="K23" s="4">
        <v>0.291914893617021</v>
      </c>
      <c r="L23" s="4">
        <v>0.291914893617021</v>
      </c>
      <c r="M23" s="4">
        <v>0.291914893617021</v>
      </c>
      <c r="N23" s="4">
        <v>0.291914893617021</v>
      </c>
      <c r="O23" s="4">
        <v>0.291914893617021</v>
      </c>
      <c r="P23" s="4">
        <v>0.291914893617021</v>
      </c>
      <c r="Q23" s="4">
        <v>0.291914893617021</v>
      </c>
      <c r="R23" s="4">
        <v>0.291914893617021</v>
      </c>
      <c r="S23" s="4">
        <v>0.291914893617021</v>
      </c>
      <c r="T23" s="4">
        <v>0.291914893617021</v>
      </c>
      <c r="U23" s="4">
        <v>0.291914893617021</v>
      </c>
      <c r="V23" s="4">
        <v>0.291914893617021</v>
      </c>
      <c r="W23" s="4">
        <v>0.291914893617021</v>
      </c>
      <c r="X23" s="4">
        <v>0.291914893617022</v>
      </c>
      <c r="Y23" s="4">
        <v>0.291914893617021</v>
      </c>
      <c r="Z23" s="4">
        <v>0.291914893617021</v>
      </c>
      <c r="AA23" s="4">
        <v>0.291914893617021</v>
      </c>
      <c r="AB23" s="4">
        <v>0.291914893617021</v>
      </c>
      <c r="AC23" s="4">
        <f t="shared" si="0"/>
        <v>2.638802905825349</v>
      </c>
      <c r="AD23" s="4">
        <v>3.3782474358974368</v>
      </c>
      <c r="AE23">
        <v>13</v>
      </c>
      <c r="AF23" s="23">
        <v>0.60962709985324504</v>
      </c>
      <c r="AG23" s="24">
        <v>-0.15650851590926601</v>
      </c>
    </row>
    <row r="24" spans="1:33" x14ac:dyDescent="0.2">
      <c r="A24" t="s">
        <v>144</v>
      </c>
      <c r="B24" s="4">
        <v>4.01399999999663E-5</v>
      </c>
      <c r="C24" s="4">
        <v>1.7840000000005101E-5</v>
      </c>
      <c r="D24" s="4">
        <v>8.4740000000027598E-5</v>
      </c>
      <c r="E24" s="4">
        <v>1.07039999999947E-4</v>
      </c>
      <c r="F24" s="4">
        <v>1.5163999999989701E-4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f t="shared" si="0"/>
        <v>1.4459663076909299E-9</v>
      </c>
      <c r="AD24" s="4">
        <v>0.10640061538461552</v>
      </c>
      <c r="AE24">
        <v>26</v>
      </c>
      <c r="AF24" s="23">
        <v>0.83455399771974703</v>
      </c>
      <c r="AG24" s="24">
        <v>-4.3060539831436401E-2</v>
      </c>
    </row>
    <row r="25" spans="1:33" x14ac:dyDescent="0.2">
      <c r="A25" t="s">
        <v>147</v>
      </c>
      <c r="B25" s="4">
        <v>1.22312398270831</v>
      </c>
      <c r="C25" s="4">
        <v>0.42149578468085103</v>
      </c>
      <c r="D25" s="4">
        <v>2.4650565417083601</v>
      </c>
      <c r="E25" s="4">
        <v>3.0711083983333798</v>
      </c>
      <c r="F25" s="4">
        <v>4.3208906535833203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f t="shared" si="0"/>
        <v>1.1904777750172764</v>
      </c>
      <c r="AD25" s="4">
        <v>6.5130300653594757</v>
      </c>
      <c r="AE25">
        <v>18</v>
      </c>
      <c r="AF25" s="23">
        <v>0.70935162037827204</v>
      </c>
      <c r="AG25" s="24">
        <v>9.4435491576609798E-2</v>
      </c>
    </row>
    <row r="26" spans="1:33" x14ac:dyDescent="0.2">
      <c r="A26" t="s">
        <v>149</v>
      </c>
      <c r="B26" s="4">
        <v>2.0682766448958199</v>
      </c>
      <c r="C26" s="4">
        <v>1.0946141876595801</v>
      </c>
      <c r="D26" s="4">
        <v>3.7435257476875101</v>
      </c>
      <c r="E26" s="4">
        <v>4.5932693925000203</v>
      </c>
      <c r="F26" s="4">
        <v>6.2927566011249896</v>
      </c>
      <c r="G26" s="4">
        <v>0.291914893617021</v>
      </c>
      <c r="H26" s="4">
        <v>0.291914893617021</v>
      </c>
      <c r="I26" s="4">
        <v>0.291914893617021</v>
      </c>
      <c r="J26" s="4">
        <v>0</v>
      </c>
      <c r="K26" s="4">
        <v>0.291914893617021</v>
      </c>
      <c r="L26" s="4">
        <v>0.291914893617021</v>
      </c>
      <c r="M26" s="4">
        <v>0.291914893617021</v>
      </c>
      <c r="N26" s="4">
        <v>0.291914893617021</v>
      </c>
      <c r="O26" s="4">
        <v>0.291914893617021</v>
      </c>
      <c r="P26" s="4">
        <v>0.291914893617021</v>
      </c>
      <c r="Q26" s="4">
        <v>0.291914893617021</v>
      </c>
      <c r="R26" s="4">
        <v>0.291914893617021</v>
      </c>
      <c r="S26" s="4">
        <v>0.291914893617021</v>
      </c>
      <c r="T26" s="4">
        <v>0.291914893617021</v>
      </c>
      <c r="U26" s="4">
        <v>0.291914893617021</v>
      </c>
      <c r="V26" s="4">
        <v>0.291914893617021</v>
      </c>
      <c r="W26" s="4">
        <v>0.291914893617021</v>
      </c>
      <c r="X26" s="4">
        <v>0.291914893617022</v>
      </c>
      <c r="Y26" s="4">
        <v>0.291914893617021</v>
      </c>
      <c r="Z26" s="4">
        <v>0.291914893617021</v>
      </c>
      <c r="AA26" s="4">
        <v>0.291914893617021</v>
      </c>
      <c r="AB26" s="4">
        <v>0.291914893617021</v>
      </c>
      <c r="AC26" s="4">
        <f t="shared" si="0"/>
        <v>2.3377034617566741</v>
      </c>
      <c r="AD26" s="4">
        <v>3.3254285538461543</v>
      </c>
      <c r="AE26">
        <v>26</v>
      </c>
      <c r="AF26" s="23">
        <v>0.43297735516521302</v>
      </c>
      <c r="AG26" s="24">
        <v>-0.16067510908274699</v>
      </c>
    </row>
    <row r="27" spans="1:33" x14ac:dyDescent="0.2">
      <c r="A27" t="s">
        <v>151</v>
      </c>
      <c r="B27" s="4">
        <v>1.90059955624998</v>
      </c>
      <c r="C27" s="4">
        <v>1.1730652553191501</v>
      </c>
      <c r="D27" s="4">
        <v>3.2501542102500198</v>
      </c>
      <c r="E27" s="4">
        <v>3.9249321500000498</v>
      </c>
      <c r="F27" s="4">
        <v>5.2744864814999897</v>
      </c>
      <c r="G27" s="4">
        <v>0.583829787234042</v>
      </c>
      <c r="H27" s="4">
        <v>0.583829787234042</v>
      </c>
      <c r="I27" s="4">
        <v>0.583829787234042</v>
      </c>
      <c r="J27" s="4">
        <v>0.60977777777777797</v>
      </c>
      <c r="K27" s="4">
        <v>0.583829787234042</v>
      </c>
      <c r="L27" s="4">
        <v>0.583829787234042</v>
      </c>
      <c r="M27" s="4">
        <v>0.583829787234042</v>
      </c>
      <c r="N27" s="4">
        <v>0.583829787234042</v>
      </c>
      <c r="O27" s="4">
        <v>0.583829787234042</v>
      </c>
      <c r="P27" s="4">
        <v>0.583829787234043</v>
      </c>
      <c r="Q27" s="4">
        <v>0.583829787234042</v>
      </c>
      <c r="R27" s="4">
        <v>0.583829787234042</v>
      </c>
      <c r="S27" s="4">
        <v>0.583829787234042</v>
      </c>
      <c r="T27" s="4">
        <v>0.583829787234042</v>
      </c>
      <c r="U27" s="4">
        <v>0.583829787234041</v>
      </c>
      <c r="V27" s="4">
        <v>0.583829787234042</v>
      </c>
      <c r="W27" s="4">
        <v>0.583829787234042</v>
      </c>
      <c r="X27" s="4">
        <v>0.583829787234043</v>
      </c>
      <c r="Y27" s="4">
        <v>0.583829787234042</v>
      </c>
      <c r="Z27" s="4">
        <v>0.583829787234042</v>
      </c>
      <c r="AA27" s="4">
        <v>0.583829787234042</v>
      </c>
      <c r="AB27" s="4">
        <v>0.583829787234042</v>
      </c>
      <c r="AC27" s="4">
        <f t="shared" si="0"/>
        <v>1.4018537628808472</v>
      </c>
      <c r="AD27" s="4">
        <v>0.22848162238325287</v>
      </c>
      <c r="AE27">
        <v>24</v>
      </c>
      <c r="AF27" s="23">
        <v>0.78450330844514304</v>
      </c>
      <c r="AG27" s="24">
        <v>-5.8915488108634902E-2</v>
      </c>
    </row>
    <row r="28" spans="1:33" x14ac:dyDescent="0.2">
      <c r="A28" t="s">
        <v>154</v>
      </c>
      <c r="B28" s="4">
        <v>0.142202519999993</v>
      </c>
      <c r="C28" s="4">
        <v>6.3201120000000097E-2</v>
      </c>
      <c r="D28" s="4">
        <v>0.30020532000000799</v>
      </c>
      <c r="E28" s="4">
        <v>0.37920672000001798</v>
      </c>
      <c r="F28" s="4">
        <v>0.537209519999993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f t="shared" si="0"/>
        <v>1.8147550879545525E-2</v>
      </c>
      <c r="AD28" s="4">
        <v>7.5116584615384591E-2</v>
      </c>
      <c r="AE28">
        <v>26</v>
      </c>
      <c r="AF28" s="23">
        <v>0.141976605532039</v>
      </c>
      <c r="AG28" s="24">
        <v>0.29604917145596399</v>
      </c>
    </row>
    <row r="29" spans="1:33" x14ac:dyDescent="0.2">
      <c r="A29" t="s">
        <v>156</v>
      </c>
      <c r="B29" s="4">
        <v>0.28196225999998598</v>
      </c>
      <c r="C29" s="4">
        <v>0.12531655999999999</v>
      </c>
      <c r="D29" s="4">
        <v>0.595253660000016</v>
      </c>
      <c r="E29" s="4">
        <v>0.75189936000003499</v>
      </c>
      <c r="F29" s="4">
        <v>1.0651907599999899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f t="shared" si="0"/>
        <v>7.134859133976465E-2</v>
      </c>
      <c r="AD29" s="4">
        <v>0.24422281481481506</v>
      </c>
      <c r="AE29">
        <v>27</v>
      </c>
      <c r="AF29" s="23">
        <v>0.85022463893752798</v>
      </c>
      <c r="AG29" s="24">
        <v>3.8131899453283997E-2</v>
      </c>
    </row>
    <row r="30" spans="1:33" s="18" customFormat="1" x14ac:dyDescent="0.2">
      <c r="A30" s="17" t="s">
        <v>160</v>
      </c>
      <c r="B30" s="18">
        <v>4.4408920985006303E-2</v>
      </c>
      <c r="C30" s="18">
        <v>1.11022302462516E-2</v>
      </c>
      <c r="D30" s="18">
        <v>0</v>
      </c>
      <c r="E30" s="18">
        <v>0</v>
      </c>
      <c r="F30" s="18">
        <v>8.8817841970012495E-2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f t="shared" si="0"/>
        <v>3.5432721392806302E-4</v>
      </c>
      <c r="AD30" s="18">
        <v>0.23535949333333303</v>
      </c>
      <c r="AE30" s="17">
        <v>25</v>
      </c>
      <c r="AF30" s="23">
        <v>0.753326116843961</v>
      </c>
      <c r="AG30" s="24">
        <v>-6.6170078951928904E-2</v>
      </c>
    </row>
    <row r="31" spans="1:33" s="29" customFormat="1" x14ac:dyDescent="0.2">
      <c r="A31" s="28" t="s">
        <v>162</v>
      </c>
      <c r="B31" s="29">
        <v>2.3080116767708199</v>
      </c>
      <c r="C31" s="29">
        <v>1.1877195476595701</v>
      </c>
      <c r="D31" s="29">
        <v>4.5548782642708501</v>
      </c>
      <c r="E31" s="29">
        <v>5.6783089158333704</v>
      </c>
      <c r="F31" s="29">
        <v>7.9251768939583203</v>
      </c>
      <c r="G31" s="29">
        <v>0.291914893617021</v>
      </c>
      <c r="H31" s="29">
        <v>0.291914893617021</v>
      </c>
      <c r="I31" s="29">
        <v>0.291914893617021</v>
      </c>
      <c r="J31" s="29">
        <v>0.30488888888888899</v>
      </c>
      <c r="K31" s="29">
        <v>0.291914893617021</v>
      </c>
      <c r="L31" s="29">
        <v>0.291914893617021</v>
      </c>
      <c r="M31" s="29">
        <v>0.291914893617021</v>
      </c>
      <c r="N31" s="29">
        <v>0.291914893617021</v>
      </c>
      <c r="O31" s="29">
        <v>0.291914893617021</v>
      </c>
      <c r="P31" s="29">
        <v>0.291914893617021</v>
      </c>
      <c r="Q31" s="29">
        <v>0.291914893617021</v>
      </c>
      <c r="R31" s="29">
        <v>0.291914893617021</v>
      </c>
      <c r="S31" s="29">
        <v>0.291914893617021</v>
      </c>
      <c r="T31" s="29">
        <v>0.291914893617021</v>
      </c>
      <c r="U31" s="29">
        <v>0.291914893617021</v>
      </c>
      <c r="V31" s="29">
        <v>0.291914893617021</v>
      </c>
      <c r="W31" s="29">
        <v>0.291914893617021</v>
      </c>
      <c r="X31" s="29">
        <v>0.291914893617021</v>
      </c>
      <c r="Y31" s="29">
        <v>0.291914893617021</v>
      </c>
      <c r="Z31" s="29">
        <v>0.291914893617021</v>
      </c>
      <c r="AA31" s="29">
        <v>0.291914893617021</v>
      </c>
      <c r="AB31" s="29">
        <v>0.291914893617021</v>
      </c>
      <c r="AC31" s="29">
        <f t="shared" si="0"/>
        <v>3.6613945160308194</v>
      </c>
      <c r="AD31" s="29">
        <v>1.0013391794871791</v>
      </c>
      <c r="AE31" s="28">
        <v>27</v>
      </c>
      <c r="AF31" s="30">
        <v>0.34504869650129</v>
      </c>
      <c r="AG31" s="31">
        <v>-0.18901713263873199</v>
      </c>
    </row>
    <row r="32" spans="1:33" s="29" customFormat="1" x14ac:dyDescent="0.2">
      <c r="A32" s="28" t="s">
        <v>164</v>
      </c>
      <c r="B32" s="29">
        <v>1.7788948199999599</v>
      </c>
      <c r="C32" s="29">
        <v>0.79145272</v>
      </c>
      <c r="D32" s="29">
        <v>3.7594015600000401</v>
      </c>
      <c r="E32" s="29">
        <v>4.7437195200001003</v>
      </c>
      <c r="F32" s="29">
        <v>6.7202713599999599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f t="shared" si="0"/>
        <v>2.8408586154036168</v>
      </c>
      <c r="AD32" s="29">
        <v>0.34639067806267809</v>
      </c>
      <c r="AE32" s="28">
        <v>27</v>
      </c>
      <c r="AF32" s="30">
        <v>0.47767895710451103</v>
      </c>
      <c r="AG32" s="31">
        <v>0.14269788575682901</v>
      </c>
    </row>
    <row r="33" spans="1:33" s="12" customFormat="1" x14ac:dyDescent="0.2">
      <c r="A33" s="11" t="s">
        <v>167</v>
      </c>
      <c r="B33" s="12">
        <v>0.20073545999998901</v>
      </c>
      <c r="C33" s="12">
        <v>8.9215760000000102E-2</v>
      </c>
      <c r="D33" s="12">
        <v>0.42377524000001199</v>
      </c>
      <c r="E33" s="12">
        <v>0.53529456000002695</v>
      </c>
      <c r="F33" s="12">
        <v>0.75833463999998996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f t="shared" si="0"/>
        <v>3.6161978595721379E-2</v>
      </c>
      <c r="AD33" s="12">
        <v>0.23770920797720871</v>
      </c>
      <c r="AE33" s="11">
        <v>27</v>
      </c>
      <c r="AF33" s="25">
        <v>9.0956447590296204E-3</v>
      </c>
      <c r="AG33" s="26">
        <v>0.49228288946218901</v>
      </c>
    </row>
    <row r="34" spans="1:33" s="12" customFormat="1" x14ac:dyDescent="0.2">
      <c r="A34" s="11" t="s">
        <v>170</v>
      </c>
      <c r="B34" s="12">
        <v>4.378104E-2</v>
      </c>
      <c r="C34" s="12">
        <v>1.9458240000000002E-2</v>
      </c>
      <c r="D34" s="12">
        <v>9.2426640000000004E-2</v>
      </c>
      <c r="E34" s="12">
        <v>0.11674944</v>
      </c>
      <c r="F34" s="12">
        <v>0.16539503999999999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f t="shared" si="0"/>
        <v>1.7201866979963075E-3</v>
      </c>
      <c r="AD34" s="12">
        <v>0.44101456410256373</v>
      </c>
      <c r="AE34" s="11">
        <v>27</v>
      </c>
      <c r="AF34" s="27">
        <v>2.3722292023118199E-5</v>
      </c>
      <c r="AG34" s="26">
        <v>0.71915195711977897</v>
      </c>
    </row>
    <row r="35" spans="1:33" s="12" customFormat="1" x14ac:dyDescent="0.2">
      <c r="A35" s="11" t="s">
        <v>173</v>
      </c>
      <c r="B35" s="12">
        <v>0.142202519999993</v>
      </c>
      <c r="C35" s="12">
        <v>6.3201120000000097E-2</v>
      </c>
      <c r="D35" s="12">
        <v>0.30020532000000799</v>
      </c>
      <c r="E35" s="12">
        <v>0.37920672000001798</v>
      </c>
      <c r="F35" s="12">
        <v>0.537209519999993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f t="shared" si="0"/>
        <v>1.8147550879545525E-2</v>
      </c>
      <c r="AD35" s="12">
        <v>0.17383580626780587</v>
      </c>
      <c r="AE35" s="11">
        <v>27</v>
      </c>
      <c r="AF35" s="25">
        <v>4.8114408933024301E-2</v>
      </c>
      <c r="AG35" s="26">
        <v>0.38380147876243798</v>
      </c>
    </row>
    <row r="36" spans="1:33" s="18" customFormat="1" x14ac:dyDescent="0.2">
      <c r="A36" s="17" t="s">
        <v>181</v>
      </c>
      <c r="B36" s="18">
        <v>1.705284E-2</v>
      </c>
      <c r="C36" s="18">
        <v>7.5790400000000004E-3</v>
      </c>
      <c r="D36" s="18">
        <v>3.6000440000000002E-2</v>
      </c>
      <c r="E36" s="18">
        <v>4.5474239999999999E-2</v>
      </c>
      <c r="F36" s="18">
        <v>6.4421839999999994E-2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f t="shared" si="0"/>
        <v>2.6097377749476921E-4</v>
      </c>
      <c r="AD36" s="18">
        <v>0.13123333333333337</v>
      </c>
      <c r="AE36" s="17">
        <v>27</v>
      </c>
      <c r="AF36" s="23">
        <v>0.44375065129316699</v>
      </c>
      <c r="AG36" s="24">
        <v>0.15378971832110599</v>
      </c>
    </row>
    <row r="37" spans="1:33" s="18" customFormat="1" x14ac:dyDescent="0.2">
      <c r="A37" s="17" t="s">
        <v>184</v>
      </c>
      <c r="B37" s="18">
        <v>1.705284E-2</v>
      </c>
      <c r="C37" s="18">
        <v>7.5790400000000004E-3</v>
      </c>
      <c r="D37" s="18">
        <v>3.6000440000000002E-2</v>
      </c>
      <c r="E37" s="18">
        <v>4.5474239999999999E-2</v>
      </c>
      <c r="F37" s="18">
        <v>6.4421839999999994E-2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f t="shared" si="0"/>
        <v>2.6097377749476921E-4</v>
      </c>
      <c r="AD37" s="18">
        <v>0.18809973684210546</v>
      </c>
      <c r="AE37" s="17">
        <v>20</v>
      </c>
      <c r="AF37" s="23">
        <v>0.68870381124495705</v>
      </c>
      <c r="AG37" s="24">
        <v>-9.5525682629109807E-2</v>
      </c>
    </row>
    <row r="38" spans="1:33" x14ac:dyDescent="0.2">
      <c r="A38" t="s">
        <v>186</v>
      </c>
      <c r="B38" s="4">
        <v>0.12566285999999999</v>
      </c>
      <c r="C38" s="4">
        <v>5.5850160000000003E-2</v>
      </c>
      <c r="D38" s="4">
        <v>0.26528826</v>
      </c>
      <c r="E38" s="4">
        <v>0.33510096</v>
      </c>
      <c r="F38" s="4">
        <v>0.47472636000000001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f t="shared" si="0"/>
        <v>1.4171548805597076E-2</v>
      </c>
      <c r="AD38" s="4">
        <v>8.3216897233201692E-2</v>
      </c>
      <c r="AE38">
        <v>23</v>
      </c>
      <c r="AF38" s="23">
        <v>0.75329828940104104</v>
      </c>
      <c r="AG38" s="24">
        <v>-6.9321631238660406E-2</v>
      </c>
    </row>
    <row r="39" spans="1:33" s="12" customFormat="1" x14ac:dyDescent="0.2">
      <c r="A39" s="11" t="s">
        <v>193</v>
      </c>
      <c r="B39" s="12">
        <v>9.7655759999992806E-2</v>
      </c>
      <c r="C39" s="12">
        <v>4.3402560000000097E-2</v>
      </c>
      <c r="D39" s="12">
        <v>0.206162160000008</v>
      </c>
      <c r="E39" s="12">
        <v>0.26041536000001803</v>
      </c>
      <c r="F39" s="12">
        <v>0.36892175999999299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f t="shared" si="0"/>
        <v>8.5585297728518941E-3</v>
      </c>
      <c r="AD39" s="12">
        <v>0.46795614814814795</v>
      </c>
      <c r="AE39" s="11">
        <v>27</v>
      </c>
      <c r="AF39" s="27">
        <v>2.95189678912736E-6</v>
      </c>
      <c r="AG39" s="26">
        <v>0.76774569122484304</v>
      </c>
    </row>
    <row r="40" spans="1:33" s="18" customFormat="1" x14ac:dyDescent="0.2">
      <c r="A40" s="17" t="s">
        <v>203</v>
      </c>
      <c r="B40" s="18">
        <v>6.1768980000000001E-2</v>
      </c>
      <c r="C40" s="18">
        <v>2.7452879999999999E-2</v>
      </c>
      <c r="D40" s="18">
        <v>0.13040118000000001</v>
      </c>
      <c r="E40" s="18">
        <v>0.16471727999999999</v>
      </c>
      <c r="F40" s="18">
        <v>0.23334948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f t="shared" ref="AC40:AC67" si="1">VAR(B40:AB40)</f>
        <v>3.4240831066260002E-3</v>
      </c>
      <c r="AD40" s="18">
        <v>0.53222486609686603</v>
      </c>
      <c r="AE40" s="17">
        <v>27</v>
      </c>
      <c r="AF40" s="23">
        <v>0.72558224208609501</v>
      </c>
      <c r="AG40" s="24">
        <v>-7.0817642296458899E-2</v>
      </c>
    </row>
    <row r="41" spans="1:33" x14ac:dyDescent="0.2">
      <c r="A41" t="s">
        <v>205</v>
      </c>
      <c r="B41" s="4">
        <v>1.90059955624998</v>
      </c>
      <c r="C41" s="4">
        <v>1.2996613106382999</v>
      </c>
      <c r="D41" s="4">
        <v>3.2501542102500198</v>
      </c>
      <c r="E41" s="4">
        <v>3.9249321500000498</v>
      </c>
      <c r="F41" s="4">
        <v>5.2744864814999897</v>
      </c>
      <c r="G41" s="4">
        <v>0.583829787234042</v>
      </c>
      <c r="H41" s="4">
        <v>0.583829787234042</v>
      </c>
      <c r="I41" s="4">
        <v>0.583829787234042</v>
      </c>
      <c r="J41" s="4">
        <v>0.60977777777777797</v>
      </c>
      <c r="K41" s="4">
        <v>0.583829787234042</v>
      </c>
      <c r="L41" s="4">
        <v>0.583829787234042</v>
      </c>
      <c r="M41" s="4">
        <v>0.583829787234042</v>
      </c>
      <c r="N41" s="4">
        <v>0.583829787234042</v>
      </c>
      <c r="O41" s="4">
        <v>0.583829787234042</v>
      </c>
      <c r="P41" s="4">
        <v>0.583829787234043</v>
      </c>
      <c r="Q41" s="4">
        <v>0.583829787234042</v>
      </c>
      <c r="R41" s="4">
        <v>0.583829787234042</v>
      </c>
      <c r="S41" s="4">
        <v>0.583829787234042</v>
      </c>
      <c r="T41" s="4">
        <v>0.583829787234042</v>
      </c>
      <c r="U41" s="4">
        <v>0.583829787234041</v>
      </c>
      <c r="V41" s="4">
        <v>0.583829787234042</v>
      </c>
      <c r="W41" s="4">
        <v>0.583829787234042</v>
      </c>
      <c r="X41" s="4">
        <v>0.583829787234043</v>
      </c>
      <c r="Y41" s="4">
        <v>0.583829787234042</v>
      </c>
      <c r="Z41" s="4">
        <v>0.583829787234042</v>
      </c>
      <c r="AA41" s="4">
        <v>0.583829787234042</v>
      </c>
      <c r="AB41" s="4">
        <v>0.583829787234042</v>
      </c>
      <c r="AC41" s="4">
        <f t="shared" si="1"/>
        <v>1.4036301001738123</v>
      </c>
      <c r="AD41" s="4">
        <v>1.0875183763586955</v>
      </c>
      <c r="AE41">
        <v>24</v>
      </c>
      <c r="AF41" s="23">
        <v>0.86935982685462798</v>
      </c>
      <c r="AG41" s="24">
        <v>-3.5454896039983502E-2</v>
      </c>
    </row>
    <row r="42" spans="1:33" s="12" customFormat="1" x14ac:dyDescent="0.2">
      <c r="A42" s="11" t="s">
        <v>210</v>
      </c>
      <c r="B42" s="12">
        <v>2.782476E-2</v>
      </c>
      <c r="C42" s="12">
        <v>1.236656E-2</v>
      </c>
      <c r="D42" s="12">
        <v>5.8741920000000003E-2</v>
      </c>
      <c r="E42" s="12">
        <v>7.4199360000000006E-2</v>
      </c>
      <c r="F42" s="12">
        <v>0.10511711999999999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f t="shared" si="1"/>
        <v>6.9482311999447986E-4</v>
      </c>
      <c r="AD42" s="12">
        <v>0.25192861538461531</v>
      </c>
      <c r="AE42" s="11">
        <v>26</v>
      </c>
      <c r="AF42" s="27">
        <v>2.8406494747896401E-5</v>
      </c>
      <c r="AG42" s="26">
        <v>0.72457367969313902</v>
      </c>
    </row>
    <row r="43" spans="1:33" x14ac:dyDescent="0.2">
      <c r="A43" t="s">
        <v>214</v>
      </c>
      <c r="B43" s="4">
        <v>1.700784E-2</v>
      </c>
      <c r="C43" s="4">
        <v>7.5590400000000004E-3</v>
      </c>
      <c r="D43" s="4">
        <v>3.5905439999999997E-2</v>
      </c>
      <c r="E43" s="4">
        <v>4.5354239999999997E-2</v>
      </c>
      <c r="F43" s="4">
        <v>6.4251840000000005E-2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f t="shared" si="1"/>
        <v>2.5959825003323076E-4</v>
      </c>
      <c r="AD43" s="4">
        <v>9.354142857142804E-2</v>
      </c>
      <c r="AE43">
        <v>21</v>
      </c>
      <c r="AF43" s="23">
        <v>0.52910311170274504</v>
      </c>
      <c r="AG43" s="24">
        <v>0.145517383723379</v>
      </c>
    </row>
    <row r="44" spans="1:33" s="12" customFormat="1" x14ac:dyDescent="0.2">
      <c r="A44" s="11" t="s">
        <v>217</v>
      </c>
      <c r="B44" s="12">
        <v>5.3242560000000001E-2</v>
      </c>
      <c r="C44" s="12">
        <v>2.3663360000000001E-2</v>
      </c>
      <c r="D44" s="12">
        <v>0.11240095999999999</v>
      </c>
      <c r="E44" s="12">
        <v>0.14198015999999999</v>
      </c>
      <c r="F44" s="12">
        <v>0.20113855999999999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f t="shared" si="1"/>
        <v>2.5440245342916927E-3</v>
      </c>
      <c r="AD44" s="12">
        <v>1.8119258297258285</v>
      </c>
      <c r="AE44" s="11">
        <v>22</v>
      </c>
      <c r="AF44" s="25">
        <v>4.8497537088969099E-4</v>
      </c>
      <c r="AG44" s="26">
        <v>0.68101162269454196</v>
      </c>
    </row>
    <row r="45" spans="1:33" s="29" customFormat="1" x14ac:dyDescent="0.2">
      <c r="A45" s="28" t="s">
        <v>226</v>
      </c>
      <c r="B45" s="29">
        <v>10.8011224249999</v>
      </c>
      <c r="C45" s="29">
        <v>6.2405122765957497</v>
      </c>
      <c r="D45" s="29">
        <v>19.753483981000102</v>
      </c>
      <c r="E45" s="29">
        <v>24.2296598000001</v>
      </c>
      <c r="F45" s="29">
        <v>33.182023966000003</v>
      </c>
      <c r="G45" s="29">
        <v>2.9191489361702101</v>
      </c>
      <c r="H45" s="29">
        <v>2.9191489361702101</v>
      </c>
      <c r="I45" s="29">
        <v>2.9191489361702101</v>
      </c>
      <c r="J45" s="29">
        <v>3.0488888888888899</v>
      </c>
      <c r="K45" s="29">
        <v>2.9191489361702101</v>
      </c>
      <c r="L45" s="29">
        <v>2.9191489361702101</v>
      </c>
      <c r="M45" s="29">
        <v>2.9191489361702101</v>
      </c>
      <c r="N45" s="29">
        <v>2.9191489361702101</v>
      </c>
      <c r="O45" s="29">
        <v>2.9191489361702101</v>
      </c>
      <c r="P45" s="29">
        <v>2.9191489361702101</v>
      </c>
      <c r="Q45" s="29">
        <v>2.9191489361702101</v>
      </c>
      <c r="R45" s="29">
        <v>2.9191489361702101</v>
      </c>
      <c r="S45" s="29">
        <v>2.9191489361702101</v>
      </c>
      <c r="T45" s="29">
        <v>2.9191489361702101</v>
      </c>
      <c r="U45" s="29">
        <v>2.9191489361702101</v>
      </c>
      <c r="V45" s="29">
        <v>2.9191489361702101</v>
      </c>
      <c r="W45" s="29">
        <v>2.9191489361702101</v>
      </c>
      <c r="X45" s="29">
        <v>2.9191489361702101</v>
      </c>
      <c r="Y45" s="29">
        <v>2.9191489361702101</v>
      </c>
      <c r="Z45" s="29">
        <v>2.9191489361702101</v>
      </c>
      <c r="AA45" s="29">
        <v>2.9191489361702101</v>
      </c>
      <c r="AB45" s="29">
        <v>2.9191489361702101</v>
      </c>
      <c r="AC45" s="29">
        <f t="shared" si="1"/>
        <v>57.347869070412415</v>
      </c>
      <c r="AD45" s="29">
        <v>5.7438256410256426E-2</v>
      </c>
      <c r="AE45" s="28">
        <v>27</v>
      </c>
      <c r="AF45" s="30">
        <v>0.21275468102537801</v>
      </c>
      <c r="AG45" s="31">
        <v>0.24776147517073399</v>
      </c>
    </row>
    <row r="46" spans="1:33" x14ac:dyDescent="0.2">
      <c r="A46" t="s">
        <v>229</v>
      </c>
      <c r="B46" s="4">
        <v>10.800712384999899</v>
      </c>
      <c r="C46" s="4">
        <v>6.2403300365957497</v>
      </c>
      <c r="D46" s="4">
        <v>19.752618341000002</v>
      </c>
      <c r="E46" s="4">
        <v>24.228566360000102</v>
      </c>
      <c r="F46" s="4">
        <v>33.180474926000002</v>
      </c>
      <c r="G46" s="4">
        <v>2.9191489361702101</v>
      </c>
      <c r="H46" s="4">
        <v>2.9191489361702101</v>
      </c>
      <c r="I46" s="4">
        <v>2.9191489361702101</v>
      </c>
      <c r="J46" s="4">
        <v>3.0488888888888899</v>
      </c>
      <c r="K46" s="4">
        <v>2.9191489361702101</v>
      </c>
      <c r="L46" s="4">
        <v>2.9191489361702101</v>
      </c>
      <c r="M46" s="4">
        <v>2.9191489361702101</v>
      </c>
      <c r="N46" s="4">
        <v>2.9191489361702101</v>
      </c>
      <c r="O46" s="4">
        <v>2.9191489361702101</v>
      </c>
      <c r="P46" s="4">
        <v>2.9191489361702101</v>
      </c>
      <c r="Q46" s="4">
        <v>2.9191489361702101</v>
      </c>
      <c r="R46" s="4">
        <v>2.9191489361702101</v>
      </c>
      <c r="S46" s="4">
        <v>2.9191489361702101</v>
      </c>
      <c r="T46" s="4">
        <v>2.9191489361702101</v>
      </c>
      <c r="U46" s="4">
        <v>2.9191489361702101</v>
      </c>
      <c r="V46" s="4">
        <v>2.9191489361702101</v>
      </c>
      <c r="W46" s="4">
        <v>2.9191489361702101</v>
      </c>
      <c r="X46" s="4">
        <v>2.9191489361702101</v>
      </c>
      <c r="Y46" s="4">
        <v>2.9191489361702101</v>
      </c>
      <c r="Z46" s="4">
        <v>2.9191489361702101</v>
      </c>
      <c r="AA46" s="4">
        <v>2.9191489361702101</v>
      </c>
      <c r="AB46" s="4">
        <v>2.9191489361702101</v>
      </c>
      <c r="AC46" s="4">
        <f t="shared" si="1"/>
        <v>57.341986153359116</v>
      </c>
      <c r="AD46" s="4">
        <v>0.24569666666666645</v>
      </c>
      <c r="AE46">
        <v>6</v>
      </c>
      <c r="AF46" s="23">
        <v>0.113023739493744</v>
      </c>
      <c r="AG46" s="24">
        <v>0.71125487472076299</v>
      </c>
    </row>
    <row r="47" spans="1:33" s="12" customFormat="1" x14ac:dyDescent="0.2">
      <c r="A47" s="11" t="s">
        <v>232</v>
      </c>
      <c r="B47" s="12">
        <v>2.5637590799999801</v>
      </c>
      <c r="C47" s="12">
        <v>1.3143196800000001</v>
      </c>
      <c r="D47" s="12">
        <v>5.4123844600000304</v>
      </c>
      <c r="E47" s="12">
        <v>6.8366908800000603</v>
      </c>
      <c r="F47" s="12">
        <v>9.6853195599999697</v>
      </c>
      <c r="G47" s="12">
        <v>0.583829787234044</v>
      </c>
      <c r="H47" s="12">
        <v>0.583829787234043</v>
      </c>
      <c r="I47" s="12">
        <v>0.583829787234044</v>
      </c>
      <c r="J47" s="12">
        <v>0.91466666666666696</v>
      </c>
      <c r="K47" s="12">
        <v>0.58382978723404499</v>
      </c>
      <c r="L47" s="12">
        <v>0.583829787234044</v>
      </c>
      <c r="M47" s="12">
        <v>0.583829787234044</v>
      </c>
      <c r="N47" s="12">
        <v>0.583829787234044</v>
      </c>
      <c r="O47" s="12">
        <v>0.583829787234044</v>
      </c>
      <c r="P47" s="12">
        <v>0.583829787234043</v>
      </c>
      <c r="Q47" s="12">
        <v>0.583829787234044</v>
      </c>
      <c r="R47" s="12">
        <v>0.583829787234042</v>
      </c>
      <c r="S47" s="12">
        <v>0.583829787234042</v>
      </c>
      <c r="T47" s="12">
        <v>0.583829787234042</v>
      </c>
      <c r="U47" s="12">
        <v>0.58382978723404499</v>
      </c>
      <c r="V47" s="12">
        <v>0.583829787234043</v>
      </c>
      <c r="W47" s="12">
        <v>0.583829787234044</v>
      </c>
      <c r="X47" s="12">
        <v>0.583829787234042</v>
      </c>
      <c r="Y47" s="12">
        <v>0.583829787234044</v>
      </c>
      <c r="Z47" s="12">
        <v>0.583829787234044</v>
      </c>
      <c r="AA47" s="12">
        <v>0.583829787234044</v>
      </c>
      <c r="AB47" s="12">
        <v>0.583829787234044</v>
      </c>
      <c r="AC47" s="12">
        <f t="shared" si="1"/>
        <v>4.9937368494847965</v>
      </c>
      <c r="AD47" s="12">
        <v>0.19698596011395991</v>
      </c>
      <c r="AE47" s="11">
        <v>27</v>
      </c>
      <c r="AF47" s="25">
        <v>5.2566766148495099E-3</v>
      </c>
      <c r="AG47" s="26">
        <v>0.52169299532394897</v>
      </c>
    </row>
    <row r="48" spans="1:33" x14ac:dyDescent="0.2">
      <c r="A48" t="s">
        <v>235</v>
      </c>
      <c r="B48" s="4">
        <v>2.5636786199999801</v>
      </c>
      <c r="C48" s="4">
        <v>1.31428392</v>
      </c>
      <c r="D48" s="4">
        <v>5.4122146000000297</v>
      </c>
      <c r="E48" s="4">
        <v>6.8364763200000596</v>
      </c>
      <c r="F48" s="4">
        <v>9.6850155999999696</v>
      </c>
      <c r="G48" s="4">
        <v>0.583829787234044</v>
      </c>
      <c r="H48" s="4">
        <v>0.583829787234043</v>
      </c>
      <c r="I48" s="4">
        <v>0.583829787234044</v>
      </c>
      <c r="J48" s="4">
        <v>0.91466666666666696</v>
      </c>
      <c r="K48" s="4">
        <v>0.58382978723404499</v>
      </c>
      <c r="L48" s="4">
        <v>0.583829787234044</v>
      </c>
      <c r="M48" s="4">
        <v>0.583829787234044</v>
      </c>
      <c r="N48" s="4">
        <v>0.583829787234044</v>
      </c>
      <c r="O48" s="4">
        <v>0.583829787234044</v>
      </c>
      <c r="P48" s="4">
        <v>0.583829787234043</v>
      </c>
      <c r="Q48" s="4">
        <v>0.583829787234044</v>
      </c>
      <c r="R48" s="4">
        <v>0.583829787234042</v>
      </c>
      <c r="S48" s="4">
        <v>0.583829787234042</v>
      </c>
      <c r="T48" s="4">
        <v>0.583829787234042</v>
      </c>
      <c r="U48" s="4">
        <v>0.58382978723404499</v>
      </c>
      <c r="V48" s="4">
        <v>0.583829787234043</v>
      </c>
      <c r="W48" s="4">
        <v>0.583829787234044</v>
      </c>
      <c r="X48" s="4">
        <v>0.583829787234042</v>
      </c>
      <c r="Y48" s="4">
        <v>0.583829787234044</v>
      </c>
      <c r="Z48" s="4">
        <v>0.583829787234044</v>
      </c>
      <c r="AA48" s="4">
        <v>0.583829787234044</v>
      </c>
      <c r="AB48" s="4">
        <v>0.583829787234044</v>
      </c>
      <c r="AC48" s="4">
        <f t="shared" si="1"/>
        <v>4.9933967300317192</v>
      </c>
      <c r="AD48" s="4">
        <v>5.8906666666666926E-2</v>
      </c>
      <c r="AE48">
        <v>6</v>
      </c>
      <c r="AF48" s="23">
        <v>0.51441769552763394</v>
      </c>
      <c r="AG48" s="24">
        <v>0.33641251703919001</v>
      </c>
    </row>
    <row r="49" spans="1:33" s="12" customFormat="1" x14ac:dyDescent="0.2">
      <c r="A49" s="11" t="s">
        <v>240</v>
      </c>
      <c r="B49" s="12">
        <v>4.4546760000000102E-2</v>
      </c>
      <c r="C49" s="12">
        <v>1.979856E-2</v>
      </c>
      <c r="D49" s="12">
        <v>9.4043159999999806E-2</v>
      </c>
      <c r="E49" s="12">
        <v>0.11879136</v>
      </c>
      <c r="F49" s="12">
        <v>0.16828776000000001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f t="shared" si="1"/>
        <v>1.7808842032670763E-3</v>
      </c>
      <c r="AD49" s="12">
        <v>0.16411625000000002</v>
      </c>
      <c r="AE49" s="11">
        <v>16</v>
      </c>
      <c r="AF49" s="25">
        <v>6.8179476221970499E-4</v>
      </c>
      <c r="AG49" s="26">
        <v>0.75722602069852396</v>
      </c>
    </row>
    <row r="50" spans="1:33" s="18" customFormat="1" x14ac:dyDescent="0.2">
      <c r="A50" s="17" t="s">
        <v>244</v>
      </c>
      <c r="B50" s="18">
        <v>5.3242560000000001E-2</v>
      </c>
      <c r="C50" s="18">
        <v>2.3663360000000001E-2</v>
      </c>
      <c r="D50" s="18">
        <v>0.11240095999999999</v>
      </c>
      <c r="E50" s="18">
        <v>0.14198015999999999</v>
      </c>
      <c r="F50" s="18">
        <v>0.20113855999999999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f t="shared" si="1"/>
        <v>2.5440245342916927E-3</v>
      </c>
      <c r="AD50" s="18">
        <v>0.10037563532763508</v>
      </c>
      <c r="AE50" s="17">
        <v>27</v>
      </c>
      <c r="AF50" s="23">
        <v>0.30175075427454301</v>
      </c>
      <c r="AG50" s="24">
        <v>0.206355749550343</v>
      </c>
    </row>
    <row r="51" spans="1:33" x14ac:dyDescent="0.2">
      <c r="A51" t="s">
        <v>250</v>
      </c>
      <c r="B51" s="4">
        <v>3.7938469362499898</v>
      </c>
      <c r="C51" s="4">
        <v>2.0145085353191501</v>
      </c>
      <c r="D51" s="4">
        <v>7.2470120702500003</v>
      </c>
      <c r="E51" s="4">
        <v>8.9735918300000108</v>
      </c>
      <c r="F51" s="4">
        <v>12.426758441500001</v>
      </c>
      <c r="G51" s="4">
        <v>0.583829787234042</v>
      </c>
      <c r="H51" s="4">
        <v>0.583829787234043</v>
      </c>
      <c r="I51" s="4">
        <v>0.583829787234042</v>
      </c>
      <c r="J51" s="4">
        <v>0.30488888888888899</v>
      </c>
      <c r="K51" s="4">
        <v>0.583829787234042</v>
      </c>
      <c r="L51" s="4">
        <v>0.583829787234042</v>
      </c>
      <c r="M51" s="4">
        <v>0.583829787234042</v>
      </c>
      <c r="N51" s="4">
        <v>0.583829787234042</v>
      </c>
      <c r="O51" s="4">
        <v>0.583829787234042</v>
      </c>
      <c r="P51" s="4">
        <v>0.583829787234042</v>
      </c>
      <c r="Q51" s="4">
        <v>0.583829787234042</v>
      </c>
      <c r="R51" s="4">
        <v>0.583829787234042</v>
      </c>
      <c r="S51" s="4">
        <v>0.583829787234042</v>
      </c>
      <c r="T51" s="4">
        <v>0.583829787234042</v>
      </c>
      <c r="U51" s="4">
        <v>0.583829787234041</v>
      </c>
      <c r="V51" s="4">
        <v>0.583829787234043</v>
      </c>
      <c r="W51" s="4">
        <v>0.583829787234042</v>
      </c>
      <c r="X51" s="4">
        <v>0.583829787234043</v>
      </c>
      <c r="Y51" s="4">
        <v>0.583829787234042</v>
      </c>
      <c r="Z51" s="4">
        <v>0.583829787234042</v>
      </c>
      <c r="AA51" s="4">
        <v>0.583829787234042</v>
      </c>
      <c r="AB51" s="4">
        <v>0.583829787234042</v>
      </c>
      <c r="AC51" s="4">
        <f t="shared" si="1"/>
        <v>8.8955108918489998</v>
      </c>
      <c r="AD51" s="4">
        <v>0.19247821695213024</v>
      </c>
      <c r="AE51">
        <v>23</v>
      </c>
      <c r="AF51" s="23">
        <v>0.28474454692363899</v>
      </c>
      <c r="AG51" s="24">
        <v>0.23295655773117599</v>
      </c>
    </row>
    <row r="52" spans="1:33" s="18" customFormat="1" x14ac:dyDescent="0.2">
      <c r="A52" s="17" t="s">
        <v>252</v>
      </c>
      <c r="B52" s="18">
        <v>3.9789900000000003E-2</v>
      </c>
      <c r="C52" s="18">
        <v>1.7684399999999999E-2</v>
      </c>
      <c r="D52" s="18">
        <v>8.4000900000000003E-2</v>
      </c>
      <c r="E52" s="18">
        <v>0.1061064</v>
      </c>
      <c r="F52" s="18">
        <v>0.15031739999999999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f t="shared" si="1"/>
        <v>1.4208529479576926E-3</v>
      </c>
      <c r="AD52" s="18">
        <v>0.11178613105413121</v>
      </c>
      <c r="AE52" s="17">
        <v>27</v>
      </c>
      <c r="AF52" s="23">
        <v>8.3406414505000206E-2</v>
      </c>
      <c r="AG52" s="24">
        <v>0.33927031214563502</v>
      </c>
    </row>
    <row r="53" spans="1:33" s="12" customFormat="1" x14ac:dyDescent="0.2">
      <c r="A53" s="11" t="s">
        <v>257</v>
      </c>
      <c r="B53" s="12">
        <v>4.0139999999999999E-5</v>
      </c>
      <c r="C53" s="12">
        <v>1.7839999999999999E-5</v>
      </c>
      <c r="D53" s="12">
        <v>8.4740000000000005E-5</v>
      </c>
      <c r="E53" s="12">
        <v>1.0704000000000001E-4</v>
      </c>
      <c r="F53" s="12">
        <v>1.5164000000000001E-4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f t="shared" si="1"/>
        <v>1.4459663076923051E-9</v>
      </c>
      <c r="AD53" s="12">
        <v>4.6661029411765087E-2</v>
      </c>
      <c r="AE53" s="11">
        <v>17</v>
      </c>
      <c r="AF53" s="25">
        <v>4.1137211650807103E-2</v>
      </c>
      <c r="AG53" s="26">
        <v>0.49964137219764698</v>
      </c>
    </row>
    <row r="54" spans="1:33" x14ac:dyDescent="0.2">
      <c r="A54" t="s">
        <v>264</v>
      </c>
      <c r="B54" s="4">
        <v>3.15001465624999</v>
      </c>
      <c r="C54" s="4">
        <v>1.8549569106382999</v>
      </c>
      <c r="D54" s="4">
        <v>5.88781059025</v>
      </c>
      <c r="E54" s="4">
        <v>7.2567057500000098</v>
      </c>
      <c r="F54" s="4">
        <v>9.9945031615000008</v>
      </c>
      <c r="G54" s="4">
        <v>0.583829787234042</v>
      </c>
      <c r="H54" s="4">
        <v>0.583829787234043</v>
      </c>
      <c r="I54" s="4">
        <v>0.583829787234042</v>
      </c>
      <c r="J54" s="4">
        <v>0.60977777777777797</v>
      </c>
      <c r="K54" s="4">
        <v>0.583829787234042</v>
      </c>
      <c r="L54" s="4">
        <v>0.583829787234042</v>
      </c>
      <c r="M54" s="4">
        <v>0.583829787234042</v>
      </c>
      <c r="N54" s="4">
        <v>0.583829787234042</v>
      </c>
      <c r="O54" s="4">
        <v>0.583829787234042</v>
      </c>
      <c r="P54" s="4">
        <v>0.583829787234042</v>
      </c>
      <c r="Q54" s="4">
        <v>0.583829787234042</v>
      </c>
      <c r="R54" s="4">
        <v>0.583829787234042</v>
      </c>
      <c r="S54" s="4">
        <v>0.583829787234042</v>
      </c>
      <c r="T54" s="4">
        <v>0.583829787234042</v>
      </c>
      <c r="U54" s="4">
        <v>0.583829787234041</v>
      </c>
      <c r="V54" s="4">
        <v>0.583829787234043</v>
      </c>
      <c r="W54" s="4">
        <v>0.583829787234042</v>
      </c>
      <c r="X54" s="4">
        <v>0.583829787234043</v>
      </c>
      <c r="Y54" s="4">
        <v>0.583829787234042</v>
      </c>
      <c r="Z54" s="4">
        <v>0.583829787234042</v>
      </c>
      <c r="AA54" s="4">
        <v>0.583829787234042</v>
      </c>
      <c r="AB54" s="4">
        <v>0.583829787234042</v>
      </c>
      <c r="AC54" s="4">
        <f t="shared" si="1"/>
        <v>5.6079653001021228</v>
      </c>
      <c r="AD54" s="4">
        <v>0.17079999999999984</v>
      </c>
      <c r="AE54">
        <v>15</v>
      </c>
      <c r="AF54" s="23">
        <v>0.61589828510165401</v>
      </c>
      <c r="AG54" s="24">
        <v>-0.141122681357361</v>
      </c>
    </row>
    <row r="55" spans="1:33" x14ac:dyDescent="0.2">
      <c r="A55" t="s">
        <v>268</v>
      </c>
      <c r="B55" s="4">
        <v>0.23973503187499801</v>
      </c>
      <c r="C55" s="4">
        <v>9.3105359999999998E-2</v>
      </c>
      <c r="D55" s="4">
        <v>0.88722069487500499</v>
      </c>
      <c r="E55" s="4">
        <v>1.21096008500001</v>
      </c>
      <c r="F55" s="4">
        <v>1.8584475592499901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f t="shared" si="1"/>
        <v>0.19584958440861938</v>
      </c>
      <c r="AD55" s="4">
        <v>11.191488153846151</v>
      </c>
      <c r="AE55">
        <v>26</v>
      </c>
      <c r="AF55" s="23">
        <v>0.61313184983026303</v>
      </c>
      <c r="AG55" s="24">
        <v>-0.104003274197446</v>
      </c>
    </row>
    <row r="56" spans="1:33" s="12" customFormat="1" x14ac:dyDescent="0.2">
      <c r="A56" s="11" t="s">
        <v>274</v>
      </c>
      <c r="B56" s="12">
        <v>1.6128E-4</v>
      </c>
      <c r="C56" s="12">
        <v>7.1679999999999896E-5</v>
      </c>
      <c r="D56" s="12">
        <v>3.4123999999999998E-4</v>
      </c>
      <c r="E56" s="12">
        <v>4.3008E-4</v>
      </c>
      <c r="F56" s="12">
        <v>6.1063999999999997E-4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f t="shared" si="1"/>
        <v>2.3417409946438711E-8</v>
      </c>
      <c r="AD56" s="12">
        <v>9.2171794871795082E-2</v>
      </c>
      <c r="AE56" s="11">
        <v>27</v>
      </c>
      <c r="AF56" s="25">
        <v>3.56691703412668E-2</v>
      </c>
      <c r="AG56" s="26">
        <v>0.40589376250040199</v>
      </c>
    </row>
    <row r="57" spans="1:33" x14ac:dyDescent="0.2">
      <c r="A57" t="s">
        <v>277</v>
      </c>
      <c r="B57" s="4">
        <v>4.4403437291668603E-2</v>
      </c>
      <c r="C57" s="4">
        <v>1.525368E-2</v>
      </c>
      <c r="D57" s="4">
        <v>0.22077813829166501</v>
      </c>
      <c r="E57" s="4">
        <v>0.308964721666664</v>
      </c>
      <c r="F57" s="4">
        <v>0.48533982641666701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f t="shared" si="1"/>
        <v>1.3045425522667419E-2</v>
      </c>
      <c r="AD57" s="4">
        <v>1.4685337846153852</v>
      </c>
      <c r="AE57">
        <v>26</v>
      </c>
      <c r="AF57" s="23">
        <v>0.65517987963914803</v>
      </c>
      <c r="AG57" s="24">
        <v>-9.1915842589084001E-2</v>
      </c>
    </row>
    <row r="58" spans="1:33" x14ac:dyDescent="0.2">
      <c r="A58" t="s">
        <v>279</v>
      </c>
      <c r="B58" s="4">
        <v>0.30914981999998897</v>
      </c>
      <c r="C58" s="4">
        <v>0.13739992000000001</v>
      </c>
      <c r="D58" s="4">
        <v>0.65265000000001105</v>
      </c>
      <c r="E58" s="4">
        <v>0.82439952000002703</v>
      </c>
      <c r="F58" s="4">
        <v>1.1678999999999899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f t="shared" si="1"/>
        <v>8.5771260375318223E-2</v>
      </c>
      <c r="AD58" s="4">
        <v>0.70191979487179523</v>
      </c>
      <c r="AE58">
        <v>27</v>
      </c>
      <c r="AF58" s="23">
        <v>0.35107665011797401</v>
      </c>
      <c r="AG58" s="24">
        <v>0.18671010200386001</v>
      </c>
    </row>
    <row r="59" spans="1:33" x14ac:dyDescent="0.2">
      <c r="A59" t="s">
        <v>285</v>
      </c>
      <c r="B59" s="4">
        <v>1.71287935624999</v>
      </c>
      <c r="C59" s="4">
        <v>1.0896340553191499</v>
      </c>
      <c r="D59" s="4">
        <v>2.8538560102499999</v>
      </c>
      <c r="E59" s="4">
        <v>3.4243449500000098</v>
      </c>
      <c r="F59" s="4">
        <v>4.5653212815000002</v>
      </c>
      <c r="G59" s="4">
        <v>0.583829787234042</v>
      </c>
      <c r="H59" s="4">
        <v>0.583829787234042</v>
      </c>
      <c r="I59" s="4">
        <v>0.583829787234042</v>
      </c>
      <c r="J59" s="4">
        <v>0.60977777777777797</v>
      </c>
      <c r="K59" s="4">
        <v>0.583829787234042</v>
      </c>
      <c r="L59" s="4">
        <v>0.583829787234042</v>
      </c>
      <c r="M59" s="4">
        <v>0.583829787234042</v>
      </c>
      <c r="N59" s="4">
        <v>0.583829787234042</v>
      </c>
      <c r="O59" s="4">
        <v>0.583829787234042</v>
      </c>
      <c r="P59" s="4">
        <v>0.583829787234043</v>
      </c>
      <c r="Q59" s="4">
        <v>0.583829787234042</v>
      </c>
      <c r="R59" s="4">
        <v>0.583829787234042</v>
      </c>
      <c r="S59" s="4">
        <v>0.583829787234042</v>
      </c>
      <c r="T59" s="4">
        <v>0.583829787234042</v>
      </c>
      <c r="U59" s="4">
        <v>0.583829787234041</v>
      </c>
      <c r="V59" s="4">
        <v>0.583829787234042</v>
      </c>
      <c r="W59" s="4">
        <v>0.583829787234042</v>
      </c>
      <c r="X59" s="4">
        <v>0.583829787234043</v>
      </c>
      <c r="Y59" s="4">
        <v>0.583829787234042</v>
      </c>
      <c r="Z59" s="4">
        <v>0.583829787234042</v>
      </c>
      <c r="AA59" s="4">
        <v>0.583829787234042</v>
      </c>
      <c r="AB59" s="4">
        <v>0.583829787234042</v>
      </c>
      <c r="AC59" s="4">
        <f t="shared" si="1"/>
        <v>1.012412845756701</v>
      </c>
      <c r="AD59" s="4">
        <v>8.2159538461538381E-2</v>
      </c>
      <c r="AE59">
        <v>26</v>
      </c>
      <c r="AF59" s="23">
        <v>0.20760966569539599</v>
      </c>
      <c r="AG59" s="24">
        <v>0.25557920941906698</v>
      </c>
    </row>
    <row r="60" spans="1:33" s="12" customFormat="1" x14ac:dyDescent="0.2">
      <c r="A60" s="11" t="s">
        <v>287</v>
      </c>
      <c r="B60" s="12">
        <v>9.7958879999999998E-2</v>
      </c>
      <c r="C60" s="12">
        <v>4.3537279999999998E-2</v>
      </c>
      <c r="D60" s="12">
        <v>0.20680208</v>
      </c>
      <c r="E60" s="12">
        <v>0.26122368000000001</v>
      </c>
      <c r="F60" s="12">
        <v>0.37006687999999999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f t="shared" si="1"/>
        <v>8.6117429738436918E-3</v>
      </c>
      <c r="AD60" s="12">
        <v>0.21167378917378918</v>
      </c>
      <c r="AE60" s="11">
        <v>27</v>
      </c>
      <c r="AF60" s="25">
        <v>7.45921703391257E-4</v>
      </c>
      <c r="AG60" s="26">
        <v>0.60912108397672404</v>
      </c>
    </row>
    <row r="61" spans="1:33" x14ac:dyDescent="0.2">
      <c r="A61" t="s">
        <v>294</v>
      </c>
      <c r="B61" s="4">
        <v>1.023174E-2</v>
      </c>
      <c r="C61" s="4">
        <v>4.5474399999999998E-3</v>
      </c>
      <c r="D61" s="4">
        <v>2.1600339999999999E-2</v>
      </c>
      <c r="E61" s="4">
        <v>2.7284639999999999E-2</v>
      </c>
      <c r="F61" s="4">
        <v>3.8653239999999998E-2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f t="shared" si="1"/>
        <v>9.3951221024769215E-5</v>
      </c>
      <c r="AD61" s="4">
        <v>0.13691462450592873</v>
      </c>
      <c r="AE61">
        <v>23</v>
      </c>
      <c r="AF61" s="23">
        <v>0.69041546239083795</v>
      </c>
      <c r="AG61" s="24">
        <v>-8.7784254776404003E-2</v>
      </c>
    </row>
    <row r="62" spans="1:33" s="18" customFormat="1" x14ac:dyDescent="0.2">
      <c r="A62" s="17" t="s">
        <v>296</v>
      </c>
      <c r="B62" s="18">
        <v>2.4861419999999999E-2</v>
      </c>
      <c r="C62" s="18">
        <v>1.104952E-2</v>
      </c>
      <c r="D62" s="18">
        <v>5.2485219999999999E-2</v>
      </c>
      <c r="E62" s="18">
        <v>6.6297120000000001E-2</v>
      </c>
      <c r="F62" s="18">
        <v>9.3920920000000005E-2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f t="shared" si="1"/>
        <v>5.5469633729676921E-4</v>
      </c>
      <c r="AD62" s="18">
        <v>0.48005904558404511</v>
      </c>
      <c r="AE62" s="17">
        <v>27</v>
      </c>
      <c r="AF62" s="23">
        <v>0.98298579219849702</v>
      </c>
      <c r="AG62" s="24">
        <v>4.3079866780798698E-3</v>
      </c>
    </row>
    <row r="63" spans="1:33" x14ac:dyDescent="0.2">
      <c r="A63" t="s">
        <v>301</v>
      </c>
      <c r="B63" s="4">
        <v>7.6550939999999998E-2</v>
      </c>
      <c r="C63" s="4">
        <v>3.402264E-2</v>
      </c>
      <c r="D63" s="4">
        <v>0.16160753999999999</v>
      </c>
      <c r="E63" s="4">
        <v>0.20413584000000001</v>
      </c>
      <c r="F63" s="4">
        <v>0.28919244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f t="shared" si="1"/>
        <v>5.2590160133570768E-3</v>
      </c>
      <c r="AD63" s="4">
        <v>0.16245969230769247</v>
      </c>
      <c r="AE63">
        <v>27</v>
      </c>
      <c r="AF63" s="23">
        <v>0.95661013393524597</v>
      </c>
      <c r="AG63" s="24">
        <v>1.0990592317181899E-2</v>
      </c>
    </row>
    <row r="64" spans="1:33" s="18" customFormat="1" x14ac:dyDescent="0.2">
      <c r="A64" s="17" t="s">
        <v>307</v>
      </c>
      <c r="B64" s="18">
        <v>1.700784E-2</v>
      </c>
      <c r="C64" s="18">
        <v>7.5590400000000004E-3</v>
      </c>
      <c r="D64" s="18">
        <v>3.5905439999999997E-2</v>
      </c>
      <c r="E64" s="18">
        <v>4.5354239999999997E-2</v>
      </c>
      <c r="F64" s="18">
        <v>6.4251840000000005E-2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f t="shared" si="1"/>
        <v>2.5959825003323076E-4</v>
      </c>
      <c r="AD64" s="18">
        <v>1.0249268717948719</v>
      </c>
      <c r="AE64" s="17">
        <v>27</v>
      </c>
      <c r="AF64" s="23">
        <v>6.2822969273275006E-2</v>
      </c>
      <c r="AG64" s="24">
        <v>0.36289786595669299</v>
      </c>
    </row>
    <row r="65" spans="1:33" s="18" customFormat="1" x14ac:dyDescent="0.2">
      <c r="A65" s="17" t="s">
        <v>309</v>
      </c>
      <c r="B65" s="18">
        <v>6.804702E-2</v>
      </c>
      <c r="C65" s="18">
        <v>3.0243119999999998E-2</v>
      </c>
      <c r="D65" s="18">
        <v>0.14365481999999999</v>
      </c>
      <c r="E65" s="18">
        <v>0.18145871999999999</v>
      </c>
      <c r="F65" s="18">
        <v>0.25706652000000002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f t="shared" si="1"/>
        <v>4.1554844251490766E-3</v>
      </c>
      <c r="AD65" s="18">
        <v>0.49208892307692326</v>
      </c>
      <c r="AE65" s="17">
        <v>27</v>
      </c>
      <c r="AF65" s="23">
        <v>0.56016007700416404</v>
      </c>
      <c r="AG65" s="24">
        <v>0.11728374923736</v>
      </c>
    </row>
    <row r="66" spans="1:33" x14ac:dyDescent="0.2">
      <c r="A66" t="s">
        <v>312</v>
      </c>
      <c r="B66" s="4">
        <v>7.6550939999999998E-2</v>
      </c>
      <c r="C66" s="4">
        <v>3.402264E-2</v>
      </c>
      <c r="D66" s="4">
        <v>0.16160753999999999</v>
      </c>
      <c r="E66" s="4">
        <v>0.20413584000000001</v>
      </c>
      <c r="F66" s="4">
        <v>0.28919244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f t="shared" si="1"/>
        <v>5.2590160133570768E-3</v>
      </c>
      <c r="AD66" s="4">
        <v>0.15464801139601114</v>
      </c>
      <c r="AE66">
        <v>27</v>
      </c>
      <c r="AF66" s="23">
        <v>0.56672606017751104</v>
      </c>
      <c r="AG66" s="24">
        <v>0.115339464681307</v>
      </c>
    </row>
    <row r="67" spans="1:33" x14ac:dyDescent="0.2">
      <c r="A67" t="s">
        <v>314</v>
      </c>
      <c r="B67" s="4">
        <v>7.616916E-2</v>
      </c>
      <c r="C67" s="4">
        <v>3.3852960000000001E-2</v>
      </c>
      <c r="D67" s="4">
        <v>0.16080156000000001</v>
      </c>
      <c r="E67" s="4">
        <v>0.20311776000000001</v>
      </c>
      <c r="F67" s="4">
        <v>0.28775015999999998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f t="shared" si="1"/>
        <v>5.2066905827870763E-3</v>
      </c>
      <c r="AD67" s="4">
        <v>6.2616898148148498E-2</v>
      </c>
      <c r="AE67">
        <v>27</v>
      </c>
      <c r="AF67" s="23">
        <v>9.9372866164671295E-2</v>
      </c>
      <c r="AG67" s="24">
        <v>0.32384986810564298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flux_sums</vt:lpstr>
      <vt:lpstr>nr. conditions</vt:lpstr>
      <vt:lpstr>wo_NA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Mihriban Seyis</dc:creator>
  <cp:lastModifiedBy>Mihriban Seyis</cp:lastModifiedBy>
  <dcterms:created xsi:type="dcterms:W3CDTF">2023-12-13T14:07:11Z</dcterms:created>
  <dcterms:modified xsi:type="dcterms:W3CDTF">2024-08-14T10:50:28Z</dcterms:modified>
</cp:coreProperties>
</file>