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23860\Documents\WPSDrive\202858808\WPS云盘\03-激光熔覆数字化集成\0-数字集成系统搭建\软件所需数据\材料库\粉末\"/>
    </mc:Choice>
  </mc:AlternateContent>
  <xr:revisionPtr revIDLastSave="0" documentId="13_ncr:1_{9872A2ED-368B-44F4-86A9-510AF5B984FE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名称-类型-成分" sheetId="1" r:id="rId1"/>
    <sheet name="密度" sheetId="2" r:id="rId2"/>
    <sheet name="比热" sheetId="3" r:id="rId3"/>
    <sheet name="热导率" sheetId="4" r:id="rId4"/>
    <sheet name="电阻率" sheetId="5" r:id="rId5"/>
    <sheet name="热膨胀系数" sheetId="6" r:id="rId6"/>
    <sheet name="潜热" sheetId="7" r:id="rId7"/>
    <sheet name="弹性" sheetId="8" r:id="rId8"/>
    <sheet name="塑性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B7" i="6"/>
  <c r="B6" i="6"/>
  <c r="B5" i="6"/>
  <c r="B4" i="6"/>
  <c r="B3" i="6"/>
  <c r="B2" i="6"/>
  <c r="B7" i="4"/>
  <c r="B12" i="3"/>
</calcChain>
</file>

<file path=xl/sharedStrings.xml><?xml version="1.0" encoding="utf-8"?>
<sst xmlns="http://schemas.openxmlformats.org/spreadsheetml/2006/main" count="35" uniqueCount="32">
  <si>
    <t>Ti</t>
    <phoneticPr fontId="1" type="noConversion"/>
  </si>
  <si>
    <t>Al</t>
    <phoneticPr fontId="1" type="noConversion"/>
  </si>
  <si>
    <t>Mo</t>
    <phoneticPr fontId="1" type="noConversion"/>
  </si>
  <si>
    <t>Zr</t>
    <phoneticPr fontId="1" type="noConversion"/>
  </si>
  <si>
    <t>Si</t>
    <phoneticPr fontId="1" type="noConversion"/>
  </si>
  <si>
    <t>Fe</t>
    <phoneticPr fontId="1" type="noConversion"/>
  </si>
  <si>
    <t>C</t>
    <phoneticPr fontId="1" type="noConversion"/>
  </si>
  <si>
    <t>N</t>
    <phoneticPr fontId="1" type="noConversion"/>
  </si>
  <si>
    <t>Bal.</t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</si>
  <si>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0.25</t>
    </r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</si>
  <si>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0.1</t>
    </r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</si>
  <si>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0.05</t>
    </r>
    <phoneticPr fontId="1" type="noConversion"/>
  </si>
  <si>
    <t>wt.%</t>
    <phoneticPr fontId="1" type="noConversion"/>
  </si>
  <si>
    <r>
      <rPr>
        <sz val="11"/>
        <color theme="1"/>
        <rFont val="宋体"/>
        <family val="3"/>
        <charset val="134"/>
      </rPr>
      <t>名称</t>
    </r>
    <phoneticPr fontId="1" type="noConversion"/>
  </si>
  <si>
    <r>
      <t>TC11</t>
    </r>
    <r>
      <rPr>
        <sz val="11"/>
        <color theme="1"/>
        <rFont val="宋体"/>
        <family val="3"/>
        <charset val="134"/>
      </rPr>
      <t>钛合金</t>
    </r>
    <phoneticPr fontId="1" type="noConversion"/>
  </si>
  <si>
    <r>
      <rPr>
        <sz val="11"/>
        <color theme="1"/>
        <rFont val="宋体"/>
        <family val="3"/>
        <charset val="134"/>
      </rPr>
      <t>类型</t>
    </r>
  </si>
  <si>
    <r>
      <rPr>
        <sz val="11"/>
        <color theme="1"/>
        <rFont val="宋体"/>
        <family val="3"/>
        <charset val="134"/>
      </rPr>
      <t>粉末</t>
    </r>
    <phoneticPr fontId="1" type="noConversion"/>
  </si>
  <si>
    <r>
      <rPr>
        <sz val="11"/>
        <color theme="1"/>
        <rFont val="宋体"/>
        <family val="3"/>
        <charset val="134"/>
      </rPr>
      <t>元素</t>
    </r>
    <phoneticPr fontId="1" type="noConversion"/>
  </si>
  <si>
    <t>温度（K）</t>
    <phoneticPr fontId="1" type="noConversion"/>
  </si>
  <si>
    <r>
      <t>密度（kg/m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</si>
  <si>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温度（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</si>
  <si>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比热</t>
    </r>
    <r>
      <rPr>
        <sz val="11"/>
        <color theme="1"/>
        <rFont val="Times New Roman"/>
        <family val="1"/>
      </rPr>
      <t>J/(g*K)</t>
    </r>
    <phoneticPr fontId="1" type="noConversion"/>
  </si>
  <si>
    <t>热导率（W/m/K）</t>
    <phoneticPr fontId="1" type="noConversion"/>
  </si>
  <si>
    <r>
      <t>电阻率（10</t>
    </r>
    <r>
      <rPr>
        <vertAlign val="superscript"/>
        <sz val="11"/>
        <color theme="1"/>
        <rFont val="等线"/>
        <family val="3"/>
        <charset val="134"/>
        <scheme val="minor"/>
      </rPr>
      <t>-6</t>
    </r>
    <r>
      <rPr>
        <sz val="11"/>
        <color theme="1"/>
        <rFont val="等线"/>
        <family val="2"/>
        <scheme val="minor"/>
      </rPr>
      <t>Ω*m）</t>
    </r>
    <phoneticPr fontId="1" type="noConversion"/>
  </si>
  <si>
    <r>
      <t>热膨胀系数（K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</si>
  <si>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sz val="11"/>
        <color theme="1"/>
        <rFont val="宋体"/>
        <family val="1"/>
        <charset val="134"/>
      </rPr>
      <t>固相温度</t>
    </r>
    <r>
      <rPr>
        <sz val="11"/>
        <color theme="1"/>
        <rFont val="Times New Roman"/>
        <family val="1"/>
      </rPr>
      <t>(K)</t>
    </r>
    <phoneticPr fontId="1" type="noConversion"/>
  </si>
  <si>
    <r>
      <rPr>
        <sz val="11"/>
        <color theme="1"/>
        <rFont val="宋体"/>
        <family val="1"/>
        <charset val="134"/>
      </rPr>
      <t>液相温度（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</si>
  <si>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宋体"/>
        <family val="1"/>
        <charset val="134"/>
      </rPr>
      <t>潜热（</t>
    </r>
    <r>
      <rPr>
        <sz val="11"/>
        <color theme="1"/>
        <rFont val="Times New Roman"/>
        <family val="1"/>
      </rPr>
      <t>J/kg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</si>
  <si>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宋体"/>
        <family val="1"/>
        <charset val="134"/>
      </rPr>
      <t>弹性模量（</t>
    </r>
    <r>
      <rPr>
        <sz val="11"/>
        <color theme="1"/>
        <rFont val="Times New Roman"/>
        <family val="1"/>
      </rPr>
      <t>MPa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</si>
  <si>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宋体"/>
        <family val="1"/>
        <charset val="134"/>
      </rPr>
      <t>泊松比</t>
    </r>
    <phoneticPr fontId="1" type="noConversion"/>
  </si>
  <si>
    <t>塑形应变</t>
    <phoneticPr fontId="9" type="noConversion"/>
  </si>
  <si>
    <t>屈服应力（MPa）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</si>
</sst>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zoomScale="190" zoomScaleNormal="190" workbookViewId="0">
      <selection activeCell="J6" sqref="J6"/>
    </sheetView>
  </sheetViews>
  <sheetFormatPr defaultRowHeight="14" x14ac:dyDescent="0.3"/>
  <cols>
    <col min="1" max="1" width="8.6640625" style="1"/>
    <col min="2" max="2" width="10.5" style="1" customWidth="1"/>
    <col min="3" max="16384" width="8.6640625" style="1"/>
  </cols>
  <sheetData>
    <row r="1" spans="1:9" x14ac:dyDescent="0.3">
      <c r="A1" s="1" t="s">
        <v>13</v>
      </c>
      <c r="B1" s="1" t="s">
        <v>14</v>
      </c>
      <c r="D1" s="1" t="s">
        <v>15</v>
      </c>
      <c r="E1" s="1" t="s">
        <v>16</v>
      </c>
    </row>
    <row r="3" spans="1:9" x14ac:dyDescent="0.3">
      <c r="A3" s="1" t="s">
        <v>17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3">
      <c r="A4" s="1" t="s">
        <v>12</v>
      </c>
      <c r="B4" s="1" t="s">
        <v>8</v>
      </c>
      <c r="C4" s="1">
        <v>6.5</v>
      </c>
      <c r="D4" s="1">
        <v>3.5</v>
      </c>
      <c r="E4" s="1">
        <v>1.5</v>
      </c>
      <c r="F4" s="1">
        <v>0.3</v>
      </c>
      <c r="G4" s="1" t="s">
        <v>9</v>
      </c>
      <c r="H4" s="1" t="s">
        <v>10</v>
      </c>
      <c r="I4" s="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DFDA-F3A1-4DBC-BCCB-15FFD675186A}">
  <dimension ref="A1:B6"/>
  <sheetViews>
    <sheetView zoomScale="190" zoomScaleNormal="190" workbookViewId="0">
      <selection activeCell="C4" sqref="C4"/>
    </sheetView>
  </sheetViews>
  <sheetFormatPr defaultRowHeight="14" x14ac:dyDescent="0.3"/>
  <cols>
    <col min="1" max="1" width="9.83203125" customWidth="1"/>
    <col min="2" max="2" width="13.1640625" customWidth="1"/>
  </cols>
  <sheetData>
    <row r="1" spans="1:2" ht="16.5" x14ac:dyDescent="0.3">
      <c r="A1" t="s">
        <v>18</v>
      </c>
      <c r="B1" t="s">
        <v>19</v>
      </c>
    </row>
    <row r="2" spans="1:2" x14ac:dyDescent="0.3">
      <c r="A2" s="3">
        <v>298.14999999999998</v>
      </c>
      <c r="B2" s="2">
        <v>4510</v>
      </c>
    </row>
    <row r="3" spans="1:2" x14ac:dyDescent="0.3">
      <c r="A3" s="3">
        <v>1946.15</v>
      </c>
      <c r="B3" s="2">
        <v>4220</v>
      </c>
    </row>
    <row r="4" spans="1:2" x14ac:dyDescent="0.3">
      <c r="A4" s="3">
        <v>1978.15</v>
      </c>
      <c r="B4" s="2">
        <v>4050</v>
      </c>
    </row>
    <row r="5" spans="1:2" x14ac:dyDescent="0.3">
      <c r="A5" s="3">
        <v>3273.15</v>
      </c>
      <c r="B5" s="2">
        <v>3620</v>
      </c>
    </row>
    <row r="6" spans="1:2" x14ac:dyDescent="0.3">
      <c r="A6" s="3">
        <v>6000.15</v>
      </c>
      <c r="B6" s="2">
        <v>2710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4903-DCB4-498B-873E-8194723F8454}">
  <dimension ref="A1:B12"/>
  <sheetViews>
    <sheetView zoomScale="190" zoomScaleNormal="190" workbookViewId="0"/>
  </sheetViews>
  <sheetFormatPr defaultRowHeight="14" x14ac:dyDescent="0.3"/>
  <cols>
    <col min="1" max="1" width="8.6640625" style="7"/>
    <col min="2" max="2" width="12.9140625" style="7" customWidth="1"/>
    <col min="3" max="16384" width="8.6640625" style="7"/>
  </cols>
  <sheetData>
    <row r="1" spans="1:2" ht="14.5" x14ac:dyDescent="0.3">
      <c r="A1" s="7" t="s">
        <v>20</v>
      </c>
      <c r="B1" s="1" t="s">
        <v>21</v>
      </c>
    </row>
    <row r="2" spans="1:2" x14ac:dyDescent="0.3">
      <c r="A2" s="4">
        <v>273.14999999999998</v>
      </c>
      <c r="B2" s="4">
        <v>0.54100000000000004</v>
      </c>
    </row>
    <row r="3" spans="1:2" x14ac:dyDescent="0.3">
      <c r="A3" s="4">
        <v>798.15</v>
      </c>
      <c r="B3" s="4">
        <v>0.74299999999999999</v>
      </c>
    </row>
    <row r="4" spans="1:2" x14ac:dyDescent="0.3">
      <c r="A4" s="4">
        <v>803.15</v>
      </c>
      <c r="B4" s="4">
        <v>0.69299999999999995</v>
      </c>
    </row>
    <row r="5" spans="1:2" x14ac:dyDescent="0.3">
      <c r="A5" s="4">
        <v>1028.1500000000001</v>
      </c>
      <c r="B5" s="4">
        <v>0.78300000000000003</v>
      </c>
    </row>
    <row r="6" spans="1:2" x14ac:dyDescent="0.3">
      <c r="A6" s="4">
        <v>1188.1500000000001</v>
      </c>
      <c r="B6" s="4">
        <v>1.194</v>
      </c>
    </row>
    <row r="7" spans="1:2" x14ac:dyDescent="0.3">
      <c r="A7" s="4">
        <v>1248.1500000000001</v>
      </c>
      <c r="B7" s="4">
        <v>1.9319999999999999</v>
      </c>
    </row>
    <row r="8" spans="1:2" x14ac:dyDescent="0.3">
      <c r="A8" s="4">
        <v>1253.1500000000001</v>
      </c>
      <c r="B8" s="4">
        <v>0.64500000000000002</v>
      </c>
    </row>
    <row r="9" spans="1:2" x14ac:dyDescent="0.3">
      <c r="A9" s="4">
        <v>1967.15</v>
      </c>
      <c r="B9" s="4">
        <v>0.81200000000000006</v>
      </c>
    </row>
    <row r="10" spans="1:2" x14ac:dyDescent="0.3">
      <c r="A10" s="4">
        <v>1982.15</v>
      </c>
      <c r="B10" s="4">
        <v>0.95199999999999996</v>
      </c>
    </row>
    <row r="11" spans="1:2" x14ac:dyDescent="0.3">
      <c r="A11" s="4">
        <v>2998.15</v>
      </c>
      <c r="B11" s="4">
        <v>0.95499999999999996</v>
      </c>
    </row>
    <row r="12" spans="1:2" x14ac:dyDescent="0.3">
      <c r="A12" s="4">
        <v>6000.15</v>
      </c>
      <c r="B12" s="5">
        <f t="shared" ref="B12" si="0">(B11-B10)/(A11-A10)*(A12-A11)+B11</f>
        <v>0.96386417322834639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0099-7699-40D1-B761-B1F2FF13E549}">
  <dimension ref="A1:B7"/>
  <sheetViews>
    <sheetView zoomScale="220" zoomScaleNormal="220" workbookViewId="0">
      <selection activeCell="B9" sqref="B9"/>
    </sheetView>
  </sheetViews>
  <sheetFormatPr defaultRowHeight="14" x14ac:dyDescent="0.3"/>
  <cols>
    <col min="2" max="2" width="19.1640625" customWidth="1"/>
  </cols>
  <sheetData>
    <row r="1" spans="1:2" ht="14.5" x14ac:dyDescent="0.3">
      <c r="A1" s="7" t="s">
        <v>20</v>
      </c>
      <c r="B1" t="s">
        <v>22</v>
      </c>
    </row>
    <row r="2" spans="1:2" x14ac:dyDescent="0.3">
      <c r="A2" s="8">
        <v>298.14999999999998</v>
      </c>
      <c r="B2" s="10">
        <v>6.6310000000000002</v>
      </c>
    </row>
    <row r="3" spans="1:2" x14ac:dyDescent="0.3">
      <c r="A3" s="8">
        <v>1249.1500000000001</v>
      </c>
      <c r="B3" s="10">
        <v>22.891999999999999</v>
      </c>
    </row>
    <row r="4" spans="1:2" x14ac:dyDescent="0.3">
      <c r="A4" s="8">
        <v>1952.15</v>
      </c>
      <c r="B4" s="10">
        <v>33.228999999999999</v>
      </c>
    </row>
    <row r="5" spans="1:2" x14ac:dyDescent="0.3">
      <c r="A5" s="8">
        <v>1978.61</v>
      </c>
      <c r="B5" s="10">
        <v>30.305</v>
      </c>
    </row>
    <row r="6" spans="1:2" x14ac:dyDescent="0.3">
      <c r="A6" s="8">
        <v>3273.15</v>
      </c>
      <c r="B6" s="10">
        <v>49.506999999999998</v>
      </c>
    </row>
    <row r="7" spans="1:2" x14ac:dyDescent="0.3">
      <c r="A7" s="9">
        <v>6000.15</v>
      </c>
      <c r="B7" s="10">
        <f>(B6-B5)/(A6-A5)*(A7-A6)+B6</f>
        <v>89.956776754677321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4913-B904-481D-A32F-110867F69532}">
  <dimension ref="A1:B9"/>
  <sheetViews>
    <sheetView zoomScale="220" zoomScaleNormal="220" workbookViewId="0"/>
  </sheetViews>
  <sheetFormatPr defaultRowHeight="14" x14ac:dyDescent="0.3"/>
  <cols>
    <col min="1" max="1" width="10.1640625" style="2" customWidth="1"/>
    <col min="2" max="2" width="17.58203125" style="2" customWidth="1"/>
    <col min="3" max="16384" width="8.6640625" style="2"/>
  </cols>
  <sheetData>
    <row r="1" spans="1:2" ht="16.5" x14ac:dyDescent="0.3">
      <c r="A1" s="2" t="s">
        <v>18</v>
      </c>
      <c r="B1" s="2" t="s">
        <v>23</v>
      </c>
    </row>
    <row r="2" spans="1:2" x14ac:dyDescent="0.3">
      <c r="A2" s="2">
        <v>298.14999999999998</v>
      </c>
      <c r="B2" s="2">
        <v>1.1020000000000001</v>
      </c>
    </row>
    <row r="3" spans="1:2" x14ac:dyDescent="0.3">
      <c r="A3" s="2">
        <v>340.15</v>
      </c>
      <c r="B3" s="2">
        <v>1.0960000000000001</v>
      </c>
    </row>
    <row r="4" spans="1:2" x14ac:dyDescent="0.3">
      <c r="A4" s="2">
        <v>1044.1500000000001</v>
      </c>
      <c r="B4" s="2">
        <v>1.355</v>
      </c>
    </row>
    <row r="5" spans="1:2" x14ac:dyDescent="0.3">
      <c r="A5" s="2">
        <v>1161.1500000000001</v>
      </c>
      <c r="B5" s="2">
        <v>1.3660000000000001</v>
      </c>
    </row>
    <row r="6" spans="1:2" x14ac:dyDescent="0.3">
      <c r="A6" s="2">
        <v>1250</v>
      </c>
      <c r="B6" s="2">
        <v>1.3360000000000001</v>
      </c>
    </row>
    <row r="7" spans="1:2" x14ac:dyDescent="0.3">
      <c r="A7" s="2">
        <v>1930.15</v>
      </c>
      <c r="B7" s="2">
        <v>1.431</v>
      </c>
    </row>
    <row r="8" spans="1:2" x14ac:dyDescent="0.3">
      <c r="A8" s="2">
        <v>1980.15</v>
      </c>
      <c r="B8" s="2">
        <v>1.6</v>
      </c>
    </row>
    <row r="9" spans="1:2" x14ac:dyDescent="0.3">
      <c r="A9" s="2">
        <v>3273.15</v>
      </c>
      <c r="B9" s="2">
        <v>1.62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FDA-4E17-45EB-9A9B-5250D6A60005}">
  <dimension ref="A1:B9"/>
  <sheetViews>
    <sheetView tabSelected="1" zoomScale="235" zoomScaleNormal="235" workbookViewId="0">
      <selection activeCell="C6" sqref="C6"/>
    </sheetView>
  </sheetViews>
  <sheetFormatPr defaultRowHeight="14" x14ac:dyDescent="0.3"/>
  <cols>
    <col min="1" max="1" width="13.83203125" customWidth="1"/>
    <col min="2" max="2" width="16.33203125" customWidth="1"/>
  </cols>
  <sheetData>
    <row r="1" spans="1:2" ht="16.5" x14ac:dyDescent="0.3">
      <c r="A1" s="2" t="s">
        <v>18</v>
      </c>
      <c r="B1" t="s">
        <v>24</v>
      </c>
    </row>
    <row r="2" spans="1:2" x14ac:dyDescent="0.3">
      <c r="A2" s="12">
        <v>299.14999999999998</v>
      </c>
      <c r="B2" s="11">
        <f>8.763*10^(-6)</f>
        <v>8.7629999999999989E-6</v>
      </c>
    </row>
    <row r="3" spans="1:2" x14ac:dyDescent="0.3">
      <c r="A3" s="12">
        <v>871.15</v>
      </c>
      <c r="B3" s="11">
        <f>10.458*10^(-6)</f>
        <v>1.0458E-5</v>
      </c>
    </row>
    <row r="4" spans="1:2" x14ac:dyDescent="0.3">
      <c r="A4" s="12">
        <v>1193.1500000000001</v>
      </c>
      <c r="B4" s="11">
        <f>13.485*10^(-6)</f>
        <v>1.3484999999999999E-5</v>
      </c>
    </row>
    <row r="5" spans="1:2" x14ac:dyDescent="0.3">
      <c r="A5" s="12">
        <v>1255.1500000000001</v>
      </c>
      <c r="B5" s="11">
        <f>11.565*10^(-6)</f>
        <v>1.1564999999999999E-5</v>
      </c>
    </row>
    <row r="6" spans="1:2" x14ac:dyDescent="0.3">
      <c r="A6" s="12">
        <v>1906.15</v>
      </c>
      <c r="B6" s="11">
        <f>13.503*10^(-6)</f>
        <v>1.3502999999999999E-5</v>
      </c>
    </row>
    <row r="7" spans="1:2" x14ac:dyDescent="0.3">
      <c r="A7" s="12">
        <v>1953.15</v>
      </c>
      <c r="B7" s="11">
        <f>14.185*10^(-6)</f>
        <v>1.4185000000000001E-5</v>
      </c>
    </row>
    <row r="8" spans="1:2" x14ac:dyDescent="0.3">
      <c r="A8" s="12">
        <v>1978.15</v>
      </c>
      <c r="B8" s="11">
        <f>22.615*10^(-6)</f>
        <v>2.2614999999999996E-5</v>
      </c>
    </row>
    <row r="9" spans="1:2" x14ac:dyDescent="0.3">
      <c r="A9" s="12">
        <v>3273.15</v>
      </c>
      <c r="B9" s="11">
        <f>27.779*10^(-6)</f>
        <v>2.7778999999999999E-5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BA9D-56B1-4D69-A8F3-6817AF21D114}">
  <dimension ref="A1:C2"/>
  <sheetViews>
    <sheetView zoomScale="190" zoomScaleNormal="190" workbookViewId="0">
      <selection activeCell="C4" sqref="C4"/>
    </sheetView>
  </sheetViews>
  <sheetFormatPr defaultRowHeight="14" x14ac:dyDescent="0.3"/>
  <cols>
    <col min="1" max="1" width="13.9140625" customWidth="1"/>
    <col min="2" max="2" width="14.9140625" customWidth="1"/>
    <col min="3" max="3" width="13.9140625" customWidth="1"/>
  </cols>
  <sheetData>
    <row r="1" spans="1:3" x14ac:dyDescent="0.3">
      <c r="A1" s="6" t="s">
        <v>27</v>
      </c>
      <c r="B1" s="1" t="s">
        <v>25</v>
      </c>
      <c r="C1" s="1" t="s">
        <v>26</v>
      </c>
    </row>
    <row r="2" spans="1:3" x14ac:dyDescent="0.3">
      <c r="A2" s="1">
        <v>286000</v>
      </c>
      <c r="B2" s="1">
        <v>1938.15</v>
      </c>
      <c r="C2" s="1">
        <v>1978.15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BA77-27BF-4995-8A7E-3D0EE360D858}">
  <dimension ref="A1:B2"/>
  <sheetViews>
    <sheetView zoomScale="190" zoomScaleNormal="190" workbookViewId="0">
      <selection activeCell="C4" sqref="C4"/>
    </sheetView>
  </sheetViews>
  <sheetFormatPr defaultRowHeight="14" x14ac:dyDescent="0.3"/>
  <cols>
    <col min="1" max="1" width="18.25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s="1">
        <v>113800</v>
      </c>
      <c r="B2" s="1">
        <v>0.25600000000000001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9A91-7551-405F-9C02-9F90FE9BA331}">
  <dimension ref="A1:B8"/>
  <sheetViews>
    <sheetView zoomScale="190" zoomScaleNormal="190" workbookViewId="0">
      <selection activeCell="C6" sqref="C6"/>
    </sheetView>
  </sheetViews>
  <sheetFormatPr defaultRowHeight="14" x14ac:dyDescent="0.3"/>
  <cols>
    <col min="1" max="1" width="14.6640625" customWidth="1"/>
    <col min="2" max="2" width="11" customWidth="1"/>
  </cols>
  <sheetData>
    <row r="1" spans="1:2" ht="15" x14ac:dyDescent="0.3">
      <c r="A1" s="13" t="s">
        <v>31</v>
      </c>
      <c r="B1" s="13" t="s">
        <v>30</v>
      </c>
    </row>
    <row r="2" spans="1:2" x14ac:dyDescent="0.3">
      <c r="A2" s="2">
        <v>865.6</v>
      </c>
      <c r="B2" s="2">
        <v>0</v>
      </c>
    </row>
    <row r="3" spans="1:2" x14ac:dyDescent="0.3">
      <c r="A3" s="2">
        <v>894.5</v>
      </c>
      <c r="B3" s="2">
        <v>2.2486000000000034E-3</v>
      </c>
    </row>
    <row r="4" spans="1:2" x14ac:dyDescent="0.3">
      <c r="A4" s="2">
        <v>930.8</v>
      </c>
      <c r="B4" s="2">
        <v>9.8486000000000129E-3</v>
      </c>
    </row>
    <row r="5" spans="1:2" x14ac:dyDescent="0.3">
      <c r="A5" s="2">
        <v>974.3</v>
      </c>
      <c r="B5" s="2">
        <v>4.571420000000001E-2</v>
      </c>
    </row>
    <row r="6" spans="1:2" x14ac:dyDescent="0.3">
      <c r="A6" s="2">
        <v>980.3</v>
      </c>
      <c r="B6" s="2">
        <v>7.304540000000001E-2</v>
      </c>
    </row>
    <row r="7" spans="1:2" x14ac:dyDescent="0.3">
      <c r="A7" s="1">
        <v>960.9</v>
      </c>
      <c r="B7" s="1">
        <v>0.1338482</v>
      </c>
    </row>
    <row r="8" spans="1:2" x14ac:dyDescent="0.3">
      <c r="A8" s="1">
        <v>921.6</v>
      </c>
      <c r="B8" s="1">
        <v>0.16091059999999999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名称-类型-成分</vt:lpstr>
      <vt:lpstr>密度</vt:lpstr>
      <vt:lpstr>比热</vt:lpstr>
      <vt:lpstr>热导率</vt:lpstr>
      <vt:lpstr>电阻率</vt:lpstr>
      <vt:lpstr>热膨胀系数</vt:lpstr>
      <vt:lpstr>潜热</vt:lpstr>
      <vt:lpstr>弹性</vt:lpstr>
      <vt:lpstr>塑性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 Liu</dc:creator>
  <cp:lastModifiedBy>lichao Liu</cp:lastModifiedBy>
  <dcterms:created xsi:type="dcterms:W3CDTF">2015-06-05T18:19:34Z</dcterms:created>
  <dcterms:modified xsi:type="dcterms:W3CDTF">2024-09-10T01:39:20Z</dcterms:modified>
</cp:coreProperties>
</file>