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9" windowHeight="8192" windowWidth="16384" xWindow="0" yWindow="0"/>
  </bookViews>
  <sheets>
    <sheet name="Planification" sheetId="1" state="visible" r:id="rId2"/>
    <sheet name="Décompte heures" sheetId="2" state="visible" r:id="rId3"/>
    <sheet name="Exemple Planification" sheetId="3" state="visible" r:id="rId4"/>
  </sheets>
  <definedNames>
    <definedName function="false" hidden="false" localSheetId="1" name="_xlnm.Print_Area" vbProcedure="false">'Décompte heures'!$B$2:$H$53</definedName>
    <definedName function="false" hidden="false" localSheetId="1" name="_xlnm.Print_Area" vbProcedure="false">'Décompte heures'!$B$2:$H$53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<sst xmlns="http://schemas.openxmlformats.org/spreadsheetml/2006/main" count="345" uniqueCount="151">
  <si>
    <t>Planification projet TerraZoo</t>
  </si>
  <si>
    <t>Groupe : INF3-iie-a</t>
  </si>
  <si>
    <t>Étudiants : C.Savy, E.A Keumeneuk, M. Müller</t>
  </si>
  <si>
    <t>Version du</t>
  </si>
  <si>
    <t>Enseignant : Pazos Nuria</t>
  </si>
  <si>
    <t>Liste des activités</t>
  </si>
  <si>
    <t>Planning</t>
  </si>
  <si>
    <t>Date</t>
  </si>
  <si>
    <t>Semaine</t>
  </si>
  <si>
    <t>N°</t>
  </si>
  <si>
    <t>Tâche</t>
  </si>
  <si>
    <t>Responsable</t>
  </si>
  <si>
    <t>Statuts</t>
  </si>
  <si>
    <t>Nb h</t>
  </si>
  <si>
    <t>E</t>
  </si>
  <si>
    <t>Travail de bachelor</t>
  </si>
  <si>
    <t>D</t>
  </si>
  <si>
    <t>R</t>
  </si>
  <si>
    <t>Sem. 37</t>
  </si>
  <si>
    <t>Organisation</t>
  </si>
  <si>
    <t>Lecture du cahier des charges</t>
  </si>
  <si>
    <t>Prévision</t>
  </si>
  <si>
    <t>Réel</t>
  </si>
  <si>
    <t>Liste des tâches</t>
  </si>
  <si>
    <t>Planification</t>
  </si>
  <si>
    <t>Conception</t>
  </si>
  <si>
    <t>Modélisation du système réseau</t>
  </si>
  <si>
    <t>Michael</t>
  </si>
  <si>
    <t>Conception de l'architecture OS Contiki</t>
  </si>
  <si>
    <t>Cyrille</t>
  </si>
  <si>
    <t>Conception interface capt./act.</t>
  </si>
  <si>
    <t>Aubin</t>
  </si>
  <si>
    <t>Conception régulation du terrarium</t>
  </si>
  <si>
    <t>2.4</t>
  </si>
  <si>
    <t>Conception de la gestion d'alarme</t>
  </si>
  <si>
    <t>Schéma bloc des services réseau embarqué.</t>
  </si>
  <si>
    <t>Conception du protocole "http" (datas qui vont circuler au travers de lui)</t>
  </si>
  <si>
    <t>Etude du DHCP, rupture des lignes (RPL)</t>
  </si>
  <si>
    <t>rien</t>
  </si>
  <si>
    <t>Conception scénario de tests</t>
  </si>
  <si>
    <t>Implémentation </t>
  </si>
  <si>
    <t>Implémentation du système (taches)</t>
  </si>
  <si>
    <t>Implémentation des interfaces capteurs/actionneurs</t>
  </si>
  <si>
    <t>Implémentation de la régulation</t>
  </si>
  <si>
    <t>Implémentation des alarmes</t>
  </si>
  <si>
    <t>Implémentation du serveur "http"</t>
  </si>
  <si>
    <t>Implémentation DHCP et RPL</t>
  </si>
  <si>
    <t>Intégration et test</t>
  </si>
  <si>
    <t>Intégration du software sur la carte</t>
  </si>
  <si>
    <t>Tous</t>
  </si>
  <si>
    <t>Débuggage</t>
  </si>
  <si>
    <t>Validation des scénarios</t>
  </si>
  <si>
    <t>Documentation et Présentation</t>
  </si>
  <si>
    <t>Journal de travail</t>
  </si>
  <si>
    <t>Tests de performance</t>
  </si>
  <si>
    <t>Préparation de la présentation</t>
  </si>
  <si>
    <t>Travail autonome</t>
  </si>
  <si>
    <t>Vacances</t>
  </si>
  <si>
    <t>Examens</t>
  </si>
  <si>
    <t>Remédiations</t>
  </si>
  <si>
    <t>Décompte d'heures projet :</t>
  </si>
  <si>
    <t>Nom du projet</t>
  </si>
  <si>
    <t>Etat du projet :</t>
  </si>
  <si>
    <t>Tâches/Dates</t>
  </si>
  <si>
    <t>Personne 1</t>
  </si>
  <si>
    <t>Personne 2</t>
  </si>
  <si>
    <t>Personne 3</t>
  </si>
  <si>
    <t>Personne 4</t>
  </si>
  <si>
    <t>Personne 5</t>
  </si>
  <si>
    <t>Totaux par tâche</t>
  </si>
  <si>
    <t>% Effectué</t>
  </si>
  <si>
    <t>Heures à effecuer</t>
  </si>
  <si>
    <t>Date 1</t>
  </si>
  <si>
    <r>
      <t xml:space="preserve">Remarques</t>
    </r>
    <r>
      <rPr>
        <sz val="10"/>
        <rFont val="Arial"/>
        <family val="2"/>
        <charset val="1"/>
      </rPr>
      <t xml:space="preserve"> :</t>
    </r>
  </si>
  <si>
    <t>Date 2</t>
  </si>
  <si>
    <t>Date 3</t>
  </si>
  <si>
    <t>Date 4</t>
  </si>
  <si>
    <t>Date 5</t>
  </si>
  <si>
    <t>Totaux par personne</t>
  </si>
  <si>
    <t>Totaux projet</t>
  </si>
  <si>
    <t>Nombre de tâches</t>
  </si>
  <si>
    <t>Planification INF Projet 2</t>
  </si>
  <si>
    <t>Groupe N° 4 : Li-Ion</t>
  </si>
  <si>
    <t>Membres du groupe : Élisée Meyrat, Loïc Meyrat</t>
  </si>
  <si>
    <t>Version du 24.09.09</t>
  </si>
  <si>
    <t>23.08.10 au 27.08.10</t>
  </si>
  <si>
    <t>30.08.10 au 3.08.11</t>
  </si>
  <si>
    <t>6.09.10 au 10.09.10</t>
  </si>
  <si>
    <t>Sem. 38</t>
  </si>
  <si>
    <t>Sem. 39</t>
  </si>
  <si>
    <t>Sem. 40</t>
  </si>
  <si>
    <t>Sem. 41</t>
  </si>
  <si>
    <t>Sem. 43</t>
  </si>
  <si>
    <t>Sem. 44</t>
  </si>
  <si>
    <t>Sem. 45</t>
  </si>
  <si>
    <t>Sem. 46</t>
  </si>
  <si>
    <t>Sem. 47</t>
  </si>
  <si>
    <t>Sem. 48</t>
  </si>
  <si>
    <t>Sem. 49</t>
  </si>
  <si>
    <t>Sem. 50</t>
  </si>
  <si>
    <t>Sem. 51</t>
  </si>
  <si>
    <t>Sem. 02</t>
  </si>
  <si>
    <t>Sem. 03</t>
  </si>
  <si>
    <t>Sem. 08</t>
  </si>
  <si>
    <t>Sem. 09</t>
  </si>
  <si>
    <t>Sem. 10</t>
  </si>
  <si>
    <t>Sem. 11</t>
  </si>
  <si>
    <t>Sem. 12</t>
  </si>
  <si>
    <t>Sem. 13</t>
  </si>
  <si>
    <t>Sem. 15</t>
  </si>
  <si>
    <t>Sem. 16</t>
  </si>
  <si>
    <t>Sem. 17</t>
  </si>
  <si>
    <t>Sem. 18</t>
  </si>
  <si>
    <t>Sem. 20</t>
  </si>
  <si>
    <t>Sem. 21</t>
  </si>
  <si>
    <t>Sem. 22</t>
  </si>
  <si>
    <t>Sem. 23</t>
  </si>
  <si>
    <t>Sem. 24</t>
  </si>
  <si>
    <t>Sem. 34</t>
  </si>
  <si>
    <t>Sem. 35</t>
  </si>
  <si>
    <t>Sem. 36</t>
  </si>
  <si>
    <t>Meyrat</t>
  </si>
  <si>
    <t>Étude du projet</t>
  </si>
  <si>
    <t>Schéma bloc</t>
  </si>
  <si>
    <t>Loïc Meyrat</t>
  </si>
  <si>
    <t>Documentations</t>
  </si>
  <si>
    <t>Recherche de solutions</t>
  </si>
  <si>
    <t>Simulation Pspice</t>
  </si>
  <si>
    <t>Conception électronique</t>
  </si>
  <si>
    <t>Schéma électrique</t>
  </si>
  <si>
    <t>Élisée Meyrat</t>
  </si>
  <si>
    <t>Dimensionnements</t>
  </si>
  <si>
    <t>PCB</t>
  </si>
  <si>
    <t>Commande</t>
  </si>
  <si>
    <t>Choix des composants</t>
  </si>
  <si>
    <t>Délai de réception</t>
  </si>
  <si>
    <t>Factures</t>
  </si>
  <si>
    <t>Choix du boitier</t>
  </si>
  <si>
    <t>Montage</t>
  </si>
  <si>
    <t>Plaque d'essai</t>
  </si>
  <si>
    <t>Tests préliminaires</t>
  </si>
  <si>
    <t>Montage final</t>
  </si>
  <si>
    <t>Debuggage</t>
  </si>
  <si>
    <t>Programmation</t>
  </si>
  <si>
    <t>Programmation du PIC</t>
  </si>
  <si>
    <t>Programmation du Logiciel</t>
  </si>
  <si>
    <t>Rédaction</t>
  </si>
  <si>
    <t>Rapport</t>
  </si>
  <si>
    <t>Coût de fabrication</t>
  </si>
  <si>
    <t>Caractéristiques de l'appareil</t>
  </si>
  <si>
    <t>Mode d'emploi</t>
  </si>
</sst>
</file>

<file path=xl/styles.xml><?xml version="1.0" encoding="utf-8"?>
<styleSheet xmlns="http://schemas.openxmlformats.org/spreadsheetml/2006/main">
  <numFmts count="9">
    <numFmt formatCode="GENERAL" numFmtId="164"/>
    <numFmt formatCode="@" numFmtId="165"/>
    <numFmt formatCode="DD/MM/YYYY" numFmtId="166"/>
    <numFmt formatCode="D\ MMMM\ YYYY" numFmtId="167"/>
    <numFmt formatCode="D/M/YY" numFmtId="168"/>
    <numFmt formatCode="0%" numFmtId="169"/>
    <numFmt formatCode="0" numFmtId="170"/>
    <numFmt formatCode="0.00" numFmtId="171"/>
    <numFmt formatCode="D/MM/YY" numFmtId="172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24"/>
      <name val="Arial"/>
      <family val="2"/>
      <charset val="1"/>
    </font>
    <font>
      <sz val="24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8"/>
      <name val="Tahoma"/>
      <family val="2"/>
      <charset val="1"/>
    </font>
    <font>
      <sz val="8"/>
      <color rgb="FF000000"/>
      <name val="Tahoma"/>
      <family val="2"/>
      <charset val="1"/>
    </font>
    <font>
      <sz val="8"/>
      <color rgb="FF0000FF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8"/>
      <color rgb="FFFF0000"/>
      <name val="Tahoma"/>
      <family val="2"/>
      <charset val="1"/>
    </font>
    <font>
      <sz val="8"/>
      <color rgb="FF984807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6"/>
      <name val="Arial"/>
      <family val="2"/>
      <charset val="1"/>
    </font>
    <font>
      <sz val="10"/>
      <name val="Tahoma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u val="single"/>
      <sz val="1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7FFF7F"/>
        <bgColor rgb="FF92D050"/>
      </patternFill>
    </fill>
    <fill>
      <patternFill patternType="solid">
        <fgColor rgb="FFFF6F6F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93CDDD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AC090"/>
        <bgColor rgb="FFBFBFBF"/>
      </patternFill>
    </fill>
    <fill>
      <patternFill patternType="solid">
        <fgColor rgb="FFCCFFFF"/>
        <bgColor rgb="FFCCFFCC"/>
      </patternFill>
    </fill>
    <fill>
      <patternFill patternType="solid">
        <fgColor rgb="FF4F81BD"/>
        <bgColor rgb="FF80808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7FFF7F"/>
      </patternFill>
    </fill>
    <fill>
      <patternFill patternType="solid">
        <fgColor rgb="FFFF0000"/>
        <bgColor rgb="FF800000"/>
      </patternFill>
    </fill>
    <fill>
      <patternFill patternType="solid">
        <fgColor rgb="FFC0504D"/>
        <bgColor rgb="FF993366"/>
      </patternFill>
    </fill>
    <fill>
      <patternFill patternType="solid">
        <fgColor rgb="FF0070C0"/>
        <bgColor rgb="FF008080"/>
      </patternFill>
    </fill>
  </fills>
  <borders count="32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ck"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ck"/>
      <top style="thin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ck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dotted"/>
      <right style="dotted"/>
      <top style="thin"/>
      <bottom/>
      <diagonal/>
    </border>
    <border diagonalDown="false" diagonalUp="false">
      <left style="dotted"/>
      <right style="thick"/>
      <top style="thin"/>
      <bottom/>
      <diagonal/>
    </border>
    <border diagonalDown="false" diagonalUp="false">
      <left/>
      <right style="dotted"/>
      <top style="thin"/>
      <bottom/>
      <diagonal/>
    </border>
    <border diagonalDown="false" diagonalUp="false">
      <left style="dotted"/>
      <right style="thick"/>
      <top style="dotted"/>
      <bottom style="dotted"/>
      <diagonal/>
    </border>
    <border diagonalDown="false" diagonalUp="false">
      <left style="dotted"/>
      <right/>
      <top style="dotted"/>
      <bottom style="dotted"/>
      <diagonal/>
    </border>
    <border diagonalDown="false" diagonalUp="false">
      <left style="dotted"/>
      <right style="dotted"/>
      <top style="dotted"/>
      <bottom style="dotted"/>
      <diagonal/>
    </border>
    <border diagonalDown="false" diagonalUp="false">
      <left/>
      <right style="dotted"/>
      <top style="dotted"/>
      <bottom style="dotted"/>
      <diagonal/>
    </border>
    <border diagonalDown="false" diagonalUp="false">
      <left/>
      <right style="dotted"/>
      <top/>
      <bottom/>
      <diagonal/>
    </border>
    <border diagonalDown="false" diagonalUp="false">
      <left style="dotted"/>
      <right style="dotted"/>
      <top/>
      <bottom/>
      <diagonal/>
    </border>
    <border diagonalDown="false" diagonalUp="false">
      <left style="dotted"/>
      <right style="dotted"/>
      <top style="dotted"/>
      <bottom/>
      <diagonal/>
    </border>
    <border diagonalDown="false" diagonalUp="false">
      <left/>
      <right style="dotted"/>
      <top/>
      <bottom style="dotted"/>
      <diagonal/>
    </border>
    <border diagonalDown="false" diagonalUp="false">
      <left style="dotted"/>
      <right style="dotted"/>
      <top/>
      <bottom style="dotted"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/>
      <right/>
      <top style="thin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5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6" xfId="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7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5" fillId="3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6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7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4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8" fillId="0" fontId="9" numFmtId="167" xfId="0">
      <alignment horizontal="left" indent="0" shrinkToFit="false" textRotation="90" vertical="bottom" wrapText="false"/>
      <protection hidden="false" locked="true"/>
    </xf>
    <xf applyAlignment="true" applyBorder="true" applyFont="true" applyProtection="false" borderId="9" fillId="0" fontId="9" numFmtId="167" xfId="0">
      <alignment horizontal="left" indent="0" shrinkToFit="false" textRotation="90" vertical="bottom" wrapText="false"/>
      <protection hidden="false" locked="true"/>
    </xf>
    <xf applyAlignment="true" applyBorder="true" applyFont="true" applyProtection="false" borderId="10" fillId="0" fontId="9" numFmtId="167" xfId="0">
      <alignment horizontal="left" indent="0" shrinkToFit="false" textRotation="90" vertical="bottom" wrapText="false"/>
      <protection hidden="false" locked="true"/>
    </xf>
    <xf applyAlignment="true" applyBorder="true" applyFont="true" applyProtection="false" borderId="3" fillId="2" fontId="8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1" fillId="0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2" fontId="8" numFmtId="168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4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5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3" fillId="4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4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1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5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6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7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8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9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1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6" fontId="1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0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1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8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9" fillId="2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0" fillId="2" fontId="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7" fontId="0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2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3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3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7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4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4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5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6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6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9" fillId="2" fontId="0" numFmtId="169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1" fillId="2" fontId="0" numFmtId="169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5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4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13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17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0" fontId="1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4" fillId="0" fontId="1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6" fontId="1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6" fontId="1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6" fillId="0" fontId="19" numFmtId="164" xfId="0">
      <alignment horizontal="general" indent="0" shrinkToFit="false" textRotation="0" vertical="center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6" fontId="7" numFmtId="164" xfId="0">
      <alignment horizontal="center" indent="0" shrinkToFit="false" textRotation="90" vertical="bottom" wrapText="false"/>
      <protection hidden="false" locked="true"/>
    </xf>
    <xf applyAlignment="true" applyBorder="true" applyFont="true" applyProtection="false" borderId="2" fillId="0" fontId="7" numFmtId="164" xfId="0">
      <alignment horizontal="center" indent="0" shrinkToFit="false" textRotation="9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7" fillId="0" fontId="7" numFmtId="164" xfId="0">
      <alignment horizontal="center" indent="0" shrinkToFit="false" textRotation="90" vertical="center" wrapText="false"/>
      <protection hidden="false" locked="true"/>
    </xf>
    <xf applyAlignment="true" applyBorder="true" applyFont="true" applyProtection="false" borderId="8" fillId="0" fontId="7" numFmtId="164" xfId="0">
      <alignment horizontal="center" indent="0" shrinkToFit="false" textRotation="9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3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6" fontId="0" numFmtId="170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8" fontId="0" numFmtId="170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9" fontId="0" numFmtId="170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2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7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8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8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2" fillId="8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1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10" fontId="19" numFmtId="171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18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2" fillId="10" fontId="0" numFmtId="170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2" fillId="9" fontId="0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7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2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8" numFmtId="172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8" numFmtId="172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0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1" fillId="2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5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1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11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0" fillId="1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11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4" fillId="11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13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0" fillId="14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13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15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0" fillId="16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15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17" fontId="0" numFmtId="164" xfId="0">
      <alignment horizontal="left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6F6F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7FFF7F"/>
      <rgbColor rgb="FFCCFFCC"/>
      <rgbColor rgb="FFFFFF99"/>
      <rgbColor rgb="FF93CDDD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92160</xdr:colOff>
      <xdr:row>1</xdr:row>
      <xdr:rowOff>109800</xdr:rowOff>
    </xdr:from>
    <xdr:to>
      <xdr:col>2</xdr:col>
      <xdr:colOff>2150640</xdr:colOff>
      <xdr:row>1</xdr:row>
      <xdr:rowOff>528480</xdr:rowOff>
    </xdr:to>
    <xdr:pic>
      <xdr:nvPicPr>
        <xdr:cNvPr descr="" id="0" name="Image 2"/>
        <xdr:cNvPicPr/>
      </xdr:nvPicPr>
      <xdr:blipFill>
        <a:blip r:embed="rId1"/>
        <a:stretch>
          <a:fillRect/>
        </a:stretch>
      </xdr:blipFill>
      <xdr:spPr>
        <a:xfrm>
          <a:off x="353520" y="271440"/>
          <a:ext cx="2532240" cy="41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15</xdr:col>
      <xdr:colOff>293760</xdr:colOff>
      <xdr:row>38</xdr:row>
      <xdr:rowOff>217080</xdr:rowOff>
    </xdr:to>
    <xdr:sp>
      <xdr:nvSpPr>
        <xdr:cNvPr id="1" name="CustomShape 1"/>
        <xdr:cNvSpPr/>
      </xdr:nvSpPr>
      <xdr:spPr>
        <a:xfrm>
          <a:off x="27000" y="0"/>
          <a:ext cx="10061280" cy="9622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15</xdr:col>
      <xdr:colOff>293760</xdr:colOff>
      <xdr:row>38</xdr:row>
      <xdr:rowOff>217080</xdr:rowOff>
    </xdr:to>
    <xdr:sp>
      <xdr:nvSpPr>
        <xdr:cNvPr id="2" name="CustomShape 1"/>
        <xdr:cNvSpPr/>
      </xdr:nvSpPr>
      <xdr:spPr>
        <a:xfrm>
          <a:off x="27000" y="0"/>
          <a:ext cx="10061280" cy="9622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15</xdr:col>
      <xdr:colOff>293760</xdr:colOff>
      <xdr:row>38</xdr:row>
      <xdr:rowOff>217080</xdr:rowOff>
    </xdr:to>
    <xdr:sp>
      <xdr:nvSpPr>
        <xdr:cNvPr id="3" name="CustomShape 1"/>
        <xdr:cNvSpPr/>
      </xdr:nvSpPr>
      <xdr:spPr>
        <a:xfrm>
          <a:off x="27000" y="0"/>
          <a:ext cx="10061280" cy="9622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15</xdr:col>
      <xdr:colOff>293760</xdr:colOff>
      <xdr:row>38</xdr:row>
      <xdr:rowOff>217080</xdr:rowOff>
    </xdr:to>
    <xdr:sp>
      <xdr:nvSpPr>
        <xdr:cNvPr id="4" name="CustomShape 1"/>
        <xdr:cNvSpPr/>
      </xdr:nvSpPr>
      <xdr:spPr>
        <a:xfrm>
          <a:off x="27000" y="0"/>
          <a:ext cx="10061280" cy="9622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90360</xdr:colOff>
      <xdr:row>1</xdr:row>
      <xdr:rowOff>95040</xdr:rowOff>
    </xdr:from>
    <xdr:to>
      <xdr:col>2</xdr:col>
      <xdr:colOff>2201760</xdr:colOff>
      <xdr:row>1</xdr:row>
      <xdr:rowOff>513000</xdr:rowOff>
    </xdr:to>
    <xdr:pic>
      <xdr:nvPicPr>
        <xdr:cNvPr descr="" id="5" name="Image 2"/>
        <xdr:cNvPicPr/>
      </xdr:nvPicPr>
      <xdr:blipFill>
        <a:blip r:embed="rId1"/>
        <a:stretch>
          <a:fillRect/>
        </a:stretch>
      </xdr:blipFill>
      <xdr:spPr>
        <a:xfrm>
          <a:off x="422280" y="256680"/>
          <a:ext cx="2535120" cy="417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77"/>
  <sheetViews>
    <sheetView colorId="64" defaultGridColor="true" rightToLeft="false" showFormulas="false" showGridLines="false" showOutlineSymbols="true" showRowColHeaders="true" showZeros="true" tabSelected="true" topLeftCell="A1" view="normal" windowProtection="true" workbookViewId="0" zoomScale="85" zoomScaleNormal="85" zoomScalePageLayoutView="100">
      <pane activePane="bottomRight" state="frozen" topLeftCell="I54" xSplit="8" ySplit="11"/>
      <selection activeCell="A1" activeCellId="0" pane="topLeft" sqref="A1"/>
      <selection activeCell="I1" activeCellId="0" pane="topRight" sqref="I1"/>
      <selection activeCell="A54" activeCellId="0" pane="bottomLeft" sqref="A54"/>
      <selection activeCell="N63" activeCellId="0" pane="bottomRight" sqref="N63"/>
    </sheetView>
  </sheetViews>
  <sheetFormatPr defaultRowHeight="12.8"/>
  <cols>
    <col collapsed="false" hidden="false" max="1" min="1" style="0" width="3.70918367346939"/>
    <col collapsed="false" hidden="false" max="2" min="2" style="0" width="6.71428571428571"/>
    <col collapsed="false" hidden="false" max="3" min="3" style="0" width="32.4234693877551"/>
    <col collapsed="false" hidden="false" max="4" min="4" style="0" width="12.7091836734694"/>
    <col collapsed="false" hidden="false" max="5" min="5" style="0" width="16.7142857142857"/>
    <col collapsed="false" hidden="false" max="6" min="6" style="0" width="10.4234693877551"/>
    <col collapsed="false" hidden="false" max="7" min="7" style="0" width="6.71428571428571"/>
    <col collapsed="false" hidden="false" max="8" min="8" style="0" width="2.41836734693878"/>
    <col collapsed="false" hidden="false" max="60" min="9" style="0" width="6.71428571428571"/>
    <col collapsed="false" hidden="true" max="61" min="61" style="0" width="0"/>
    <col collapsed="false" hidden="false" max="1025" min="62" style="0" width="11.4183673469388"/>
  </cols>
  <sheetData>
    <row collapsed="false" customFormat="false" customHeight="false" hidden="false" ht="12.75" outlineLevel="0" r="1">
      <c r="B1" s="1"/>
      <c r="C1" s="1"/>
      <c r="D1" s="2"/>
      <c r="E1" s="2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collapsed="false" customFormat="false" customHeight="true" hidden="false" ht="48.75" outlineLevel="0" r="2">
      <c r="B2" s="3"/>
      <c r="C2" s="3"/>
      <c r="D2" s="3"/>
      <c r="E2" s="3"/>
      <c r="F2" s="3"/>
      <c r="G2" s="6" t="s"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8"/>
    </row>
    <row collapsed="false" customFormat="false" customHeight="false" hidden="false" ht="12.75" outlineLevel="0"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5"/>
    </row>
    <row collapsed="false" customFormat="false" customHeight="false" hidden="false" ht="12.75" outlineLevel="0" r="4">
      <c r="B4" s="9" t="s">
        <v>1</v>
      </c>
      <c r="C4" s="9"/>
      <c r="D4" s="9"/>
      <c r="E4" s="10"/>
      <c r="G4" s="3"/>
      <c r="H4" s="3"/>
      <c r="I4" s="3"/>
      <c r="J4" s="3"/>
      <c r="K4" s="3"/>
      <c r="L4" s="3"/>
      <c r="M4" s="3"/>
      <c r="N4" s="3"/>
      <c r="O4" s="3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5"/>
    </row>
    <row collapsed="false" customFormat="false" customHeight="false" hidden="false" ht="12.75" outlineLevel="0" r="5">
      <c r="B5" s="11" t="s">
        <v>2</v>
      </c>
      <c r="C5" s="11"/>
      <c r="D5" s="11"/>
      <c r="E5" s="12" t="s">
        <v>3</v>
      </c>
      <c r="F5" s="13" t="inlineStr">
        <f aca="true">TODAY()</f>
        <is>
          <t/>
        </is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5"/>
    </row>
    <row collapsed="false" customFormat="false" customHeight="false" hidden="false" ht="12.75" outlineLevel="0" r="6">
      <c r="B6" s="11" t="s">
        <v>4</v>
      </c>
      <c r="C6" s="11"/>
      <c r="D6" s="11"/>
      <c r="E6" s="12"/>
      <c r="F6" s="1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5"/>
    </row>
    <row collapsed="false" customFormat="false" customHeight="false" hidden="false" ht="12.75" outlineLevel="0" r="7">
      <c r="B7" s="14"/>
      <c r="C7" s="14"/>
      <c r="D7" s="14"/>
      <c r="E7" s="14"/>
      <c r="F7" s="14"/>
      <c r="G7" s="3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</row>
    <row collapsed="false" customFormat="false" customHeight="false" hidden="false" ht="12.75" outlineLevel="0" r="8">
      <c r="B8" s="15" t="s">
        <v>5</v>
      </c>
      <c r="C8" s="15"/>
      <c r="D8" s="15"/>
      <c r="E8" s="15"/>
      <c r="F8" s="15"/>
      <c r="G8" s="3"/>
      <c r="H8" s="3"/>
      <c r="I8" s="16" t="s">
        <v>6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8"/>
      <c r="BJ8" s="19"/>
    </row>
    <row collapsed="false" customFormat="false" customHeight="false" hidden="false" ht="12.75" outlineLevel="0" r="9">
      <c r="B9" s="20"/>
      <c r="C9" s="20"/>
      <c r="D9" s="20"/>
      <c r="E9" s="20"/>
      <c r="F9" s="20"/>
      <c r="G9" s="3"/>
      <c r="H9" s="3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</row>
    <row collapsed="false" customFormat="true" customHeight="true" hidden="false" ht="81" outlineLevel="0" r="10" s="22">
      <c r="B10" s="3"/>
      <c r="C10" s="3"/>
      <c r="D10" s="3"/>
      <c r="E10" s="3"/>
      <c r="F10" s="3"/>
      <c r="G10" s="23" t="s">
        <v>7</v>
      </c>
      <c r="H10" s="23"/>
      <c r="I10" s="24" t="n">
        <v>41533</v>
      </c>
      <c r="J10" s="24" t="n">
        <f aca="false">I10+7</f>
        <v>41540</v>
      </c>
      <c r="K10" s="24" t="n">
        <f aca="false">J10+7</f>
        <v>41547</v>
      </c>
      <c r="L10" s="24" t="n">
        <f aca="false">K10+7</f>
        <v>41554</v>
      </c>
      <c r="M10" s="24" t="n">
        <f aca="false">L10+7</f>
        <v>41561</v>
      </c>
      <c r="N10" s="24" t="n">
        <f aca="false">M10+7</f>
        <v>41568</v>
      </c>
      <c r="O10" s="24" t="n">
        <f aca="false">N10+7</f>
        <v>41575</v>
      </c>
      <c r="P10" s="24" t="n">
        <f aca="false">O10+7</f>
        <v>41582</v>
      </c>
      <c r="Q10" s="24" t="n">
        <f aca="false">P10+7</f>
        <v>41589</v>
      </c>
      <c r="R10" s="24" t="n">
        <f aca="false">Q10+7</f>
        <v>41596</v>
      </c>
      <c r="S10" s="24" t="n">
        <f aca="false">R10+7</f>
        <v>41603</v>
      </c>
      <c r="T10" s="24" t="n">
        <f aca="false">S10+7</f>
        <v>41610</v>
      </c>
      <c r="U10" s="24" t="n">
        <f aca="false">T10+7</f>
        <v>41617</v>
      </c>
      <c r="V10" s="24" t="n">
        <f aca="false">U10+7</f>
        <v>41624</v>
      </c>
      <c r="W10" s="24" t="n">
        <f aca="false">V10+7</f>
        <v>41631</v>
      </c>
      <c r="X10" s="24" t="n">
        <f aca="false">W10+7</f>
        <v>41638</v>
      </c>
      <c r="Y10" s="24" t="n">
        <f aca="false">X10+7</f>
        <v>41645</v>
      </c>
      <c r="Z10" s="24" t="n">
        <f aca="false">Y10+7</f>
        <v>41652</v>
      </c>
      <c r="AA10" s="24" t="n">
        <f aca="false">Z10+7</f>
        <v>41659</v>
      </c>
      <c r="AB10" s="24" t="n">
        <f aca="false">AA10+7</f>
        <v>41666</v>
      </c>
      <c r="AC10" s="24" t="n">
        <f aca="false">AB10+7</f>
        <v>41673</v>
      </c>
      <c r="AD10" s="25" t="n">
        <f aca="false">AC10+7</f>
        <v>41680</v>
      </c>
      <c r="AE10" s="26" t="n">
        <f aca="false">AD10+7</f>
        <v>41687</v>
      </c>
      <c r="AF10" s="24" t="n">
        <f aca="false">AE10+7</f>
        <v>41694</v>
      </c>
      <c r="AG10" s="24" t="n">
        <f aca="false">AF10+7</f>
        <v>41701</v>
      </c>
      <c r="AH10" s="24" t="n">
        <f aca="false">AG10+7</f>
        <v>41708</v>
      </c>
      <c r="AI10" s="24" t="n">
        <f aca="false">AH10+7</f>
        <v>41715</v>
      </c>
      <c r="AJ10" s="24" t="n">
        <f aca="false">AI10+7</f>
        <v>41722</v>
      </c>
      <c r="AK10" s="24" t="n">
        <f aca="false">AJ10+7</f>
        <v>41729</v>
      </c>
      <c r="AL10" s="24" t="n">
        <f aca="false">AK10+7</f>
        <v>41736</v>
      </c>
      <c r="AM10" s="24" t="n">
        <f aca="false">AL10+7</f>
        <v>41743</v>
      </c>
      <c r="AN10" s="24" t="n">
        <f aca="false">AM10+7</f>
        <v>41750</v>
      </c>
      <c r="AO10" s="24" t="n">
        <f aca="false">AN10+7</f>
        <v>41757</v>
      </c>
      <c r="AP10" s="24" t="n">
        <f aca="false">AO10+7</f>
        <v>41764</v>
      </c>
      <c r="AQ10" s="24" t="n">
        <f aca="false">AP10+7</f>
        <v>41771</v>
      </c>
      <c r="AR10" s="24" t="n">
        <f aca="false">AQ10+7</f>
        <v>41778</v>
      </c>
      <c r="AS10" s="24" t="n">
        <f aca="false">AR10+7</f>
        <v>41785</v>
      </c>
      <c r="AT10" s="24" t="n">
        <f aca="false">AS10+7</f>
        <v>41792</v>
      </c>
      <c r="AU10" s="24" t="n">
        <f aca="false">AT10+7</f>
        <v>41799</v>
      </c>
      <c r="AV10" s="24" t="n">
        <f aca="false">AU10+7</f>
        <v>41806</v>
      </c>
      <c r="AW10" s="24" t="n">
        <f aca="false">AV10+7</f>
        <v>41813</v>
      </c>
      <c r="AX10" s="24" t="n">
        <f aca="false">AW10+7</f>
        <v>41820</v>
      </c>
      <c r="AY10" s="24" t="n">
        <f aca="false">AX10+7</f>
        <v>41827</v>
      </c>
      <c r="AZ10" s="24" t="n">
        <f aca="false">AY10+7</f>
        <v>41834</v>
      </c>
      <c r="BA10" s="24" t="n">
        <f aca="false">AZ10+7</f>
        <v>41841</v>
      </c>
      <c r="BB10" s="24" t="n">
        <f aca="false">BA10+7</f>
        <v>41848</v>
      </c>
      <c r="BC10" s="24" t="n">
        <f aca="false">BB10+7</f>
        <v>41855</v>
      </c>
      <c r="BD10" s="24" t="n">
        <f aca="false">BC10+7</f>
        <v>41862</v>
      </c>
      <c r="BE10" s="24" t="n">
        <f aca="false">BD10+7</f>
        <v>41869</v>
      </c>
      <c r="BF10" s="24" t="n">
        <f aca="false">BE10+7</f>
        <v>41876</v>
      </c>
      <c r="BG10" s="24" t="n">
        <f aca="false">BF10+7</f>
        <v>41883</v>
      </c>
      <c r="BH10" s="24" t="n">
        <f aca="false">BG10+7</f>
        <v>41890</v>
      </c>
      <c r="BI10" s="27" t="n">
        <v>40063</v>
      </c>
    </row>
    <row collapsed="false" customFormat="false" customHeight="true" hidden="false" ht="27" outlineLevel="0" r="11">
      <c r="A11" s="22"/>
      <c r="B11" s="3"/>
      <c r="C11" s="3"/>
      <c r="D11" s="3"/>
      <c r="E11" s="3"/>
      <c r="F11" s="28"/>
      <c r="G11" s="23" t="s">
        <v>8</v>
      </c>
      <c r="H11" s="23"/>
      <c r="I11" s="29" t="n">
        <v>38</v>
      </c>
      <c r="J11" s="29" t="n">
        <f aca="false">I11+1</f>
        <v>39</v>
      </c>
      <c r="K11" s="29" t="n">
        <f aca="false">J11+1</f>
        <v>40</v>
      </c>
      <c r="L11" s="29" t="n">
        <f aca="false">K11+1</f>
        <v>41</v>
      </c>
      <c r="M11" s="29" t="n">
        <f aca="false">L11+1</f>
        <v>42</v>
      </c>
      <c r="N11" s="29" t="n">
        <f aca="false">M11+1</f>
        <v>43</v>
      </c>
      <c r="O11" s="29" t="n">
        <f aca="false">N11+1</f>
        <v>44</v>
      </c>
      <c r="P11" s="29" t="n">
        <f aca="false">O11+1</f>
        <v>45</v>
      </c>
      <c r="Q11" s="29" t="n">
        <f aca="false">P11+1</f>
        <v>46</v>
      </c>
      <c r="R11" s="29" t="n">
        <f aca="false">Q11+1</f>
        <v>47</v>
      </c>
      <c r="S11" s="29" t="n">
        <f aca="false">R11+1</f>
        <v>48</v>
      </c>
      <c r="T11" s="29" t="n">
        <f aca="false">S11+1</f>
        <v>49</v>
      </c>
      <c r="U11" s="29" t="n">
        <f aca="false">T11+1</f>
        <v>50</v>
      </c>
      <c r="V11" s="29" t="n">
        <f aca="false">U11+1</f>
        <v>51</v>
      </c>
      <c r="W11" s="29" t="n">
        <f aca="false">V11+1</f>
        <v>52</v>
      </c>
      <c r="X11" s="29" t="n">
        <v>1</v>
      </c>
      <c r="Y11" s="29" t="n">
        <v>2</v>
      </c>
      <c r="Z11" s="29" t="n">
        <f aca="false">Y11+1</f>
        <v>3</v>
      </c>
      <c r="AA11" s="29" t="n">
        <f aca="false">Z11+1</f>
        <v>4</v>
      </c>
      <c r="AB11" s="29" t="n">
        <f aca="false">AA11+1</f>
        <v>5</v>
      </c>
      <c r="AC11" s="29" t="n">
        <f aca="false">AB11+1</f>
        <v>6</v>
      </c>
      <c r="AD11" s="30" t="n">
        <f aca="false">AC11+1</f>
        <v>7</v>
      </c>
      <c r="AE11" s="31" t="n">
        <f aca="false">AD11+1</f>
        <v>8</v>
      </c>
      <c r="AF11" s="29" t="n">
        <f aca="false">AE11+1</f>
        <v>9</v>
      </c>
      <c r="AG11" s="29" t="n">
        <f aca="false">AF11+1</f>
        <v>10</v>
      </c>
      <c r="AH11" s="29" t="n">
        <f aca="false">AG11+1</f>
        <v>11</v>
      </c>
      <c r="AI11" s="29" t="n">
        <f aca="false">AH11+1</f>
        <v>12</v>
      </c>
      <c r="AJ11" s="29" t="n">
        <f aca="false">AI11+1</f>
        <v>13</v>
      </c>
      <c r="AK11" s="32" t="n">
        <f aca="false">AJ11+1</f>
        <v>14</v>
      </c>
      <c r="AL11" s="29" t="n">
        <f aca="false">AK11+1</f>
        <v>15</v>
      </c>
      <c r="AM11" s="29" t="n">
        <f aca="false">AL11+1</f>
        <v>16</v>
      </c>
      <c r="AN11" s="29" t="n">
        <f aca="false">AM11+1</f>
        <v>17</v>
      </c>
      <c r="AO11" s="29" t="n">
        <f aca="false">AN11+1</f>
        <v>18</v>
      </c>
      <c r="AP11" s="29" t="n">
        <f aca="false">AO11+1</f>
        <v>19</v>
      </c>
      <c r="AQ11" s="29" t="n">
        <f aca="false">AP11+1</f>
        <v>20</v>
      </c>
      <c r="AR11" s="29" t="n">
        <f aca="false">AQ11+1</f>
        <v>21</v>
      </c>
      <c r="AS11" s="29" t="n">
        <f aca="false">AR11+1</f>
        <v>22</v>
      </c>
      <c r="AT11" s="29" t="n">
        <f aca="false">AS11+1</f>
        <v>23</v>
      </c>
      <c r="AU11" s="29" t="n">
        <f aca="false">AT11+1</f>
        <v>24</v>
      </c>
      <c r="AV11" s="29" t="n">
        <f aca="false">AU11+1</f>
        <v>25</v>
      </c>
      <c r="AW11" s="29" t="n">
        <f aca="false">AV11+1</f>
        <v>26</v>
      </c>
      <c r="AX11" s="29" t="n">
        <f aca="false">AW11+1</f>
        <v>27</v>
      </c>
      <c r="AY11" s="29" t="n">
        <f aca="false">AX11+1</f>
        <v>28</v>
      </c>
      <c r="AZ11" s="29" t="n">
        <f aca="false">AY11+1</f>
        <v>29</v>
      </c>
      <c r="BA11" s="29" t="n">
        <f aca="false">AZ11+1</f>
        <v>30</v>
      </c>
      <c r="BB11" s="29" t="n">
        <f aca="false">BA11+1</f>
        <v>31</v>
      </c>
      <c r="BC11" s="29" t="n">
        <f aca="false">BB11+1</f>
        <v>32</v>
      </c>
      <c r="BD11" s="29" t="n">
        <f aca="false">BC11+1</f>
        <v>33</v>
      </c>
      <c r="BE11" s="29" t="n">
        <f aca="false">BD11+1</f>
        <v>34</v>
      </c>
      <c r="BF11" s="29" t="n">
        <f aca="false">BE11+1</f>
        <v>35</v>
      </c>
      <c r="BG11" s="29" t="n">
        <f aca="false">BF11+1</f>
        <v>36</v>
      </c>
      <c r="BH11" s="29" t="n">
        <f aca="false">BG11+1</f>
        <v>37</v>
      </c>
      <c r="BI11" s="33"/>
    </row>
    <row collapsed="false" customFormat="true" customHeight="true" hidden="false" ht="27" outlineLevel="0" r="12" s="34">
      <c r="B12" s="35" t="s">
        <v>9</v>
      </c>
      <c r="C12" s="35" t="s">
        <v>10</v>
      </c>
      <c r="D12" s="35" t="s">
        <v>7</v>
      </c>
      <c r="E12" s="35" t="s">
        <v>11</v>
      </c>
      <c r="F12" s="35" t="s">
        <v>12</v>
      </c>
      <c r="G12" s="36" t="s">
        <v>13</v>
      </c>
      <c r="H12" s="3"/>
      <c r="I12" s="37" t="n">
        <v>1</v>
      </c>
      <c r="J12" s="37" t="n">
        <v>2</v>
      </c>
      <c r="K12" s="37" t="n">
        <v>3</v>
      </c>
      <c r="L12" s="37" t="n">
        <v>4</v>
      </c>
      <c r="M12" s="38"/>
      <c r="N12" s="37" t="n">
        <v>5</v>
      </c>
      <c r="O12" s="37" t="n">
        <v>6</v>
      </c>
      <c r="P12" s="37" t="n">
        <v>7</v>
      </c>
      <c r="Q12" s="37" t="n">
        <v>8</v>
      </c>
      <c r="R12" s="39"/>
      <c r="S12" s="37" t="n">
        <v>9</v>
      </c>
      <c r="T12" s="37" t="n">
        <v>10</v>
      </c>
      <c r="U12" s="37" t="n">
        <v>11</v>
      </c>
      <c r="V12" s="37" t="n">
        <v>12</v>
      </c>
      <c r="W12" s="38"/>
      <c r="X12" s="38"/>
      <c r="Y12" s="37" t="n">
        <v>13</v>
      </c>
      <c r="Z12" s="37" t="n">
        <v>14</v>
      </c>
      <c r="AA12" s="37" t="n">
        <v>15</v>
      </c>
      <c r="AB12" s="39"/>
      <c r="AC12" s="40" t="s">
        <v>14</v>
      </c>
      <c r="AD12" s="41"/>
      <c r="AE12" s="42" t="n">
        <v>1</v>
      </c>
      <c r="AF12" s="43" t="n">
        <v>2</v>
      </c>
      <c r="AG12" s="43" t="n">
        <v>3</v>
      </c>
      <c r="AH12" s="43" t="n">
        <v>4</v>
      </c>
      <c r="AI12" s="43" t="n">
        <v>5</v>
      </c>
      <c r="AJ12" s="43" t="n">
        <v>6</v>
      </c>
      <c r="AK12" s="38"/>
      <c r="AL12" s="43" t="n">
        <v>7</v>
      </c>
      <c r="AM12" s="43" t="n">
        <v>8</v>
      </c>
      <c r="AN12" s="43" t="n">
        <v>9</v>
      </c>
      <c r="AO12" s="43" t="n">
        <v>10</v>
      </c>
      <c r="AP12" s="39"/>
      <c r="AQ12" s="40" t="s">
        <v>14</v>
      </c>
      <c r="AR12" s="44" t="s">
        <v>15</v>
      </c>
      <c r="AS12" s="44"/>
      <c r="AT12" s="44"/>
      <c r="AU12" s="44"/>
      <c r="AV12" s="44"/>
      <c r="AW12" s="44"/>
      <c r="AX12" s="44"/>
      <c r="AY12" s="44"/>
      <c r="AZ12" s="38"/>
      <c r="BA12" s="38"/>
      <c r="BB12" s="38"/>
      <c r="BC12" s="38"/>
      <c r="BD12" s="39"/>
      <c r="BE12" s="45" t="s">
        <v>16</v>
      </c>
      <c r="BF12" s="39"/>
      <c r="BG12" s="45" t="s">
        <v>17</v>
      </c>
      <c r="BH12" s="38"/>
      <c r="BI12" s="46" t="s">
        <v>18</v>
      </c>
    </row>
    <row collapsed="false" customFormat="false" customHeight="true" hidden="false" ht="17.1" outlineLevel="0" r="13">
      <c r="B13" s="28"/>
      <c r="C13" s="28"/>
      <c r="D13" s="28"/>
      <c r="E13" s="28"/>
      <c r="F13" s="28"/>
      <c r="G13" s="3"/>
      <c r="H13" s="3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8"/>
      <c r="AE13" s="49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50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51"/>
    </row>
    <row collapsed="false" customFormat="true" customHeight="false" hidden="false" ht="19.5" outlineLevel="0" r="14" s="52">
      <c r="B14" s="53" t="n">
        <v>1</v>
      </c>
      <c r="C14" s="54" t="s">
        <v>19</v>
      </c>
      <c r="D14" s="54"/>
      <c r="E14" s="54"/>
      <c r="F14" s="54"/>
      <c r="G14" s="3"/>
      <c r="H14" s="3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0"/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8"/>
      <c r="AQ14" s="57"/>
      <c r="AR14" s="57"/>
      <c r="AS14" s="57"/>
      <c r="AT14" s="57"/>
      <c r="AU14" s="57"/>
      <c r="AV14" s="57"/>
      <c r="AW14" s="57"/>
      <c r="AX14" s="57"/>
      <c r="AY14" s="57"/>
      <c r="AZ14" s="56"/>
      <c r="BA14" s="57"/>
      <c r="BB14" s="57"/>
      <c r="BC14" s="57"/>
      <c r="BD14" s="57"/>
      <c r="BE14" s="55"/>
      <c r="BF14" s="55"/>
      <c r="BG14" s="55"/>
      <c r="BH14" s="55"/>
      <c r="BI14" s="59"/>
    </row>
    <row collapsed="false" customFormat="false" customHeight="true" hidden="false" ht="17.1" outlineLevel="0" r="15">
      <c r="A15" s="52"/>
      <c r="B15" s="23" t="n">
        <v>1.1</v>
      </c>
      <c r="C15" s="60" t="s">
        <v>20</v>
      </c>
      <c r="D15" s="61"/>
      <c r="E15" s="62"/>
      <c r="F15" s="63" t="s">
        <v>21</v>
      </c>
      <c r="G15" s="64"/>
      <c r="H15" s="64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0"/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0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5"/>
      <c r="BF15" s="55"/>
      <c r="BG15" s="55"/>
      <c r="BH15" s="55"/>
      <c r="BI15" s="59"/>
    </row>
    <row collapsed="false" customFormat="false" customHeight="true" hidden="false" ht="17.1" outlineLevel="0" r="16">
      <c r="B16" s="23"/>
      <c r="C16" s="60"/>
      <c r="D16" s="61"/>
      <c r="E16" s="62"/>
      <c r="F16" s="63" t="s">
        <v>22</v>
      </c>
      <c r="H16" s="64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0"/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8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5"/>
      <c r="BF16" s="55"/>
      <c r="BG16" s="55"/>
      <c r="BH16" s="55"/>
      <c r="BI16" s="51"/>
    </row>
    <row collapsed="false" customFormat="false" customHeight="true" hidden="false" ht="17.1" outlineLevel="0" r="17">
      <c r="B17" s="23" t="n">
        <v>1.2</v>
      </c>
      <c r="C17" s="60" t="s">
        <v>23</v>
      </c>
      <c r="D17" s="61"/>
      <c r="E17" s="62"/>
      <c r="F17" s="63" t="s">
        <v>21</v>
      </c>
      <c r="H17" s="6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0"/>
      <c r="AE17" s="56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0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5"/>
      <c r="BF17" s="55"/>
      <c r="BG17" s="55"/>
      <c r="BH17" s="55"/>
      <c r="BI17" s="51"/>
    </row>
    <row collapsed="false" customFormat="false" customHeight="true" hidden="false" ht="17.1" outlineLevel="0" r="18">
      <c r="B18" s="23"/>
      <c r="C18" s="60"/>
      <c r="D18" s="61"/>
      <c r="E18" s="62"/>
      <c r="F18" s="63" t="s">
        <v>22</v>
      </c>
      <c r="H18" s="64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0"/>
      <c r="AE18" s="56"/>
      <c r="AF18" s="56"/>
      <c r="AG18" s="57"/>
      <c r="AH18" s="57"/>
      <c r="AI18" s="57"/>
      <c r="AJ18" s="57"/>
      <c r="AK18" s="57"/>
      <c r="AL18" s="57"/>
      <c r="AM18" s="57"/>
      <c r="AN18" s="57"/>
      <c r="AO18" s="57"/>
      <c r="AP18" s="58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5"/>
      <c r="BF18" s="55"/>
      <c r="BG18" s="55"/>
      <c r="BH18" s="55"/>
      <c r="BI18" s="51"/>
    </row>
    <row collapsed="false" customFormat="false" customHeight="true" hidden="false" ht="17.1" outlineLevel="0" r="19">
      <c r="B19" s="23" t="n">
        <v>1.3</v>
      </c>
      <c r="C19" s="60" t="s">
        <v>24</v>
      </c>
      <c r="D19" s="61"/>
      <c r="E19" s="62"/>
      <c r="F19" s="63" t="s">
        <v>21</v>
      </c>
      <c r="H19" s="64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0"/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0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5"/>
      <c r="BF19" s="55"/>
      <c r="BG19" s="55"/>
      <c r="BH19" s="55"/>
      <c r="BI19" s="51"/>
    </row>
    <row collapsed="false" customFormat="false" customHeight="true" hidden="false" ht="17.1" outlineLevel="0" r="20">
      <c r="B20" s="23"/>
      <c r="C20" s="60"/>
      <c r="D20" s="61"/>
      <c r="E20" s="62"/>
      <c r="F20" s="63" t="s">
        <v>22</v>
      </c>
      <c r="G20" s="64"/>
      <c r="H20" s="64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0"/>
      <c r="AE20" s="57"/>
      <c r="AF20" s="56"/>
      <c r="AG20" s="57"/>
      <c r="AH20" s="57"/>
      <c r="AI20" s="57"/>
      <c r="AJ20" s="57"/>
      <c r="AK20" s="57"/>
      <c r="AL20" s="57"/>
      <c r="AM20" s="57"/>
      <c r="AN20" s="57"/>
      <c r="AO20" s="57"/>
      <c r="AP20" s="58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5"/>
      <c r="BF20" s="55"/>
      <c r="BG20" s="55"/>
      <c r="BH20" s="55"/>
      <c r="BI20" s="51"/>
    </row>
    <row collapsed="false" customFormat="true" customHeight="true" hidden="false" ht="24.95" outlineLevel="0" r="21" s="52">
      <c r="B21" s="53" t="n">
        <v>2</v>
      </c>
      <c r="C21" s="54" t="s">
        <v>25</v>
      </c>
      <c r="D21" s="54"/>
      <c r="E21" s="54"/>
      <c r="F21" s="54"/>
      <c r="G21" s="3"/>
      <c r="H21" s="3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0"/>
      <c r="AE21" s="65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50"/>
      <c r="AQ21" s="66"/>
      <c r="AR21" s="66"/>
      <c r="AS21" s="66"/>
      <c r="AT21" s="66"/>
      <c r="AU21" s="66"/>
      <c r="AV21" s="66"/>
      <c r="AW21" s="66"/>
      <c r="AX21" s="66"/>
      <c r="AY21" s="57"/>
      <c r="AZ21" s="66"/>
      <c r="BA21" s="66"/>
      <c r="BB21" s="66"/>
      <c r="BC21" s="66"/>
      <c r="BD21" s="66"/>
      <c r="BE21" s="67"/>
      <c r="BF21" s="67"/>
      <c r="BG21" s="67"/>
      <c r="BH21" s="67"/>
      <c r="BI21" s="59"/>
    </row>
    <row collapsed="false" customFormat="false" customHeight="true" hidden="false" ht="17.1" outlineLevel="0" r="22">
      <c r="A22" s="52"/>
      <c r="B22" s="23" t="n">
        <v>2.1</v>
      </c>
      <c r="C22" s="60" t="s">
        <v>26</v>
      </c>
      <c r="D22" s="61"/>
      <c r="E22" s="68" t="s">
        <v>27</v>
      </c>
      <c r="F22" s="63" t="s">
        <v>21</v>
      </c>
      <c r="G22" s="64"/>
      <c r="H22" s="64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0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8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5"/>
      <c r="BF22" s="55"/>
      <c r="BG22" s="55"/>
      <c r="BH22" s="55"/>
      <c r="BI22" s="59"/>
    </row>
    <row collapsed="false" customFormat="false" customHeight="true" hidden="false" ht="17.1" outlineLevel="0" r="23">
      <c r="B23" s="23"/>
      <c r="C23" s="60"/>
      <c r="D23" s="61"/>
      <c r="E23" s="68"/>
      <c r="F23" s="63" t="s">
        <v>22</v>
      </c>
      <c r="H23" s="64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0"/>
      <c r="AE23" s="56"/>
      <c r="AF23" s="56"/>
      <c r="AG23" s="57"/>
      <c r="AH23" s="57"/>
      <c r="AI23" s="57"/>
      <c r="AJ23" s="57"/>
      <c r="AK23" s="57"/>
      <c r="AL23" s="57"/>
      <c r="AM23" s="57"/>
      <c r="AN23" s="57"/>
      <c r="AO23" s="57"/>
      <c r="AP23" s="50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5"/>
      <c r="BF23" s="55"/>
      <c r="BG23" s="55"/>
      <c r="BH23" s="55"/>
      <c r="BI23" s="51"/>
    </row>
    <row collapsed="false" customFormat="false" customHeight="true" hidden="false" ht="17.1" outlineLevel="0" r="24">
      <c r="A24" s="52"/>
      <c r="B24" s="23" t="n">
        <v>2.1</v>
      </c>
      <c r="C24" s="60" t="s">
        <v>28</v>
      </c>
      <c r="D24" s="61"/>
      <c r="E24" s="68" t="s">
        <v>29</v>
      </c>
      <c r="F24" s="63" t="s">
        <v>21</v>
      </c>
      <c r="G24" s="64"/>
      <c r="H24" s="6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0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8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5"/>
      <c r="BF24" s="55"/>
      <c r="BG24" s="55"/>
      <c r="BH24" s="55"/>
      <c r="BI24" s="59"/>
    </row>
    <row collapsed="false" customFormat="false" customHeight="true" hidden="false" ht="17.1" outlineLevel="0" r="25">
      <c r="B25" s="23"/>
      <c r="C25" s="60"/>
      <c r="D25" s="61"/>
      <c r="E25" s="68"/>
      <c r="F25" s="63" t="s">
        <v>22</v>
      </c>
      <c r="H25" s="6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0"/>
      <c r="AE25" s="56"/>
      <c r="AF25" s="56"/>
      <c r="AG25" s="57"/>
      <c r="AH25" s="57"/>
      <c r="AI25" s="57"/>
      <c r="AJ25" s="57"/>
      <c r="AK25" s="57"/>
      <c r="AL25" s="57"/>
      <c r="AM25" s="57"/>
      <c r="AN25" s="57"/>
      <c r="AO25" s="57"/>
      <c r="AP25" s="50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5"/>
      <c r="BF25" s="55"/>
      <c r="BG25" s="55"/>
      <c r="BH25" s="55"/>
      <c r="BI25" s="51"/>
    </row>
    <row collapsed="false" customFormat="false" customHeight="true" hidden="false" ht="17.1" outlineLevel="0" r="26">
      <c r="B26" s="23" t="n">
        <v>2.2</v>
      </c>
      <c r="C26" s="60" t="s">
        <v>30</v>
      </c>
      <c r="D26" s="61"/>
      <c r="E26" s="68" t="s">
        <v>31</v>
      </c>
      <c r="F26" s="63" t="s">
        <v>21</v>
      </c>
      <c r="H26" s="64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0"/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8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5"/>
      <c r="BF26" s="55"/>
      <c r="BG26" s="55"/>
      <c r="BH26" s="55"/>
      <c r="BI26" s="51"/>
    </row>
    <row collapsed="false" customFormat="false" customHeight="true" hidden="false" ht="17.1" outlineLevel="0" r="27">
      <c r="B27" s="23"/>
      <c r="C27" s="60"/>
      <c r="D27" s="61"/>
      <c r="E27" s="68"/>
      <c r="F27" s="63" t="s">
        <v>22</v>
      </c>
      <c r="H27" s="64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0"/>
      <c r="AE27" s="56"/>
      <c r="AF27" s="56"/>
      <c r="AG27" s="57"/>
      <c r="AH27" s="57"/>
      <c r="AI27" s="57"/>
      <c r="AJ27" s="57"/>
      <c r="AK27" s="57"/>
      <c r="AL27" s="57"/>
      <c r="AM27" s="57"/>
      <c r="AN27" s="57"/>
      <c r="AO27" s="57"/>
      <c r="AP27" s="50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5"/>
      <c r="BF27" s="55"/>
      <c r="BG27" s="55"/>
      <c r="BH27" s="55"/>
      <c r="BI27" s="51"/>
    </row>
    <row collapsed="false" customFormat="false" customHeight="true" hidden="false" ht="17.1" outlineLevel="0" r="28">
      <c r="B28" s="23" t="n">
        <v>2.3</v>
      </c>
      <c r="C28" s="60" t="s">
        <v>32</v>
      </c>
      <c r="D28" s="61"/>
      <c r="E28" s="68" t="s">
        <v>31</v>
      </c>
      <c r="F28" s="63" t="s">
        <v>21</v>
      </c>
      <c r="H28" s="64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0"/>
      <c r="AE28" s="56"/>
      <c r="AF28" s="69"/>
      <c r="AG28" s="57"/>
      <c r="AH28" s="57"/>
      <c r="AI28" s="57"/>
      <c r="AJ28" s="57"/>
      <c r="AK28" s="57"/>
      <c r="AL28" s="57"/>
      <c r="AM28" s="57"/>
      <c r="AN28" s="57"/>
      <c r="AO28" s="57"/>
      <c r="AP28" s="58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5"/>
      <c r="BF28" s="55"/>
      <c r="BG28" s="55"/>
      <c r="BH28" s="55"/>
      <c r="BI28" s="51"/>
    </row>
    <row collapsed="false" customFormat="false" customHeight="true" hidden="false" ht="17.1" outlineLevel="0" r="29">
      <c r="B29" s="23"/>
      <c r="C29" s="60"/>
      <c r="D29" s="61"/>
      <c r="E29" s="68"/>
      <c r="F29" s="63" t="s">
        <v>22</v>
      </c>
      <c r="H29" s="64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0"/>
      <c r="AE29" s="57"/>
      <c r="AF29" s="69"/>
      <c r="AG29" s="69"/>
      <c r="AH29" s="69"/>
      <c r="AI29" s="69"/>
      <c r="AJ29" s="69"/>
      <c r="AK29" s="57"/>
      <c r="AL29" s="69"/>
      <c r="AM29" s="69"/>
      <c r="AN29" s="69"/>
      <c r="AO29" s="69"/>
      <c r="AP29" s="50"/>
      <c r="AQ29" s="69"/>
      <c r="AR29" s="69"/>
      <c r="AS29" s="69"/>
      <c r="AT29" s="69"/>
      <c r="AU29" s="69"/>
      <c r="AV29" s="69"/>
      <c r="AW29" s="69"/>
      <c r="AX29" s="69"/>
      <c r="AY29" s="57"/>
      <c r="AZ29" s="69"/>
      <c r="BA29" s="69"/>
      <c r="BB29" s="69"/>
      <c r="BC29" s="69"/>
      <c r="BD29" s="69"/>
      <c r="BE29" s="70"/>
      <c r="BF29" s="70"/>
      <c r="BG29" s="70"/>
      <c r="BH29" s="70"/>
      <c r="BI29" s="51"/>
    </row>
    <row collapsed="false" customFormat="false" customHeight="true" hidden="false" ht="17.1" outlineLevel="0" r="30">
      <c r="B30" s="71" t="s">
        <v>33</v>
      </c>
      <c r="C30" s="60" t="s">
        <v>34</v>
      </c>
      <c r="D30" s="61"/>
      <c r="E30" s="68" t="s">
        <v>31</v>
      </c>
      <c r="F30" s="63" t="s">
        <v>21</v>
      </c>
      <c r="H30" s="64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0"/>
      <c r="AE30" s="56"/>
      <c r="AF30" s="69"/>
      <c r="AG30" s="57"/>
      <c r="AH30" s="57"/>
      <c r="AI30" s="57"/>
      <c r="AJ30" s="57"/>
      <c r="AK30" s="57"/>
      <c r="AL30" s="57"/>
      <c r="AM30" s="57"/>
      <c r="AN30" s="57"/>
      <c r="AO30" s="57"/>
      <c r="AP30" s="58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5"/>
      <c r="BF30" s="55"/>
      <c r="BG30" s="55"/>
      <c r="BH30" s="55"/>
      <c r="BI30" s="51"/>
    </row>
    <row collapsed="false" customFormat="false" customHeight="true" hidden="false" ht="17.1" outlineLevel="0" r="31">
      <c r="B31" s="71"/>
      <c r="C31" s="60"/>
      <c r="D31" s="61"/>
      <c r="E31" s="68"/>
      <c r="F31" s="63" t="s">
        <v>22</v>
      </c>
      <c r="H31" s="64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0"/>
      <c r="AE31" s="57"/>
      <c r="AF31" s="56"/>
      <c r="AG31" s="69"/>
      <c r="AH31" s="69"/>
      <c r="AI31" s="69"/>
      <c r="AJ31" s="69"/>
      <c r="AK31" s="57"/>
      <c r="AL31" s="69"/>
      <c r="AM31" s="69"/>
      <c r="AN31" s="69"/>
      <c r="AO31" s="69"/>
      <c r="AP31" s="50"/>
      <c r="AQ31" s="69"/>
      <c r="AR31" s="69"/>
      <c r="AS31" s="69"/>
      <c r="AT31" s="69"/>
      <c r="AU31" s="69"/>
      <c r="AV31" s="69"/>
      <c r="AW31" s="69"/>
      <c r="AX31" s="69"/>
      <c r="AY31" s="57"/>
      <c r="AZ31" s="69"/>
      <c r="BA31" s="69"/>
      <c r="BB31" s="69"/>
      <c r="BC31" s="69"/>
      <c r="BD31" s="69"/>
      <c r="BE31" s="70"/>
      <c r="BF31" s="70"/>
      <c r="BG31" s="70"/>
      <c r="BH31" s="70"/>
      <c r="BI31" s="51"/>
    </row>
    <row collapsed="false" customFormat="false" customHeight="true" hidden="false" ht="17.1" outlineLevel="0" r="32">
      <c r="B32" s="23" t="n">
        <v>2.4</v>
      </c>
      <c r="C32" s="60" t="s">
        <v>35</v>
      </c>
      <c r="D32" s="61"/>
      <c r="E32" s="68" t="s">
        <v>27</v>
      </c>
      <c r="F32" s="63" t="s">
        <v>21</v>
      </c>
      <c r="H32" s="64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0"/>
      <c r="AE32" s="56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8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5"/>
      <c r="BF32" s="55"/>
      <c r="BG32" s="55"/>
      <c r="BH32" s="55"/>
      <c r="BI32" s="51"/>
    </row>
    <row collapsed="false" customFormat="false" customHeight="true" hidden="false" ht="17.1" outlineLevel="0" r="33">
      <c r="B33" s="23"/>
      <c r="C33" s="60"/>
      <c r="D33" s="61"/>
      <c r="E33" s="68"/>
      <c r="F33" s="63" t="s">
        <v>22</v>
      </c>
      <c r="G33" s="64"/>
      <c r="H33" s="64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0"/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0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5"/>
      <c r="BF33" s="55"/>
      <c r="BG33" s="55"/>
      <c r="BH33" s="55"/>
      <c r="BI33" s="51"/>
    </row>
    <row collapsed="false" customFormat="false" customHeight="true" hidden="false" ht="17.1" outlineLevel="0" r="34">
      <c r="B34" s="23" t="n">
        <v>2.5</v>
      </c>
      <c r="C34" s="60" t="s">
        <v>36</v>
      </c>
      <c r="D34" s="61"/>
      <c r="E34" s="68" t="s">
        <v>27</v>
      </c>
      <c r="F34" s="63" t="s">
        <v>21</v>
      </c>
      <c r="H34" s="64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0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8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5"/>
      <c r="BF34" s="55"/>
      <c r="BG34" s="55"/>
      <c r="BH34" s="55"/>
      <c r="BI34" s="51"/>
    </row>
    <row collapsed="false" customFormat="false" customHeight="true" hidden="false" ht="17.1" outlineLevel="0" r="35">
      <c r="B35" s="23"/>
      <c r="C35" s="60"/>
      <c r="D35" s="61"/>
      <c r="E35" s="68"/>
      <c r="F35" s="63" t="s">
        <v>22</v>
      </c>
      <c r="G35" s="64"/>
      <c r="H35" s="64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0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0"/>
      <c r="AQ35" s="57"/>
      <c r="AR35" s="69"/>
      <c r="AS35" s="57"/>
      <c r="AT35" s="69"/>
      <c r="AU35" s="69"/>
      <c r="AV35" s="69"/>
      <c r="AW35" s="69"/>
      <c r="AX35" s="69"/>
      <c r="AY35" s="57"/>
      <c r="AZ35" s="69"/>
      <c r="BA35" s="69"/>
      <c r="BB35" s="69"/>
      <c r="BC35" s="69"/>
      <c r="BD35" s="69"/>
      <c r="BE35" s="70"/>
      <c r="BF35" s="70"/>
      <c r="BG35" s="70"/>
      <c r="BH35" s="70"/>
      <c r="BI35" s="51"/>
    </row>
    <row collapsed="false" customFormat="false" customHeight="true" hidden="false" ht="17.1" outlineLevel="0" r="36">
      <c r="B36" s="23" t="n">
        <v>2.6</v>
      </c>
      <c r="C36" s="60" t="s">
        <v>37</v>
      </c>
      <c r="D36" s="61"/>
      <c r="E36" s="68" t="s">
        <v>38</v>
      </c>
      <c r="F36" s="63" t="s">
        <v>21</v>
      </c>
      <c r="H36" s="64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0"/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8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5"/>
      <c r="BF36" s="55"/>
      <c r="BG36" s="55"/>
      <c r="BH36" s="55"/>
      <c r="BI36" s="51"/>
    </row>
    <row collapsed="false" customFormat="false" customHeight="true" hidden="false" ht="17.1" outlineLevel="0" r="37">
      <c r="B37" s="23"/>
      <c r="C37" s="60"/>
      <c r="D37" s="61"/>
      <c r="E37" s="68"/>
      <c r="F37" s="63" t="s">
        <v>22</v>
      </c>
      <c r="G37" s="64"/>
      <c r="H37" s="64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0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0"/>
      <c r="AQ37" s="57"/>
      <c r="AR37" s="69"/>
      <c r="AS37" s="57"/>
      <c r="AT37" s="69"/>
      <c r="AU37" s="69"/>
      <c r="AV37" s="69"/>
      <c r="AW37" s="69"/>
      <c r="AX37" s="69"/>
      <c r="AY37" s="57"/>
      <c r="AZ37" s="69"/>
      <c r="BA37" s="69"/>
      <c r="BB37" s="69"/>
      <c r="BC37" s="69"/>
      <c r="BD37" s="69"/>
      <c r="BE37" s="70"/>
      <c r="BF37" s="70"/>
      <c r="BG37" s="70"/>
      <c r="BH37" s="70"/>
      <c r="BI37" s="51"/>
    </row>
    <row collapsed="false" customFormat="false" customHeight="true" hidden="false" ht="17.1" outlineLevel="0" r="38">
      <c r="B38" s="23" t="n">
        <v>2.7</v>
      </c>
      <c r="C38" s="60" t="s">
        <v>39</v>
      </c>
      <c r="D38" s="61"/>
      <c r="E38" s="68" t="s">
        <v>29</v>
      </c>
      <c r="F38" s="63" t="s">
        <v>21</v>
      </c>
      <c r="H38" s="64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0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8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5"/>
      <c r="BF38" s="55"/>
      <c r="BG38" s="55"/>
      <c r="BH38" s="55"/>
      <c r="BI38" s="51"/>
    </row>
    <row collapsed="false" customFormat="false" customHeight="true" hidden="false" ht="17.1" outlineLevel="0" r="39">
      <c r="B39" s="23"/>
      <c r="C39" s="60"/>
      <c r="D39" s="61"/>
      <c r="E39" s="68"/>
      <c r="F39" s="63" t="s">
        <v>22</v>
      </c>
      <c r="G39" s="64"/>
      <c r="H39" s="64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0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0"/>
      <c r="AQ39" s="57"/>
      <c r="AR39" s="69"/>
      <c r="AS39" s="57"/>
      <c r="AT39" s="69"/>
      <c r="AU39" s="69"/>
      <c r="AV39" s="69"/>
      <c r="AW39" s="69"/>
      <c r="AX39" s="69"/>
      <c r="AY39" s="57"/>
      <c r="AZ39" s="69"/>
      <c r="BA39" s="69"/>
      <c r="BB39" s="69"/>
      <c r="BC39" s="69"/>
      <c r="BD39" s="69"/>
      <c r="BE39" s="70"/>
      <c r="BF39" s="70"/>
      <c r="BG39" s="70"/>
      <c r="BH39" s="70"/>
      <c r="BI39" s="51"/>
    </row>
    <row collapsed="false" customFormat="true" customHeight="false" hidden="false" ht="19.5" outlineLevel="0" r="40" s="52">
      <c r="B40" s="53" t="n">
        <v>3</v>
      </c>
      <c r="C40" s="54" t="s">
        <v>40</v>
      </c>
      <c r="D40" s="54"/>
      <c r="E40" s="54"/>
      <c r="F40" s="54"/>
      <c r="G40" s="3"/>
      <c r="H40" s="3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0"/>
      <c r="AE40" s="72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58"/>
      <c r="AQ40" s="73"/>
      <c r="AR40" s="73"/>
      <c r="AS40" s="73"/>
      <c r="AT40" s="73"/>
      <c r="AU40" s="73"/>
      <c r="AV40" s="73"/>
      <c r="AW40" s="73"/>
      <c r="AX40" s="73"/>
      <c r="AY40" s="57"/>
      <c r="AZ40" s="73"/>
      <c r="BA40" s="73"/>
      <c r="BB40" s="73"/>
      <c r="BC40" s="73"/>
      <c r="BD40" s="73"/>
      <c r="BE40" s="74"/>
      <c r="BF40" s="74"/>
      <c r="BG40" s="74"/>
      <c r="BH40" s="74"/>
      <c r="BI40" s="59"/>
    </row>
    <row collapsed="false" customFormat="false" customHeight="true" hidden="false" ht="17.1" outlineLevel="0" r="41">
      <c r="A41" s="52"/>
      <c r="B41" s="23" t="n">
        <v>3.1</v>
      </c>
      <c r="C41" s="60" t="s">
        <v>41</v>
      </c>
      <c r="D41" s="61"/>
      <c r="E41" s="68" t="s">
        <v>29</v>
      </c>
      <c r="F41" s="63" t="s">
        <v>21</v>
      </c>
      <c r="G41" s="64"/>
      <c r="H41" s="64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0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0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5"/>
      <c r="BF41" s="55"/>
      <c r="BG41" s="55"/>
      <c r="BH41" s="55"/>
      <c r="BI41" s="59"/>
    </row>
    <row collapsed="false" customFormat="false" customHeight="true" hidden="false" ht="17.1" outlineLevel="0" r="42">
      <c r="B42" s="23"/>
      <c r="C42" s="60"/>
      <c r="D42" s="61"/>
      <c r="E42" s="68"/>
      <c r="F42" s="63" t="s">
        <v>22</v>
      </c>
      <c r="H42" s="64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0"/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8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5"/>
      <c r="BF42" s="55"/>
      <c r="BG42" s="55"/>
      <c r="BH42" s="55"/>
      <c r="BI42" s="51"/>
    </row>
    <row collapsed="false" customFormat="false" customHeight="true" hidden="false" ht="17.1" outlineLevel="0" r="43">
      <c r="A43" s="52"/>
      <c r="B43" s="23" t="n">
        <v>3.1</v>
      </c>
      <c r="C43" s="60" t="s">
        <v>42</v>
      </c>
      <c r="D43" s="61"/>
      <c r="E43" s="68" t="s">
        <v>31</v>
      </c>
      <c r="F43" s="63" t="s">
        <v>21</v>
      </c>
      <c r="G43" s="64"/>
      <c r="H43" s="64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0"/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0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5"/>
      <c r="BF43" s="55"/>
      <c r="BG43" s="55"/>
      <c r="BH43" s="55"/>
      <c r="BI43" s="59"/>
    </row>
    <row collapsed="false" customFormat="false" customHeight="true" hidden="false" ht="17.1" outlineLevel="0" r="44">
      <c r="B44" s="23"/>
      <c r="C44" s="60"/>
      <c r="D44" s="61"/>
      <c r="E44" s="68"/>
      <c r="F44" s="63" t="s">
        <v>22</v>
      </c>
      <c r="H44" s="64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0"/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8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5"/>
      <c r="BF44" s="55"/>
      <c r="BG44" s="55"/>
      <c r="BH44" s="55"/>
      <c r="BI44" s="51"/>
    </row>
    <row collapsed="false" customFormat="true" customHeight="true" hidden="false" ht="17.1" outlineLevel="0" r="45" s="52">
      <c r="B45" s="23" t="n">
        <v>3.2</v>
      </c>
      <c r="C45" s="60" t="s">
        <v>43</v>
      </c>
      <c r="D45" s="61"/>
      <c r="E45" s="68" t="s">
        <v>31</v>
      </c>
      <c r="F45" s="63" t="s">
        <v>21</v>
      </c>
      <c r="G45" s="64"/>
      <c r="H45" s="64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0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0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5"/>
      <c r="BF45" s="55"/>
      <c r="BG45" s="55"/>
      <c r="BH45" s="55"/>
      <c r="BI45" s="59"/>
    </row>
    <row collapsed="false" customFormat="false" customHeight="true" hidden="false" ht="17.1" outlineLevel="0" r="46">
      <c r="B46" s="23"/>
      <c r="C46" s="60"/>
      <c r="D46" s="61"/>
      <c r="E46" s="68"/>
      <c r="F46" s="63" t="s">
        <v>22</v>
      </c>
      <c r="G46" s="64"/>
      <c r="H46" s="64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0"/>
      <c r="AE46" s="56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8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5"/>
      <c r="BF46" s="55"/>
      <c r="BG46" s="55"/>
      <c r="BH46" s="55"/>
      <c r="BI46" s="51"/>
    </row>
    <row collapsed="false" customFormat="false" customHeight="true" hidden="false" ht="17.1" outlineLevel="0" r="47">
      <c r="B47" s="23" t="n">
        <v>3.3</v>
      </c>
      <c r="C47" s="60" t="s">
        <v>44</v>
      </c>
      <c r="D47" s="61"/>
      <c r="E47" s="68" t="s">
        <v>31</v>
      </c>
      <c r="F47" s="63" t="s">
        <v>21</v>
      </c>
      <c r="H47" s="64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0"/>
      <c r="AE47" s="56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0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5"/>
      <c r="BF47" s="55"/>
      <c r="BG47" s="55"/>
      <c r="BH47" s="55"/>
      <c r="BI47" s="51"/>
    </row>
    <row collapsed="false" customFormat="false" customHeight="true" hidden="false" ht="17.1" outlineLevel="0" r="48">
      <c r="B48" s="23"/>
      <c r="C48" s="60"/>
      <c r="D48" s="61"/>
      <c r="E48" s="68"/>
      <c r="F48" s="63" t="s">
        <v>22</v>
      </c>
      <c r="H48" s="64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0"/>
      <c r="AE48" s="56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8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5"/>
      <c r="BF48" s="55"/>
      <c r="BG48" s="55"/>
      <c r="BH48" s="55"/>
      <c r="BI48" s="51"/>
    </row>
    <row collapsed="false" customFormat="false" customHeight="true" hidden="false" ht="17.1" outlineLevel="0" r="49">
      <c r="B49" s="23" t="n">
        <v>3.4</v>
      </c>
      <c r="C49" s="60" t="s">
        <v>45</v>
      </c>
      <c r="D49" s="61"/>
      <c r="E49" s="68" t="s">
        <v>27</v>
      </c>
      <c r="F49" s="63" t="s">
        <v>21</v>
      </c>
      <c r="H49" s="64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0"/>
      <c r="AE49" s="56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0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5"/>
      <c r="BF49" s="55"/>
      <c r="BG49" s="55"/>
      <c r="BH49" s="55"/>
      <c r="BI49" s="51"/>
    </row>
    <row collapsed="false" customFormat="false" customHeight="true" hidden="false" ht="17.1" outlineLevel="0" r="50">
      <c r="B50" s="23"/>
      <c r="C50" s="60"/>
      <c r="D50" s="61"/>
      <c r="E50" s="68"/>
      <c r="F50" s="63" t="s">
        <v>22</v>
      </c>
      <c r="H50" s="64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0"/>
      <c r="AE50" s="56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8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5"/>
      <c r="BF50" s="55"/>
      <c r="BG50" s="55"/>
      <c r="BH50" s="55"/>
      <c r="BI50" s="51"/>
    </row>
    <row collapsed="false" customFormat="false" customHeight="true" hidden="false" ht="17.1" outlineLevel="0" r="51">
      <c r="B51" s="23" t="n">
        <v>3.4</v>
      </c>
      <c r="C51" s="60" t="s">
        <v>46</v>
      </c>
      <c r="D51" s="61"/>
      <c r="E51" s="68" t="s">
        <v>38</v>
      </c>
      <c r="F51" s="63" t="s">
        <v>21</v>
      </c>
      <c r="H51" s="64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0"/>
      <c r="AE51" s="56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0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5"/>
      <c r="BF51" s="55"/>
      <c r="BG51" s="55"/>
      <c r="BH51" s="55"/>
      <c r="BI51" s="51"/>
    </row>
    <row collapsed="false" customFormat="false" customHeight="true" hidden="false" ht="17.1" outlineLevel="0" r="52">
      <c r="B52" s="23"/>
      <c r="C52" s="60"/>
      <c r="D52" s="61"/>
      <c r="E52" s="68"/>
      <c r="F52" s="63" t="s">
        <v>22</v>
      </c>
      <c r="H52" s="64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0"/>
      <c r="AE52" s="56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8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5"/>
      <c r="BF52" s="55"/>
      <c r="BG52" s="55"/>
      <c r="BH52" s="55"/>
      <c r="BI52" s="51"/>
    </row>
    <row collapsed="false" customFormat="true" customHeight="false" hidden="false" ht="19.5" outlineLevel="0" r="53" s="52">
      <c r="B53" s="53" t="n">
        <v>8</v>
      </c>
      <c r="C53" s="54" t="s">
        <v>47</v>
      </c>
      <c r="D53" s="54"/>
      <c r="E53" s="54"/>
      <c r="F53" s="54"/>
      <c r="G53" s="3"/>
      <c r="H53" s="3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0"/>
      <c r="AE53" s="72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50"/>
      <c r="AQ53" s="73"/>
      <c r="AR53" s="73"/>
      <c r="AS53" s="73"/>
      <c r="AT53" s="73"/>
      <c r="AU53" s="73"/>
      <c r="AV53" s="73"/>
      <c r="AW53" s="73"/>
      <c r="AX53" s="73"/>
      <c r="AY53" s="57"/>
      <c r="AZ53" s="73"/>
      <c r="BA53" s="73"/>
      <c r="BB53" s="73"/>
      <c r="BC53" s="73"/>
      <c r="BD53" s="73"/>
      <c r="BE53" s="74"/>
      <c r="BF53" s="74"/>
      <c r="BG53" s="74"/>
      <c r="BH53" s="74"/>
      <c r="BI53" s="59"/>
    </row>
    <row collapsed="false" customFormat="false" customHeight="true" hidden="false" ht="17.1" outlineLevel="0" r="54">
      <c r="A54" s="52"/>
      <c r="B54" s="23" t="n">
        <v>8.1</v>
      </c>
      <c r="C54" s="60" t="s">
        <v>48</v>
      </c>
      <c r="D54" s="61"/>
      <c r="E54" s="68" t="s">
        <v>49</v>
      </c>
      <c r="F54" s="63" t="s">
        <v>21</v>
      </c>
      <c r="G54" s="64"/>
      <c r="H54" s="64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0"/>
      <c r="AE54" s="56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8"/>
      <c r="AQ54" s="57"/>
      <c r="AR54" s="57"/>
      <c r="AS54" s="57"/>
      <c r="AT54" s="57"/>
      <c r="AU54" s="75"/>
      <c r="AV54" s="76"/>
      <c r="AW54" s="57"/>
      <c r="AX54" s="57"/>
      <c r="AY54" s="57"/>
      <c r="AZ54" s="57"/>
      <c r="BA54" s="57"/>
      <c r="BB54" s="57"/>
      <c r="BC54" s="57"/>
      <c r="BD54" s="57"/>
      <c r="BE54" s="55"/>
      <c r="BF54" s="55"/>
      <c r="BG54" s="55"/>
      <c r="BH54" s="55"/>
      <c r="BI54" s="59"/>
    </row>
    <row collapsed="false" customFormat="false" customHeight="true" hidden="false" ht="17.1" outlineLevel="0" r="55">
      <c r="B55" s="23"/>
      <c r="C55" s="60"/>
      <c r="D55" s="61"/>
      <c r="E55" s="68"/>
      <c r="F55" s="63" t="s">
        <v>22</v>
      </c>
      <c r="H55" s="64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0"/>
      <c r="AE55" s="56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0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5"/>
      <c r="BF55" s="55"/>
      <c r="BG55" s="55"/>
      <c r="BH55" s="55"/>
      <c r="BI55" s="51"/>
    </row>
    <row collapsed="false" customFormat="false" customHeight="true" hidden="false" ht="17.1" outlineLevel="0" r="56">
      <c r="B56" s="23" t="n">
        <v>8.2</v>
      </c>
      <c r="C56" s="60" t="s">
        <v>50</v>
      </c>
      <c r="D56" s="61"/>
      <c r="E56" s="68" t="s">
        <v>49</v>
      </c>
      <c r="F56" s="63" t="s">
        <v>21</v>
      </c>
      <c r="H56" s="64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0"/>
      <c r="AE56" s="56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8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5"/>
      <c r="BF56" s="55"/>
      <c r="BG56" s="55"/>
      <c r="BH56" s="55"/>
      <c r="BI56" s="51" t="n">
        <v>0</v>
      </c>
    </row>
    <row collapsed="false" customFormat="false" customHeight="true" hidden="false" ht="17.1" outlineLevel="0" r="57">
      <c r="B57" s="23"/>
      <c r="C57" s="60"/>
      <c r="D57" s="61"/>
      <c r="E57" s="68"/>
      <c r="F57" s="63" t="s">
        <v>22</v>
      </c>
      <c r="H57" s="64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0"/>
      <c r="AE57" s="56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0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5"/>
      <c r="BF57" s="55"/>
      <c r="BG57" s="55"/>
      <c r="BH57" s="55"/>
      <c r="BI57" s="51"/>
    </row>
    <row collapsed="false" customFormat="false" customHeight="true" hidden="false" ht="17.1" outlineLevel="0" r="58">
      <c r="B58" s="23" t="n">
        <v>8.3</v>
      </c>
      <c r="C58" s="60" t="s">
        <v>51</v>
      </c>
      <c r="D58" s="61"/>
      <c r="E58" s="68" t="s">
        <v>49</v>
      </c>
      <c r="F58" s="63" t="s">
        <v>21</v>
      </c>
      <c r="H58" s="64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0"/>
      <c r="AE58" s="56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8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5"/>
      <c r="BF58" s="55"/>
      <c r="BG58" s="55"/>
      <c r="BH58" s="55"/>
      <c r="BI58" s="51" t="n">
        <v>0</v>
      </c>
    </row>
    <row collapsed="false" customFormat="false" customHeight="true" hidden="false" ht="17.1" outlineLevel="0" r="59">
      <c r="B59" s="23"/>
      <c r="C59" s="60"/>
      <c r="D59" s="61"/>
      <c r="E59" s="68"/>
      <c r="F59" s="63" t="s">
        <v>22</v>
      </c>
      <c r="H59" s="64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0"/>
      <c r="AE59" s="56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0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5"/>
      <c r="BF59" s="55"/>
      <c r="BG59" s="55"/>
      <c r="BH59" s="55"/>
      <c r="BI59" s="51"/>
    </row>
    <row collapsed="false" customFormat="true" customHeight="false" hidden="false" ht="19.5" outlineLevel="0" r="60" s="52">
      <c r="B60" s="53" t="n">
        <v>10</v>
      </c>
      <c r="C60" s="54" t="s">
        <v>52</v>
      </c>
      <c r="D60" s="54"/>
      <c r="E60" s="54"/>
      <c r="F60" s="54"/>
      <c r="G60" s="3"/>
      <c r="H60" s="3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0"/>
      <c r="AE60" s="72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50"/>
      <c r="AQ60" s="73"/>
      <c r="AR60" s="73"/>
      <c r="AS60" s="73"/>
      <c r="AT60" s="73"/>
      <c r="AU60" s="73"/>
      <c r="AV60" s="73"/>
      <c r="AW60" s="73"/>
      <c r="AX60" s="73"/>
      <c r="AY60" s="57"/>
      <c r="AZ60" s="73"/>
      <c r="BA60" s="73"/>
      <c r="BB60" s="73"/>
      <c r="BC60" s="73"/>
      <c r="BD60" s="73"/>
      <c r="BE60" s="74"/>
      <c r="BF60" s="74"/>
      <c r="BG60" s="74"/>
      <c r="BH60" s="74"/>
      <c r="BI60" s="59"/>
    </row>
    <row collapsed="false" customFormat="false" customHeight="true" hidden="false" ht="17.1" outlineLevel="0" r="61">
      <c r="A61" s="52"/>
      <c r="B61" s="23" t="n">
        <v>10.1</v>
      </c>
      <c r="C61" s="60" t="s">
        <v>53</v>
      </c>
      <c r="D61" s="61"/>
      <c r="E61" s="68" t="s">
        <v>49</v>
      </c>
      <c r="F61" s="63" t="s">
        <v>21</v>
      </c>
      <c r="G61" s="64"/>
      <c r="H61" s="64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0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8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5"/>
      <c r="BF61" s="55"/>
      <c r="BG61" s="55"/>
      <c r="BH61" s="55"/>
      <c r="BI61" s="59"/>
    </row>
    <row collapsed="false" customFormat="false" customHeight="true" hidden="false" ht="17.1" outlineLevel="0" r="62">
      <c r="B62" s="23"/>
      <c r="C62" s="60"/>
      <c r="D62" s="61"/>
      <c r="E62" s="68"/>
      <c r="F62" s="63" t="s">
        <v>22</v>
      </c>
      <c r="H62" s="64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0"/>
      <c r="AE62" s="56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0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5"/>
      <c r="BF62" s="55"/>
      <c r="BG62" s="55"/>
      <c r="BH62" s="55"/>
      <c r="BI62" s="51"/>
    </row>
    <row collapsed="false" customFormat="false" customHeight="true" hidden="false" ht="17.1" outlineLevel="0" r="63">
      <c r="B63" s="23" t="n">
        <v>10.3</v>
      </c>
      <c r="C63" s="60" t="s">
        <v>54</v>
      </c>
      <c r="D63" s="61"/>
      <c r="E63" s="68" t="s">
        <v>49</v>
      </c>
      <c r="F63" s="63" t="s">
        <v>21</v>
      </c>
      <c r="H63" s="64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0"/>
      <c r="AE63" s="56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8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5"/>
      <c r="BF63" s="55"/>
      <c r="BG63" s="55"/>
      <c r="BH63" s="55"/>
      <c r="BI63" s="51"/>
    </row>
    <row collapsed="false" customFormat="false" customHeight="true" hidden="false" ht="17.1" outlineLevel="0" r="64">
      <c r="B64" s="23"/>
      <c r="C64" s="60"/>
      <c r="D64" s="61"/>
      <c r="E64" s="68"/>
      <c r="F64" s="63" t="s">
        <v>22</v>
      </c>
      <c r="H64" s="64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0"/>
      <c r="AE64" s="56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0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5"/>
      <c r="BF64" s="55"/>
      <c r="BG64" s="55"/>
      <c r="BH64" s="55"/>
      <c r="BI64" s="51"/>
    </row>
    <row collapsed="false" customFormat="false" customHeight="true" hidden="false" ht="17.1" outlineLevel="0" r="65">
      <c r="B65" s="23" t="n">
        <v>10.5</v>
      </c>
      <c r="C65" s="60" t="s">
        <v>55</v>
      </c>
      <c r="D65" s="61"/>
      <c r="E65" s="68" t="s">
        <v>49</v>
      </c>
      <c r="F65" s="63" t="s">
        <v>21</v>
      </c>
      <c r="H65" s="64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0"/>
      <c r="AE65" s="56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8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5"/>
      <c r="BF65" s="55"/>
      <c r="BG65" s="55"/>
      <c r="BH65" s="55"/>
      <c r="BI65" s="51"/>
    </row>
    <row collapsed="false" customFormat="false" customHeight="true" hidden="false" ht="17.1" outlineLevel="0" r="66">
      <c r="B66" s="23"/>
      <c r="C66" s="60"/>
      <c r="D66" s="61"/>
      <c r="E66" s="68"/>
      <c r="F66" s="63" t="s">
        <v>22</v>
      </c>
      <c r="H66" s="64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0"/>
      <c r="AE66" s="56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0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5"/>
      <c r="BF66" s="55"/>
      <c r="BG66" s="55"/>
      <c r="BH66" s="55"/>
      <c r="BI66" s="51"/>
    </row>
    <row collapsed="false" customFormat="false" customHeight="false" hidden="false" ht="12.75" outlineLevel="0" r="67">
      <c r="F67" s="63"/>
      <c r="V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</row>
    <row collapsed="false" customFormat="false" customHeight="false" hidden="false" ht="12.75" outlineLevel="0" r="68">
      <c r="F68" s="63"/>
    </row>
    <row collapsed="false" customFormat="false" customHeight="false" hidden="false" ht="12.75" outlineLevel="0" r="69">
      <c r="F69" s="63"/>
      <c r="I69" s="78"/>
      <c r="J69" s="79"/>
      <c r="K69" s="80" t="s">
        <v>56</v>
      </c>
      <c r="L69" s="80"/>
      <c r="M69" s="80"/>
      <c r="N69" s="80"/>
      <c r="O69" s="80"/>
      <c r="P69" s="80"/>
      <c r="Q69" s="80"/>
      <c r="R69" s="81"/>
      <c r="S69" s="81"/>
      <c r="T69" s="81"/>
      <c r="U69" s="82"/>
      <c r="V69" s="79"/>
      <c r="W69" s="80" t="s">
        <v>57</v>
      </c>
      <c r="X69" s="80"/>
      <c r="Y69" s="80"/>
      <c r="Z69" s="80"/>
      <c r="AA69" s="81"/>
      <c r="AB69" s="81"/>
      <c r="AC69" s="81"/>
      <c r="AD69" s="81"/>
      <c r="AE69" s="81"/>
      <c r="AF69" s="81"/>
      <c r="AG69" s="81"/>
      <c r="AH69" s="83" t="s">
        <v>14</v>
      </c>
      <c r="AI69" s="84"/>
      <c r="AJ69" s="85" t="s">
        <v>58</v>
      </c>
      <c r="AK69" s="85"/>
      <c r="AL69" s="85"/>
      <c r="AM69" s="85"/>
      <c r="AN69" s="85"/>
      <c r="AO69" s="85"/>
      <c r="AP69" s="85"/>
      <c r="AQ69" s="85"/>
      <c r="AR69" s="85"/>
      <c r="AS69" s="79"/>
      <c r="AT69" s="79"/>
      <c r="AU69" s="79"/>
      <c r="AV69" s="83" t="s">
        <v>17</v>
      </c>
      <c r="AW69" s="84"/>
      <c r="AX69" s="85" t="s">
        <v>59</v>
      </c>
      <c r="AY69" s="85"/>
      <c r="AZ69" s="85"/>
      <c r="BA69" s="85"/>
      <c r="BB69" s="85"/>
      <c r="BC69" s="85"/>
      <c r="BD69" s="85"/>
      <c r="BE69" s="85"/>
      <c r="BF69" s="85"/>
      <c r="BG69" s="79"/>
      <c r="BH69" s="79"/>
    </row>
    <row collapsed="false" customFormat="false" customHeight="false" hidden="false" ht="12.75" outlineLevel="0" r="70">
      <c r="F70" s="63"/>
    </row>
    <row collapsed="false" customFormat="false" customHeight="false" hidden="false" ht="12.75" outlineLevel="0" r="71">
      <c r="F71" s="63"/>
    </row>
    <row collapsed="false" customFormat="false" customHeight="false" hidden="false" ht="12.75" outlineLevel="0" r="72">
      <c r="F72" s="63"/>
    </row>
    <row collapsed="false" customFormat="false" customHeight="false" hidden="false" ht="12.75" outlineLevel="0" r="73">
      <c r="F73" s="63"/>
    </row>
    <row collapsed="false" customFormat="false" customHeight="false" hidden="false" ht="12.75" outlineLevel="0" r="74">
      <c r="F74" s="63"/>
    </row>
    <row collapsed="false" customFormat="false" customHeight="false" hidden="false" ht="12.75" outlineLevel="0" r="75">
      <c r="F75" s="63"/>
    </row>
    <row collapsed="false" customFormat="false" customHeight="false" hidden="false" ht="12.75" outlineLevel="0" r="76">
      <c r="F76" s="63"/>
    </row>
    <row collapsed="false" customFormat="false" customHeight="false" hidden="false" ht="12.75" outlineLevel="0" r="77">
      <c r="F77" s="63"/>
    </row>
  </sheetData>
  <mergeCells count="110">
    <mergeCell ref="B2:F2"/>
    <mergeCell ref="B3:F3"/>
    <mergeCell ref="B4:D4"/>
    <mergeCell ref="B5:D5"/>
    <mergeCell ref="B6:D6"/>
    <mergeCell ref="B7:F7"/>
    <mergeCell ref="B8:F8"/>
    <mergeCell ref="AR12:AY12"/>
    <mergeCell ref="B13:F13"/>
    <mergeCell ref="C14:F14"/>
    <mergeCell ref="B15:B16"/>
    <mergeCell ref="C15:C16"/>
    <mergeCell ref="D15:D16"/>
    <mergeCell ref="E15:E16"/>
    <mergeCell ref="B17:B18"/>
    <mergeCell ref="C17:C18"/>
    <mergeCell ref="D17:D18"/>
    <mergeCell ref="E17:E18"/>
    <mergeCell ref="B19:B20"/>
    <mergeCell ref="C19:C20"/>
    <mergeCell ref="D19:D20"/>
    <mergeCell ref="E19:E20"/>
    <mergeCell ref="C21:F21"/>
    <mergeCell ref="B22:B23"/>
    <mergeCell ref="C22:C23"/>
    <mergeCell ref="D22:D23"/>
    <mergeCell ref="E22:E23"/>
    <mergeCell ref="B24:B25"/>
    <mergeCell ref="C24:C25"/>
    <mergeCell ref="D24:D25"/>
    <mergeCell ref="E24:E25"/>
    <mergeCell ref="B26:B27"/>
    <mergeCell ref="C26:C27"/>
    <mergeCell ref="D26:D27"/>
    <mergeCell ref="E26:E27"/>
    <mergeCell ref="B28:B29"/>
    <mergeCell ref="C28:C29"/>
    <mergeCell ref="D28:D29"/>
    <mergeCell ref="E28:E29"/>
    <mergeCell ref="B30:B31"/>
    <mergeCell ref="C30:C31"/>
    <mergeCell ref="D30:D31"/>
    <mergeCell ref="E30:E31"/>
    <mergeCell ref="B32:B33"/>
    <mergeCell ref="C32:C33"/>
    <mergeCell ref="D32:D33"/>
    <mergeCell ref="E32:E33"/>
    <mergeCell ref="B34:B35"/>
    <mergeCell ref="C34:C35"/>
    <mergeCell ref="D34:D35"/>
    <mergeCell ref="E34:E35"/>
    <mergeCell ref="B36:B37"/>
    <mergeCell ref="C36:C37"/>
    <mergeCell ref="D36:D37"/>
    <mergeCell ref="E36:E37"/>
    <mergeCell ref="B38:B39"/>
    <mergeCell ref="C38:C39"/>
    <mergeCell ref="D38:D39"/>
    <mergeCell ref="E38:E39"/>
    <mergeCell ref="C40:F40"/>
    <mergeCell ref="B41:B42"/>
    <mergeCell ref="C41:C42"/>
    <mergeCell ref="D41:D42"/>
    <mergeCell ref="E41:E42"/>
    <mergeCell ref="B43:B44"/>
    <mergeCell ref="C43:C44"/>
    <mergeCell ref="D43:D44"/>
    <mergeCell ref="E43:E44"/>
    <mergeCell ref="B45:B46"/>
    <mergeCell ref="C45:C46"/>
    <mergeCell ref="D45:D46"/>
    <mergeCell ref="E45:E46"/>
    <mergeCell ref="B47:B48"/>
    <mergeCell ref="C47:C48"/>
    <mergeCell ref="D47:D48"/>
    <mergeCell ref="E47:E48"/>
    <mergeCell ref="B49:B50"/>
    <mergeCell ref="C49:C50"/>
    <mergeCell ref="D49:D50"/>
    <mergeCell ref="E49:E50"/>
    <mergeCell ref="B51:B52"/>
    <mergeCell ref="C51:C52"/>
    <mergeCell ref="D51:D52"/>
    <mergeCell ref="E51:E52"/>
    <mergeCell ref="C53:F53"/>
    <mergeCell ref="B54:B55"/>
    <mergeCell ref="C54:C55"/>
    <mergeCell ref="D54:D55"/>
    <mergeCell ref="E54:E55"/>
    <mergeCell ref="B56:B57"/>
    <mergeCell ref="C56:C57"/>
    <mergeCell ref="D56:D57"/>
    <mergeCell ref="E56:E57"/>
    <mergeCell ref="B58:B59"/>
    <mergeCell ref="C58:C59"/>
    <mergeCell ref="D58:D59"/>
    <mergeCell ref="E58:E59"/>
    <mergeCell ref="C60:F60"/>
    <mergeCell ref="B61:B62"/>
    <mergeCell ref="C61:C62"/>
    <mergeCell ref="D61:D62"/>
    <mergeCell ref="E61:E62"/>
    <mergeCell ref="B63:B64"/>
    <mergeCell ref="C63:C64"/>
    <mergeCell ref="D63:D64"/>
    <mergeCell ref="E63:E64"/>
    <mergeCell ref="B65:B66"/>
    <mergeCell ref="C65:C66"/>
    <mergeCell ref="D65:D66"/>
    <mergeCell ref="E65:E6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X54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85" zoomScaleNormal="85" zoomScalePageLayoutView="100">
      <selection activeCell="G3" activeCellId="0" pane="topLeft" sqref="G3"/>
    </sheetView>
  </sheetViews>
  <sheetFormatPr defaultRowHeight="12.75"/>
  <cols>
    <col collapsed="false" hidden="false" max="1" min="1" style="0" width="3.70918367346939"/>
    <col collapsed="false" hidden="false" max="2" min="2" style="0" width="19.5714285714286"/>
    <col collapsed="false" hidden="false" max="8" min="3" style="0" width="8.70918367346939"/>
    <col collapsed="false" hidden="false" max="9" min="9" style="0" width="4.13775510204082"/>
    <col collapsed="false" hidden="false" max="10" min="10" style="0" width="24.7142857142857"/>
    <col collapsed="false" hidden="false" max="22" min="11" style="0" width="5.70408163265306"/>
    <col collapsed="false" hidden="false" max="1025" min="23" style="0" width="10.7091836734694"/>
  </cols>
  <sheetData>
    <row collapsed="false" customFormat="false" customHeight="true" hidden="false" ht="26.25" outlineLevel="0" r="2">
      <c r="B2" s="86" t="s">
        <v>60</v>
      </c>
      <c r="C2" s="87"/>
      <c r="D2" s="87"/>
      <c r="E2" s="88" t="s">
        <v>61</v>
      </c>
      <c r="F2" s="88"/>
      <c r="G2" s="88"/>
      <c r="H2" s="89"/>
      <c r="I2" s="90"/>
      <c r="J2" s="86" t="s">
        <v>62</v>
      </c>
      <c r="K2" s="87"/>
      <c r="L2" s="87"/>
      <c r="M2" s="87" t="str">
        <f aca="false">E2</f>
        <v>Nom du projet</v>
      </c>
      <c r="N2" s="87"/>
      <c r="O2" s="87"/>
      <c r="P2" s="87"/>
      <c r="Q2" s="91"/>
      <c r="R2" s="91"/>
      <c r="S2" s="91"/>
      <c r="T2" s="91"/>
      <c r="U2" s="91"/>
      <c r="V2" s="92"/>
    </row>
    <row collapsed="false" customFormat="false" customHeight="false" hidden="false" ht="90" outlineLevel="0" r="3">
      <c r="B3" s="93" t="s">
        <v>63</v>
      </c>
      <c r="C3" s="94" t="s">
        <v>64</v>
      </c>
      <c r="D3" s="94" t="s">
        <v>65</v>
      </c>
      <c r="E3" s="94" t="s">
        <v>66</v>
      </c>
      <c r="F3" s="94" t="s">
        <v>67</v>
      </c>
      <c r="G3" s="94" t="s">
        <v>68</v>
      </c>
      <c r="H3" s="95" t="s">
        <v>69</v>
      </c>
      <c r="I3" s="96"/>
      <c r="J3" s="97"/>
      <c r="K3" s="96"/>
      <c r="L3" s="96"/>
      <c r="M3" s="96"/>
      <c r="N3" s="96"/>
      <c r="O3" s="96"/>
      <c r="P3" s="96"/>
      <c r="Q3" s="96"/>
      <c r="R3" s="96"/>
      <c r="S3" s="96"/>
      <c r="T3" s="96"/>
      <c r="U3" s="98" t="s">
        <v>70</v>
      </c>
      <c r="V3" s="99" t="s">
        <v>71</v>
      </c>
      <c r="X3" s="100"/>
    </row>
    <row collapsed="false" customFormat="false" customHeight="false" hidden="false" ht="12.75" outlineLevel="0" r="4">
      <c r="B4" s="101" t="str">
        <f aca="false">Planification!C21</f>
        <v>Conception</v>
      </c>
      <c r="C4" s="91"/>
      <c r="D4" s="91"/>
      <c r="E4" s="91"/>
      <c r="F4" s="91"/>
      <c r="G4" s="91"/>
      <c r="H4" s="102" t="n">
        <v>1</v>
      </c>
      <c r="I4" s="96"/>
      <c r="J4" s="103" t="str">
        <f aca="false">B4</f>
        <v>Conception</v>
      </c>
      <c r="K4" s="104" t="n">
        <v>10</v>
      </c>
      <c r="L4" s="104"/>
      <c r="M4" s="104"/>
      <c r="N4" s="104"/>
      <c r="O4" s="104"/>
      <c r="P4" s="104"/>
      <c r="Q4" s="104"/>
      <c r="R4" s="104"/>
      <c r="S4" s="104"/>
      <c r="T4" s="104"/>
      <c r="U4" s="105" t="n">
        <f aca="false">SUM(K4:T4)</f>
        <v>10</v>
      </c>
      <c r="V4" s="106" t="n">
        <f aca="false">(H10/U4)*(100-U4)</f>
        <v>0</v>
      </c>
    </row>
    <row collapsed="false" customFormat="false" customHeight="false" hidden="false" ht="12.75" outlineLevel="0" r="5">
      <c r="B5" s="107" t="s">
        <v>72</v>
      </c>
      <c r="C5" s="108"/>
      <c r="D5" s="108"/>
      <c r="E5" s="108"/>
      <c r="F5" s="108"/>
      <c r="G5" s="108"/>
      <c r="H5" s="109"/>
      <c r="I5" s="96"/>
      <c r="J5" s="110" t="s">
        <v>73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2"/>
      <c r="V5" s="113"/>
    </row>
    <row collapsed="false" customFormat="false" customHeight="false" hidden="false" ht="12.75" outlineLevel="0" r="6">
      <c r="B6" s="107" t="s">
        <v>74</v>
      </c>
      <c r="C6" s="108"/>
      <c r="D6" s="108"/>
      <c r="E6" s="108"/>
      <c r="F6" s="108"/>
      <c r="G6" s="108"/>
      <c r="H6" s="109"/>
      <c r="I6" s="96"/>
      <c r="J6" s="97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4"/>
      <c r="V6" s="115"/>
    </row>
    <row collapsed="false" customFormat="false" customHeight="false" hidden="false" ht="12.75" outlineLevel="0" r="7">
      <c r="B7" s="107" t="s">
        <v>75</v>
      </c>
      <c r="C7" s="108"/>
      <c r="D7" s="108"/>
      <c r="E7" s="108"/>
      <c r="F7" s="108"/>
      <c r="G7" s="108"/>
      <c r="H7" s="109"/>
      <c r="I7" s="96"/>
      <c r="J7" s="97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4"/>
      <c r="V7" s="115"/>
    </row>
    <row collapsed="false" customFormat="false" customHeight="false" hidden="false" ht="12.75" outlineLevel="0" r="8">
      <c r="B8" s="107" t="s">
        <v>76</v>
      </c>
      <c r="C8" s="108"/>
      <c r="D8" s="108"/>
      <c r="E8" s="108"/>
      <c r="F8" s="108"/>
      <c r="G8" s="108"/>
      <c r="H8" s="109"/>
      <c r="I8" s="96"/>
      <c r="J8" s="97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4"/>
      <c r="V8" s="115"/>
    </row>
    <row collapsed="false" customFormat="false" customHeight="false" hidden="false" ht="12.75" outlineLevel="0" r="9">
      <c r="B9" s="107" t="s">
        <v>77</v>
      </c>
      <c r="C9" s="108"/>
      <c r="D9" s="108"/>
      <c r="E9" s="108"/>
      <c r="F9" s="108"/>
      <c r="G9" s="108"/>
      <c r="H9" s="116"/>
      <c r="I9" s="96"/>
      <c r="J9" s="97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4"/>
      <c r="V9" s="115"/>
    </row>
    <row collapsed="false" customFormat="false" customHeight="false" hidden="false" ht="12.75" outlineLevel="0" r="10">
      <c r="B10" s="117" t="s">
        <v>78</v>
      </c>
      <c r="C10" s="118" t="n">
        <f aca="false">SUM(C5:C9)</f>
        <v>0</v>
      </c>
      <c r="D10" s="118" t="n">
        <f aca="false">SUM(D5:D9)</f>
        <v>0</v>
      </c>
      <c r="E10" s="118" t="n">
        <f aca="false">SUM(E5:E9)</f>
        <v>0</v>
      </c>
      <c r="F10" s="118" t="n">
        <f aca="false">SUM(F5:F9)</f>
        <v>0</v>
      </c>
      <c r="G10" s="118" t="n">
        <f aca="false">SUM(G5:G9)</f>
        <v>0</v>
      </c>
      <c r="H10" s="118" t="n">
        <f aca="false">SUM(C10:G10)</f>
        <v>0</v>
      </c>
      <c r="I10" s="96"/>
      <c r="J10" s="97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9"/>
      <c r="V10" s="120"/>
    </row>
    <row collapsed="false" customFormat="false" customHeight="false" hidden="false" ht="12.75" outlineLevel="0" r="11">
      <c r="B11" s="101" t="e">
        <f aca="false">planification!#ref!</f>
        <v>#VALUE!</v>
      </c>
      <c r="C11" s="91"/>
      <c r="D11" s="91"/>
      <c r="E11" s="91"/>
      <c r="F11" s="91"/>
      <c r="G11" s="91"/>
      <c r="H11" s="102" t="n">
        <v>1</v>
      </c>
      <c r="I11" s="96"/>
      <c r="J11" s="103" t="e">
        <f aca="false">B11</f>
        <v>#VALUE!</v>
      </c>
      <c r="K11" s="104" t="n">
        <v>10</v>
      </c>
      <c r="L11" s="104"/>
      <c r="M11" s="104"/>
      <c r="N11" s="104"/>
      <c r="O11" s="104"/>
      <c r="P11" s="104"/>
      <c r="Q11" s="104"/>
      <c r="R11" s="104"/>
      <c r="S11" s="104"/>
      <c r="T11" s="104"/>
      <c r="U11" s="105" t="n">
        <f aca="false">SUM(K11:T11)</f>
        <v>10</v>
      </c>
      <c r="V11" s="106" t="n">
        <f aca="false">(H17/U11)*(100-U11)</f>
        <v>0</v>
      </c>
    </row>
    <row collapsed="false" customFormat="false" customHeight="false" hidden="false" ht="12.75" outlineLevel="0" r="12">
      <c r="B12" s="107" t="s">
        <v>72</v>
      </c>
      <c r="C12" s="108"/>
      <c r="D12" s="108"/>
      <c r="E12" s="108"/>
      <c r="F12" s="108"/>
      <c r="G12" s="108"/>
      <c r="H12" s="109"/>
      <c r="I12" s="96"/>
      <c r="J12" s="110" t="s">
        <v>73</v>
      </c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2"/>
      <c r="V12" s="113"/>
    </row>
    <row collapsed="false" customFormat="false" customHeight="false" hidden="false" ht="12.75" outlineLevel="0" r="13">
      <c r="B13" s="107" t="s">
        <v>74</v>
      </c>
      <c r="C13" s="108"/>
      <c r="D13" s="108"/>
      <c r="E13" s="108"/>
      <c r="F13" s="108"/>
      <c r="G13" s="108"/>
      <c r="H13" s="109"/>
      <c r="I13" s="96"/>
      <c r="J13" s="97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4"/>
      <c r="V13" s="115"/>
    </row>
    <row collapsed="false" customFormat="false" customHeight="false" hidden="false" ht="12.75" outlineLevel="0" r="14">
      <c r="B14" s="107" t="s">
        <v>75</v>
      </c>
      <c r="C14" s="108"/>
      <c r="D14" s="108"/>
      <c r="E14" s="108"/>
      <c r="F14" s="108"/>
      <c r="G14" s="108"/>
      <c r="H14" s="109"/>
      <c r="I14" s="96"/>
      <c r="J14" s="97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4"/>
      <c r="V14" s="115"/>
    </row>
    <row collapsed="false" customFormat="false" customHeight="false" hidden="false" ht="12.75" outlineLevel="0" r="15">
      <c r="B15" s="107" t="s">
        <v>76</v>
      </c>
      <c r="C15" s="108"/>
      <c r="D15" s="108"/>
      <c r="E15" s="108"/>
      <c r="F15" s="108"/>
      <c r="G15" s="108"/>
      <c r="H15" s="109"/>
      <c r="I15" s="96"/>
      <c r="J15" s="97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4"/>
      <c r="V15" s="115"/>
    </row>
    <row collapsed="false" customFormat="false" customHeight="false" hidden="false" ht="12.75" outlineLevel="0" r="16">
      <c r="B16" s="107" t="s">
        <v>77</v>
      </c>
      <c r="C16" s="108"/>
      <c r="D16" s="108"/>
      <c r="E16" s="108"/>
      <c r="F16" s="108"/>
      <c r="G16" s="108"/>
      <c r="H16" s="116"/>
      <c r="I16" s="96"/>
      <c r="J16" s="97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4"/>
      <c r="V16" s="115"/>
    </row>
    <row collapsed="false" customFormat="false" customHeight="false" hidden="false" ht="12.75" outlineLevel="0" r="17">
      <c r="B17" s="117" t="s">
        <v>78</v>
      </c>
      <c r="C17" s="118" t="n">
        <f aca="false">SUM(C12:C16)</f>
        <v>0</v>
      </c>
      <c r="D17" s="118" t="n">
        <f aca="false">SUM(D12:D16)</f>
        <v>0</v>
      </c>
      <c r="E17" s="118" t="n">
        <f aca="false">SUM(E12:E16)</f>
        <v>0</v>
      </c>
      <c r="F17" s="118" t="n">
        <f aca="false">SUM(F12:F16)</f>
        <v>0</v>
      </c>
      <c r="G17" s="118" t="n">
        <f aca="false">SUM(G12:G16)</f>
        <v>0</v>
      </c>
      <c r="H17" s="118" t="n">
        <f aca="false">SUM(C17:G17)</f>
        <v>0</v>
      </c>
      <c r="I17" s="96"/>
      <c r="J17" s="97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9"/>
      <c r="V17" s="120"/>
    </row>
    <row collapsed="false" customFormat="false" customHeight="false" hidden="false" ht="12.75" outlineLevel="0" r="18">
      <c r="B18" s="101" t="e">
        <f aca="false">planification!#ref!</f>
        <v>#VALUE!</v>
      </c>
      <c r="C18" s="91"/>
      <c r="D18" s="91"/>
      <c r="E18" s="91"/>
      <c r="F18" s="91"/>
      <c r="G18" s="91"/>
      <c r="H18" s="102" t="n">
        <v>1</v>
      </c>
      <c r="I18" s="96"/>
      <c r="J18" s="103" t="e">
        <f aca="false">B18</f>
        <v>#VALUE!</v>
      </c>
      <c r="K18" s="104" t="n">
        <v>10</v>
      </c>
      <c r="L18" s="104"/>
      <c r="M18" s="104"/>
      <c r="N18" s="104"/>
      <c r="O18" s="104"/>
      <c r="P18" s="104"/>
      <c r="Q18" s="104"/>
      <c r="R18" s="104"/>
      <c r="S18" s="104"/>
      <c r="T18" s="104"/>
      <c r="U18" s="105" t="n">
        <f aca="false">SUM(K18:T18)</f>
        <v>10</v>
      </c>
      <c r="V18" s="106" t="n">
        <f aca="false">(H24/U18)*(100-U18)</f>
        <v>0</v>
      </c>
    </row>
    <row collapsed="false" customFormat="false" customHeight="false" hidden="false" ht="12.75" outlineLevel="0" r="19">
      <c r="B19" s="107" t="s">
        <v>72</v>
      </c>
      <c r="C19" s="108"/>
      <c r="D19" s="108"/>
      <c r="E19" s="108"/>
      <c r="F19" s="108"/>
      <c r="G19" s="108"/>
      <c r="H19" s="109"/>
      <c r="I19" s="96"/>
      <c r="J19" s="110" t="s">
        <v>73</v>
      </c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2"/>
      <c r="V19" s="113"/>
    </row>
    <row collapsed="false" customFormat="false" customHeight="false" hidden="false" ht="12.75" outlineLevel="0" r="20">
      <c r="B20" s="107" t="s">
        <v>74</v>
      </c>
      <c r="C20" s="108"/>
      <c r="D20" s="108"/>
      <c r="E20" s="108"/>
      <c r="F20" s="108"/>
      <c r="G20" s="108"/>
      <c r="H20" s="109"/>
      <c r="I20" s="96"/>
      <c r="J20" s="97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4"/>
      <c r="V20" s="115"/>
    </row>
    <row collapsed="false" customFormat="false" customHeight="false" hidden="false" ht="12.75" outlineLevel="0" r="21">
      <c r="B21" s="107" t="s">
        <v>75</v>
      </c>
      <c r="C21" s="108"/>
      <c r="D21" s="108"/>
      <c r="E21" s="108"/>
      <c r="F21" s="108"/>
      <c r="G21" s="108"/>
      <c r="H21" s="109"/>
      <c r="I21" s="96"/>
      <c r="J21" s="97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4"/>
      <c r="V21" s="115"/>
    </row>
    <row collapsed="false" customFormat="false" customHeight="false" hidden="false" ht="12.75" outlineLevel="0" r="22">
      <c r="B22" s="107" t="s">
        <v>76</v>
      </c>
      <c r="C22" s="108"/>
      <c r="D22" s="108"/>
      <c r="E22" s="108"/>
      <c r="F22" s="108"/>
      <c r="G22" s="108"/>
      <c r="H22" s="109"/>
      <c r="I22" s="96"/>
      <c r="J22" s="97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4"/>
      <c r="V22" s="115"/>
    </row>
    <row collapsed="false" customFormat="false" customHeight="false" hidden="false" ht="12.75" outlineLevel="0" r="23">
      <c r="B23" s="107" t="s">
        <v>77</v>
      </c>
      <c r="C23" s="108"/>
      <c r="D23" s="108"/>
      <c r="E23" s="108"/>
      <c r="F23" s="108"/>
      <c r="G23" s="108"/>
      <c r="H23" s="116"/>
      <c r="I23" s="96"/>
      <c r="J23" s="97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4"/>
      <c r="V23" s="115"/>
    </row>
    <row collapsed="false" customFormat="false" customHeight="false" hidden="false" ht="12.75" outlineLevel="0" r="24">
      <c r="B24" s="117" t="s">
        <v>78</v>
      </c>
      <c r="C24" s="118" t="n">
        <f aca="false">SUM(C19:C23)</f>
        <v>0</v>
      </c>
      <c r="D24" s="118" t="n">
        <f aca="false">SUM(D19:D23)</f>
        <v>0</v>
      </c>
      <c r="E24" s="118" t="n">
        <f aca="false">SUM(E19:E23)</f>
        <v>0</v>
      </c>
      <c r="F24" s="118" t="n">
        <f aca="false">SUM(F19:F23)</f>
        <v>0</v>
      </c>
      <c r="G24" s="118" t="n">
        <f aca="false">SUM(G19:G23)</f>
        <v>0</v>
      </c>
      <c r="H24" s="118" t="n">
        <f aca="false">SUM(C24:G24)</f>
        <v>0</v>
      </c>
      <c r="I24" s="96"/>
      <c r="J24" s="97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9"/>
      <c r="V24" s="120"/>
    </row>
    <row collapsed="false" customFormat="false" customHeight="false" hidden="false" ht="12.75" outlineLevel="0" r="25">
      <c r="B25" s="101" t="e">
        <f aca="false">planification!#ref!</f>
        <v>#VALUE!</v>
      </c>
      <c r="C25" s="91"/>
      <c r="D25" s="91"/>
      <c r="E25" s="91"/>
      <c r="F25" s="91"/>
      <c r="G25" s="91"/>
      <c r="H25" s="102" t="n">
        <v>1</v>
      </c>
      <c r="I25" s="96"/>
      <c r="J25" s="103" t="e">
        <f aca="false">B25</f>
        <v>#VALUE!</v>
      </c>
      <c r="K25" s="104" t="n">
        <v>10</v>
      </c>
      <c r="L25" s="104"/>
      <c r="M25" s="104"/>
      <c r="N25" s="104"/>
      <c r="O25" s="104"/>
      <c r="P25" s="104"/>
      <c r="Q25" s="104"/>
      <c r="R25" s="104"/>
      <c r="S25" s="104"/>
      <c r="T25" s="104"/>
      <c r="U25" s="105" t="n">
        <f aca="false">SUM(K25:T25)</f>
        <v>10</v>
      </c>
      <c r="V25" s="106" t="n">
        <f aca="false">(H31/U25)*(100-U25)</f>
        <v>0</v>
      </c>
    </row>
    <row collapsed="false" customFormat="false" customHeight="false" hidden="false" ht="12.75" outlineLevel="0" r="26">
      <c r="B26" s="107" t="s">
        <v>72</v>
      </c>
      <c r="C26" s="108"/>
      <c r="D26" s="108"/>
      <c r="E26" s="108"/>
      <c r="F26" s="108"/>
      <c r="G26" s="108"/>
      <c r="H26" s="109"/>
      <c r="I26" s="96"/>
      <c r="J26" s="110" t="s">
        <v>73</v>
      </c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2"/>
      <c r="V26" s="113"/>
    </row>
    <row collapsed="false" customFormat="false" customHeight="false" hidden="false" ht="12.75" outlineLevel="0" r="27">
      <c r="B27" s="107" t="s">
        <v>74</v>
      </c>
      <c r="C27" s="108"/>
      <c r="D27" s="108"/>
      <c r="E27" s="108"/>
      <c r="F27" s="108"/>
      <c r="G27" s="108"/>
      <c r="H27" s="109"/>
      <c r="I27" s="96"/>
      <c r="J27" s="97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4"/>
      <c r="V27" s="115"/>
    </row>
    <row collapsed="false" customFormat="false" customHeight="false" hidden="false" ht="12.75" outlineLevel="0" r="28">
      <c r="B28" s="107" t="s">
        <v>75</v>
      </c>
      <c r="C28" s="108"/>
      <c r="D28" s="108"/>
      <c r="E28" s="108"/>
      <c r="F28" s="108"/>
      <c r="G28" s="108"/>
      <c r="H28" s="109"/>
      <c r="I28" s="96"/>
      <c r="J28" s="97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4"/>
      <c r="V28" s="115"/>
    </row>
    <row collapsed="false" customFormat="false" customHeight="false" hidden="false" ht="12.75" outlineLevel="0" r="29">
      <c r="B29" s="107" t="s">
        <v>76</v>
      </c>
      <c r="C29" s="108"/>
      <c r="D29" s="108"/>
      <c r="E29" s="108"/>
      <c r="F29" s="108"/>
      <c r="G29" s="108"/>
      <c r="H29" s="109"/>
      <c r="I29" s="96"/>
      <c r="J29" s="97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4"/>
      <c r="V29" s="115"/>
    </row>
    <row collapsed="false" customFormat="false" customHeight="false" hidden="false" ht="12.75" outlineLevel="0" r="30">
      <c r="B30" s="107" t="s">
        <v>77</v>
      </c>
      <c r="C30" s="108"/>
      <c r="D30" s="108"/>
      <c r="E30" s="108"/>
      <c r="F30" s="108"/>
      <c r="G30" s="108"/>
      <c r="H30" s="116"/>
      <c r="I30" s="96"/>
      <c r="J30" s="97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4"/>
      <c r="V30" s="115"/>
    </row>
    <row collapsed="false" customFormat="false" customHeight="false" hidden="false" ht="12.75" outlineLevel="0" r="31">
      <c r="B31" s="117" t="s">
        <v>78</v>
      </c>
      <c r="C31" s="118" t="n">
        <f aca="false">SUM(C26:C30)</f>
        <v>0</v>
      </c>
      <c r="D31" s="118" t="n">
        <f aca="false">SUM(D26:D30)</f>
        <v>0</v>
      </c>
      <c r="E31" s="118" t="n">
        <f aca="false">SUM(E26:E30)</f>
        <v>0</v>
      </c>
      <c r="F31" s="118" t="n">
        <f aca="false">SUM(F26:F30)</f>
        <v>0</v>
      </c>
      <c r="G31" s="118" t="n">
        <f aca="false">SUM(G26:G30)</f>
        <v>0</v>
      </c>
      <c r="H31" s="118" t="n">
        <f aca="false">SUM(C31:G31)</f>
        <v>0</v>
      </c>
      <c r="I31" s="96"/>
      <c r="J31" s="97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9"/>
      <c r="V31" s="120"/>
    </row>
    <row collapsed="false" customFormat="false" customHeight="false" hidden="false" ht="12.75" outlineLevel="0" r="32">
      <c r="B32" s="101" t="e">
        <f aca="false">planification!#ref!</f>
        <v>#VALUE!</v>
      </c>
      <c r="C32" s="91"/>
      <c r="D32" s="91"/>
      <c r="E32" s="91"/>
      <c r="F32" s="91"/>
      <c r="G32" s="91"/>
      <c r="H32" s="102" t="n">
        <v>1</v>
      </c>
      <c r="I32" s="96"/>
      <c r="J32" s="103" t="e">
        <f aca="false">B32</f>
        <v>#VALUE!</v>
      </c>
      <c r="K32" s="104" t="n">
        <v>10</v>
      </c>
      <c r="L32" s="104"/>
      <c r="M32" s="104"/>
      <c r="N32" s="104"/>
      <c r="O32" s="104"/>
      <c r="P32" s="104"/>
      <c r="Q32" s="104"/>
      <c r="R32" s="104"/>
      <c r="S32" s="104"/>
      <c r="T32" s="104"/>
      <c r="U32" s="105" t="n">
        <f aca="false">SUM(K32:T32)</f>
        <v>10</v>
      </c>
      <c r="V32" s="106" t="n">
        <f aca="false">(H38/U32)*(100-U32)</f>
        <v>0</v>
      </c>
    </row>
    <row collapsed="false" customFormat="false" customHeight="false" hidden="false" ht="12.75" outlineLevel="0" r="33">
      <c r="B33" s="107" t="s">
        <v>72</v>
      </c>
      <c r="C33" s="108"/>
      <c r="D33" s="108"/>
      <c r="E33" s="108"/>
      <c r="F33" s="108"/>
      <c r="G33" s="108"/>
      <c r="H33" s="109"/>
      <c r="I33" s="96"/>
      <c r="J33" s="110" t="s">
        <v>73</v>
      </c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112"/>
      <c r="V33" s="113"/>
    </row>
    <row collapsed="false" customFormat="false" customHeight="false" hidden="false" ht="12.75" outlineLevel="0" r="34">
      <c r="B34" s="107" t="s">
        <v>74</v>
      </c>
      <c r="C34" s="108"/>
      <c r="D34" s="108"/>
      <c r="E34" s="108"/>
      <c r="F34" s="108"/>
      <c r="G34" s="108"/>
      <c r="H34" s="109"/>
      <c r="I34" s="96"/>
      <c r="J34" s="97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114"/>
      <c r="V34" s="115"/>
    </row>
    <row collapsed="false" customFormat="false" customHeight="false" hidden="false" ht="12.75" outlineLevel="0" r="35">
      <c r="B35" s="107" t="s">
        <v>75</v>
      </c>
      <c r="C35" s="108"/>
      <c r="D35" s="108"/>
      <c r="E35" s="108"/>
      <c r="F35" s="108"/>
      <c r="G35" s="108"/>
      <c r="H35" s="109"/>
      <c r="I35" s="96"/>
      <c r="J35" s="97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114"/>
      <c r="V35" s="115"/>
    </row>
    <row collapsed="false" customFormat="false" customHeight="false" hidden="false" ht="12.75" outlineLevel="0" r="36">
      <c r="B36" s="107" t="s">
        <v>76</v>
      </c>
      <c r="C36" s="108"/>
      <c r="D36" s="108"/>
      <c r="E36" s="108"/>
      <c r="F36" s="108"/>
      <c r="G36" s="108"/>
      <c r="H36" s="109"/>
      <c r="I36" s="96"/>
      <c r="J36" s="97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114"/>
      <c r="V36" s="115"/>
    </row>
    <row collapsed="false" customFormat="false" customHeight="false" hidden="false" ht="12.75" outlineLevel="0" r="37">
      <c r="B37" s="107" t="s">
        <v>77</v>
      </c>
      <c r="C37" s="108"/>
      <c r="D37" s="108"/>
      <c r="E37" s="108"/>
      <c r="F37" s="108"/>
      <c r="G37" s="108"/>
      <c r="H37" s="116"/>
      <c r="I37" s="96"/>
      <c r="J37" s="97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114"/>
      <c r="V37" s="115"/>
    </row>
    <row collapsed="false" customFormat="false" customHeight="false" hidden="false" ht="12.75" outlineLevel="0" r="38">
      <c r="B38" s="117" t="s">
        <v>78</v>
      </c>
      <c r="C38" s="118" t="n">
        <f aca="false">SUM(C33:C37)</f>
        <v>0</v>
      </c>
      <c r="D38" s="118" t="n">
        <f aca="false">SUM(D33:D37)</f>
        <v>0</v>
      </c>
      <c r="E38" s="118" t="n">
        <f aca="false">SUM(E33:E37)</f>
        <v>0</v>
      </c>
      <c r="F38" s="118" t="n">
        <f aca="false">SUM(F33:F37)</f>
        <v>0</v>
      </c>
      <c r="G38" s="118" t="n">
        <f aca="false">SUM(G33:G37)</f>
        <v>0</v>
      </c>
      <c r="H38" s="118" t="n">
        <f aca="false">SUM(C38:G38)</f>
        <v>0</v>
      </c>
      <c r="I38" s="96"/>
      <c r="J38" s="97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119"/>
      <c r="V38" s="120"/>
    </row>
    <row collapsed="false" customFormat="false" customHeight="false" hidden="false" ht="12.75" outlineLevel="0" r="39">
      <c r="B39" s="101" t="str">
        <f aca="false">Planification!C40</f>
        <v>Implémentation </v>
      </c>
      <c r="C39" s="91"/>
      <c r="D39" s="91"/>
      <c r="E39" s="91"/>
      <c r="F39" s="91"/>
      <c r="G39" s="91"/>
      <c r="H39" s="102" t="n">
        <v>1</v>
      </c>
      <c r="I39" s="96"/>
      <c r="J39" s="103" t="str">
        <f aca="false">B39</f>
        <v>Implémentation </v>
      </c>
      <c r="K39" s="104" t="n">
        <v>10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5" t="n">
        <f aca="false">SUM(K39:T39)</f>
        <v>10</v>
      </c>
      <c r="V39" s="106" t="n">
        <f aca="false">(H45/U39)*(100-U39)</f>
        <v>0</v>
      </c>
    </row>
    <row collapsed="false" customFormat="false" customHeight="false" hidden="false" ht="12.75" outlineLevel="0" r="40">
      <c r="B40" s="102" t="s">
        <v>72</v>
      </c>
      <c r="C40" s="108"/>
      <c r="D40" s="108"/>
      <c r="E40" s="108"/>
      <c r="F40" s="108"/>
      <c r="G40" s="108"/>
      <c r="H40" s="109"/>
      <c r="I40" s="96"/>
      <c r="J40" s="110" t="s">
        <v>73</v>
      </c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112"/>
      <c r="V40" s="113"/>
    </row>
    <row collapsed="false" customFormat="false" customHeight="false" hidden="false" ht="12.75" outlineLevel="0" r="41">
      <c r="B41" s="107" t="s">
        <v>74</v>
      </c>
      <c r="C41" s="108"/>
      <c r="D41" s="108"/>
      <c r="E41" s="108"/>
      <c r="F41" s="108"/>
      <c r="G41" s="108"/>
      <c r="H41" s="109"/>
      <c r="I41" s="96"/>
      <c r="J41" s="97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114"/>
      <c r="V41" s="115"/>
    </row>
    <row collapsed="false" customFormat="false" customHeight="false" hidden="false" ht="12.75" outlineLevel="0" r="42">
      <c r="B42" s="107" t="s">
        <v>75</v>
      </c>
      <c r="C42" s="108"/>
      <c r="D42" s="108"/>
      <c r="E42" s="108"/>
      <c r="F42" s="108"/>
      <c r="G42" s="108"/>
      <c r="H42" s="109"/>
      <c r="I42" s="96"/>
      <c r="J42" s="97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114"/>
      <c r="V42" s="115"/>
    </row>
    <row collapsed="false" customFormat="false" customHeight="false" hidden="false" ht="12.75" outlineLevel="0" r="43">
      <c r="B43" s="107" t="s">
        <v>76</v>
      </c>
      <c r="C43" s="108"/>
      <c r="D43" s="108"/>
      <c r="E43" s="108"/>
      <c r="F43" s="108"/>
      <c r="G43" s="108"/>
      <c r="H43" s="109"/>
      <c r="I43" s="96"/>
      <c r="J43" s="97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114"/>
      <c r="V43" s="115"/>
    </row>
    <row collapsed="false" customFormat="false" customHeight="false" hidden="false" ht="12.75" outlineLevel="0" r="44">
      <c r="B44" s="107" t="s">
        <v>77</v>
      </c>
      <c r="C44" s="108"/>
      <c r="D44" s="108"/>
      <c r="E44" s="108"/>
      <c r="F44" s="108"/>
      <c r="G44" s="108"/>
      <c r="H44" s="116"/>
      <c r="I44" s="96"/>
      <c r="J44" s="97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114"/>
      <c r="V44" s="115"/>
    </row>
    <row collapsed="false" customFormat="false" customHeight="false" hidden="false" ht="12.75" outlineLevel="0" r="45">
      <c r="B45" s="117" t="s">
        <v>78</v>
      </c>
      <c r="C45" s="118" t="n">
        <f aca="false">SUM(C40:C44)</f>
        <v>0</v>
      </c>
      <c r="D45" s="118" t="n">
        <f aca="false">SUM(D40:D44)</f>
        <v>0</v>
      </c>
      <c r="E45" s="118" t="n">
        <f aca="false">SUM(E40:E44)</f>
        <v>0</v>
      </c>
      <c r="F45" s="118" t="n">
        <f aca="false">SUM(F40:F44)</f>
        <v>0</v>
      </c>
      <c r="G45" s="118" t="n">
        <f aca="false">SUM(G40:G44)</f>
        <v>0</v>
      </c>
      <c r="H45" s="118" t="n">
        <f aca="false">SUM(C45:G45)</f>
        <v>0</v>
      </c>
      <c r="I45" s="96"/>
      <c r="J45" s="97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119"/>
      <c r="V45" s="120"/>
    </row>
    <row collapsed="false" customFormat="false" customHeight="false" hidden="false" ht="12.75" outlineLevel="0" r="46">
      <c r="B46" s="101" t="str">
        <f aca="false">Planification!C53</f>
        <v>Intégration et test</v>
      </c>
      <c r="C46" s="91"/>
      <c r="D46" s="91"/>
      <c r="E46" s="91"/>
      <c r="F46" s="91"/>
      <c r="G46" s="91"/>
      <c r="H46" s="102" t="n">
        <v>1</v>
      </c>
      <c r="I46" s="96"/>
      <c r="J46" s="103" t="str">
        <f aca="false">B46</f>
        <v>Intégration et test</v>
      </c>
      <c r="K46" s="104" t="n">
        <v>10</v>
      </c>
      <c r="L46" s="104"/>
      <c r="M46" s="104"/>
      <c r="N46" s="104"/>
      <c r="O46" s="104"/>
      <c r="P46" s="104"/>
      <c r="Q46" s="104"/>
      <c r="R46" s="104"/>
      <c r="S46" s="104"/>
      <c r="T46" s="104"/>
      <c r="U46" s="105" t="n">
        <f aca="false">SUM(K46:T46)</f>
        <v>10</v>
      </c>
      <c r="V46" s="106" t="n">
        <f aca="false">(H52/U46)*(100-U46)</f>
        <v>0</v>
      </c>
    </row>
    <row collapsed="false" customFormat="false" customHeight="false" hidden="false" ht="12.75" outlineLevel="0" r="47">
      <c r="B47" s="107" t="s">
        <v>72</v>
      </c>
      <c r="C47" s="108"/>
      <c r="D47" s="108"/>
      <c r="E47" s="108"/>
      <c r="F47" s="108"/>
      <c r="G47" s="108"/>
      <c r="H47" s="109"/>
      <c r="I47" s="96"/>
      <c r="J47" s="110" t="s">
        <v>73</v>
      </c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112"/>
      <c r="V47" s="113"/>
    </row>
    <row collapsed="false" customFormat="false" customHeight="false" hidden="false" ht="12.75" outlineLevel="0" r="48">
      <c r="B48" s="107" t="s">
        <v>74</v>
      </c>
      <c r="C48" s="108"/>
      <c r="D48" s="108"/>
      <c r="E48" s="108"/>
      <c r="F48" s="108"/>
      <c r="G48" s="108"/>
      <c r="H48" s="109"/>
      <c r="I48" s="96"/>
      <c r="J48" s="97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114"/>
      <c r="V48" s="115"/>
    </row>
    <row collapsed="false" customFormat="false" customHeight="false" hidden="false" ht="12.75" outlineLevel="0" r="49">
      <c r="B49" s="107" t="s">
        <v>75</v>
      </c>
      <c r="C49" s="108"/>
      <c r="D49" s="108"/>
      <c r="E49" s="108"/>
      <c r="F49" s="108"/>
      <c r="G49" s="108"/>
      <c r="H49" s="109"/>
      <c r="I49" s="96"/>
      <c r="J49" s="97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114"/>
      <c r="V49" s="115"/>
    </row>
    <row collapsed="false" customFormat="false" customHeight="false" hidden="false" ht="12.75" outlineLevel="0" r="50">
      <c r="B50" s="107" t="s">
        <v>76</v>
      </c>
      <c r="C50" s="108"/>
      <c r="D50" s="108"/>
      <c r="E50" s="108"/>
      <c r="F50" s="108"/>
      <c r="G50" s="108"/>
      <c r="H50" s="109"/>
      <c r="I50" s="96"/>
      <c r="J50" s="97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114"/>
      <c r="V50" s="115"/>
    </row>
    <row collapsed="false" customFormat="false" customHeight="false" hidden="false" ht="12.75" outlineLevel="0" r="51">
      <c r="B51" s="107" t="s">
        <v>77</v>
      </c>
      <c r="C51" s="108"/>
      <c r="D51" s="108"/>
      <c r="E51" s="108"/>
      <c r="F51" s="108"/>
      <c r="G51" s="108"/>
      <c r="H51" s="116"/>
      <c r="I51" s="96"/>
      <c r="J51" s="97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114"/>
      <c r="V51" s="115"/>
    </row>
    <row collapsed="false" customFormat="false" customHeight="false" hidden="false" ht="12.75" outlineLevel="0" r="52">
      <c r="B52" s="117" t="s">
        <v>78</v>
      </c>
      <c r="C52" s="118" t="n">
        <f aca="false">SUM(C47:C51)</f>
        <v>0</v>
      </c>
      <c r="D52" s="118" t="n">
        <f aca="false">SUM(D47:D51)</f>
        <v>0</v>
      </c>
      <c r="E52" s="118" t="n">
        <f aca="false">SUM(E47:E51)</f>
        <v>0</v>
      </c>
      <c r="F52" s="118" t="n">
        <f aca="false">SUM(F47:F51)</f>
        <v>0</v>
      </c>
      <c r="G52" s="118" t="n">
        <f aca="false">SUM(G47:G51)</f>
        <v>0</v>
      </c>
      <c r="H52" s="118" t="n">
        <f aca="false">SUM(C52:G52)</f>
        <v>0</v>
      </c>
      <c r="I52" s="96"/>
      <c r="J52" s="97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119"/>
      <c r="V52" s="120"/>
    </row>
    <row collapsed="false" customFormat="false" customHeight="true" hidden="false" ht="26.25" outlineLevel="0" r="53">
      <c r="B53" s="121" t="s">
        <v>79</v>
      </c>
      <c r="C53" s="122" t="n">
        <f aca="false">C10+C17+C24+C31+C38</f>
        <v>0</v>
      </c>
      <c r="D53" s="122" t="n">
        <f aca="false">D10+D17+D24+D31+D38</f>
        <v>0</v>
      </c>
      <c r="E53" s="122" t="n">
        <f aca="false">E10+E17+E24+E31+E38</f>
        <v>0</v>
      </c>
      <c r="F53" s="122" t="n">
        <f aca="false">F10+F17+F24+F31+F38</f>
        <v>0</v>
      </c>
      <c r="G53" s="122" t="n">
        <f aca="false">G10+G17+G24+G31+G38</f>
        <v>0</v>
      </c>
      <c r="H53" s="122" t="n">
        <f aca="false">SUM(C53:G53)</f>
        <v>0</v>
      </c>
      <c r="I53" s="96"/>
      <c r="J53" s="123" t="s">
        <v>79</v>
      </c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124" t="n">
        <f aca="false">SUM(U4:U52)/H54</f>
        <v>10</v>
      </c>
      <c r="V53" s="125" t="n">
        <f aca="false">SUM(V4:V52)</f>
        <v>0</v>
      </c>
    </row>
    <row collapsed="false" customFormat="false" customHeight="false" hidden="false" ht="12.75" outlineLevel="0" r="54">
      <c r="B54" s="126" t="s">
        <v>80</v>
      </c>
      <c r="C54" s="91"/>
      <c r="D54" s="91"/>
      <c r="E54" s="91"/>
      <c r="F54" s="91"/>
      <c r="G54" s="92"/>
      <c r="H54" s="127" t="n">
        <f aca="false">H4+H11+H18+H25+H32+H39+H46</f>
        <v>7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5"/>
  <sheetViews>
    <sheetView colorId="64" defaultGridColor="true" rightToLeft="false" showFormulas="false" showGridLines="true" showOutlineSymbols="true" showRowColHeaders="true" showZeros="true" tabSelected="false" topLeftCell="B19" view="normal" windowProtection="false" workbookViewId="0" zoomScale="85" zoomScaleNormal="85" zoomScalePageLayoutView="100">
      <selection activeCell="D23" activeCellId="0" pane="topLeft" sqref="D23"/>
    </sheetView>
  </sheetViews>
  <sheetFormatPr defaultRowHeight="12.75"/>
  <cols>
    <col collapsed="false" hidden="false" max="1" min="1" style="0" width="4.70918367346939"/>
    <col collapsed="false" hidden="false" max="2" min="2" style="0" width="6.00510204081633"/>
    <col collapsed="false" hidden="false" max="3" min="3" style="0" width="32.4234693877551"/>
    <col collapsed="false" hidden="false" max="4" min="4" style="0" width="12.7091836734694"/>
    <col collapsed="false" hidden="false" max="5" min="5" style="0" width="16.7142857142857"/>
    <col collapsed="false" hidden="false" max="6" min="6" style="0" width="8.70918367346939"/>
    <col collapsed="false" hidden="false" max="7" min="7" style="0" width="3.70918367346939"/>
    <col collapsed="false" hidden="false" max="40" min="8" style="0" width="6.71428571428571"/>
    <col collapsed="false" hidden="true" max="41" min="41" style="0" width="0"/>
    <col collapsed="false" hidden="false" max="1025" min="42" style="0" width="11.4183673469388"/>
  </cols>
  <sheetData>
    <row collapsed="false" customFormat="false" customHeight="false" hidden="false" ht="12.75" outlineLevel="0" r="1"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"/>
      <c r="U1" s="1"/>
      <c r="V1" s="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collapsed="false" customFormat="false" customHeight="true" hidden="false" ht="48.75" outlineLevel="0" r="2">
      <c r="B2" s="3"/>
      <c r="C2" s="3"/>
      <c r="D2" s="3"/>
      <c r="E2" s="3"/>
      <c r="F2" s="3"/>
      <c r="G2" s="7" t="s">
        <v>81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</row>
    <row collapsed="false" customFormat="false" customHeight="false" hidden="false" ht="12.75" outlineLevel="0" r="3">
      <c r="B3" s="3"/>
      <c r="C3" s="3"/>
      <c r="D3" s="3"/>
      <c r="E3" s="3"/>
      <c r="F3" s="3"/>
      <c r="G3" s="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5"/>
    </row>
    <row collapsed="false" customFormat="false" customHeight="false" hidden="false" ht="12.75" outlineLevel="0" r="4">
      <c r="B4" s="9" t="s">
        <v>82</v>
      </c>
      <c r="C4" s="9"/>
      <c r="D4" s="9"/>
      <c r="E4" s="10"/>
      <c r="G4" s="3"/>
      <c r="H4" s="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5"/>
    </row>
    <row collapsed="false" customFormat="false" customHeight="false" hidden="false" ht="12.75" outlineLevel="0" r="5">
      <c r="B5" s="11" t="s">
        <v>83</v>
      </c>
      <c r="C5" s="11"/>
      <c r="D5" s="11"/>
      <c r="E5" s="9"/>
      <c r="F5" s="12" t="s">
        <v>84</v>
      </c>
      <c r="G5" s="3"/>
      <c r="H5" s="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5"/>
    </row>
    <row collapsed="false" customFormat="false" customHeight="false" hidden="false" ht="12.75" outlineLevel="0" r="6">
      <c r="B6" s="14"/>
      <c r="C6" s="14"/>
      <c r="D6" s="14"/>
      <c r="E6" s="14"/>
      <c r="F6" s="14"/>
      <c r="G6" s="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collapsed="false" customFormat="false" customHeight="false" hidden="false" ht="12.75" outlineLevel="0" r="7">
      <c r="B7" s="15" t="s">
        <v>5</v>
      </c>
      <c r="C7" s="15"/>
      <c r="D7" s="15"/>
      <c r="E7" s="15"/>
      <c r="F7" s="15"/>
      <c r="G7" s="3"/>
      <c r="H7" s="128" t="s">
        <v>6</v>
      </c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9"/>
    </row>
    <row collapsed="false" customFormat="false" customHeight="false" hidden="false" ht="12.75" outlineLevel="0" r="8">
      <c r="B8" s="129"/>
      <c r="C8" s="129"/>
      <c r="D8" s="129"/>
      <c r="E8" s="129"/>
      <c r="F8" s="129"/>
      <c r="G8" s="3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collapsed="false" customFormat="true" customHeight="true" hidden="false" ht="36.75" outlineLevel="0" r="9" s="22">
      <c r="B9" s="129"/>
      <c r="C9" s="129"/>
      <c r="D9" s="129"/>
      <c r="E9" s="129"/>
      <c r="F9" s="129"/>
      <c r="G9" s="3"/>
      <c r="H9" s="130" t="n">
        <v>40073</v>
      </c>
      <c r="I9" s="130" t="n">
        <v>40080</v>
      </c>
      <c r="J9" s="130" t="n">
        <v>40087</v>
      </c>
      <c r="K9" s="130" t="n">
        <v>40094</v>
      </c>
      <c r="L9" s="130" t="n">
        <v>40108</v>
      </c>
      <c r="M9" s="130" t="n">
        <v>40115</v>
      </c>
      <c r="N9" s="130" t="n">
        <v>40122</v>
      </c>
      <c r="O9" s="130" t="n">
        <v>40129</v>
      </c>
      <c r="P9" s="130" t="n">
        <v>40136</v>
      </c>
      <c r="Q9" s="130" t="n">
        <v>40143</v>
      </c>
      <c r="R9" s="130" t="n">
        <v>40150</v>
      </c>
      <c r="S9" s="130" t="n">
        <v>40157</v>
      </c>
      <c r="T9" s="130" t="n">
        <v>40164</v>
      </c>
      <c r="U9" s="130" t="n">
        <v>40192</v>
      </c>
      <c r="V9" s="130" t="n">
        <v>40199</v>
      </c>
      <c r="W9" s="130" t="n">
        <v>40234</v>
      </c>
      <c r="X9" s="130" t="n">
        <v>40241</v>
      </c>
      <c r="Y9" s="130" t="n">
        <v>40248</v>
      </c>
      <c r="Z9" s="130" t="n">
        <v>40255</v>
      </c>
      <c r="AA9" s="130" t="n">
        <v>40262</v>
      </c>
      <c r="AB9" s="130" t="n">
        <v>40269</v>
      </c>
      <c r="AC9" s="130" t="n">
        <v>40283</v>
      </c>
      <c r="AD9" s="130" t="n">
        <v>40290</v>
      </c>
      <c r="AE9" s="130" t="n">
        <v>40297</v>
      </c>
      <c r="AF9" s="130" t="n">
        <v>40304</v>
      </c>
      <c r="AG9" s="130" t="n">
        <v>40318</v>
      </c>
      <c r="AH9" s="130" t="n">
        <v>40325</v>
      </c>
      <c r="AI9" s="130" t="n">
        <v>40332</v>
      </c>
      <c r="AJ9" s="130" t="n">
        <v>40339</v>
      </c>
      <c r="AK9" s="130" t="n">
        <v>40346</v>
      </c>
      <c r="AL9" s="131" t="s">
        <v>85</v>
      </c>
      <c r="AM9" s="131" t="s">
        <v>86</v>
      </c>
      <c r="AN9" s="131" t="s">
        <v>87</v>
      </c>
      <c r="AO9" s="27" t="n">
        <v>40063</v>
      </c>
    </row>
    <row collapsed="false" customFormat="true" customHeight="true" hidden="false" ht="27" outlineLevel="0" r="10" s="34">
      <c r="B10" s="132" t="s">
        <v>9</v>
      </c>
      <c r="C10" s="132" t="s">
        <v>10</v>
      </c>
      <c r="D10" s="132" t="s">
        <v>7</v>
      </c>
      <c r="E10" s="132" t="s">
        <v>11</v>
      </c>
      <c r="F10" s="132" t="s">
        <v>12</v>
      </c>
      <c r="G10" s="3"/>
      <c r="H10" s="133" t="s">
        <v>88</v>
      </c>
      <c r="I10" s="133" t="s">
        <v>89</v>
      </c>
      <c r="J10" s="133" t="s">
        <v>90</v>
      </c>
      <c r="K10" s="133" t="s">
        <v>91</v>
      </c>
      <c r="L10" s="133" t="s">
        <v>92</v>
      </c>
      <c r="M10" s="133" t="s">
        <v>93</v>
      </c>
      <c r="N10" s="133" t="s">
        <v>94</v>
      </c>
      <c r="O10" s="133" t="s">
        <v>95</v>
      </c>
      <c r="P10" s="133" t="s">
        <v>96</v>
      </c>
      <c r="Q10" s="133" t="s">
        <v>97</v>
      </c>
      <c r="R10" s="133" t="s">
        <v>98</v>
      </c>
      <c r="S10" s="133" t="s">
        <v>99</v>
      </c>
      <c r="T10" s="133" t="s">
        <v>100</v>
      </c>
      <c r="U10" s="133" t="s">
        <v>101</v>
      </c>
      <c r="V10" s="133" t="s">
        <v>102</v>
      </c>
      <c r="W10" s="133" t="s">
        <v>103</v>
      </c>
      <c r="X10" s="133" t="s">
        <v>104</v>
      </c>
      <c r="Y10" s="133" t="s">
        <v>105</v>
      </c>
      <c r="Z10" s="133" t="s">
        <v>106</v>
      </c>
      <c r="AA10" s="133" t="s">
        <v>107</v>
      </c>
      <c r="AB10" s="133" t="s">
        <v>108</v>
      </c>
      <c r="AC10" s="133" t="s">
        <v>109</v>
      </c>
      <c r="AD10" s="133" t="s">
        <v>110</v>
      </c>
      <c r="AE10" s="133" t="s">
        <v>111</v>
      </c>
      <c r="AF10" s="133" t="s">
        <v>112</v>
      </c>
      <c r="AG10" s="133" t="s">
        <v>113</v>
      </c>
      <c r="AH10" s="133" t="s">
        <v>114</v>
      </c>
      <c r="AI10" s="133" t="s">
        <v>115</v>
      </c>
      <c r="AJ10" s="133" t="s">
        <v>116</v>
      </c>
      <c r="AK10" s="133" t="s">
        <v>117</v>
      </c>
      <c r="AL10" s="133" t="s">
        <v>118</v>
      </c>
      <c r="AM10" s="133" t="s">
        <v>119</v>
      </c>
      <c r="AN10" s="133" t="s">
        <v>120</v>
      </c>
      <c r="AO10" s="134" t="s">
        <v>18</v>
      </c>
    </row>
    <row collapsed="false" customFormat="false" customHeight="true" hidden="false" ht="17.1" outlineLevel="0" r="11">
      <c r="B11" s="135"/>
      <c r="C11" s="135"/>
      <c r="D11" s="135"/>
      <c r="E11" s="135"/>
      <c r="F11" s="135"/>
      <c r="G11" s="3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51"/>
    </row>
    <row collapsed="false" customFormat="true" customHeight="true" hidden="false" ht="24.95" outlineLevel="0" r="12" s="52">
      <c r="B12" s="53" t="n">
        <v>1</v>
      </c>
      <c r="C12" s="137" t="s">
        <v>19</v>
      </c>
      <c r="D12" s="137"/>
      <c r="E12" s="137"/>
      <c r="F12" s="137"/>
      <c r="G12" s="3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59"/>
    </row>
    <row collapsed="false" customFormat="false" customHeight="true" hidden="false" ht="17.1" outlineLevel="0" r="13">
      <c r="A13" s="52"/>
      <c r="B13" s="23" t="n">
        <v>1.1</v>
      </c>
      <c r="C13" s="138" t="s">
        <v>20</v>
      </c>
      <c r="D13" s="61" t="n">
        <v>40073</v>
      </c>
      <c r="E13" s="139" t="s">
        <v>121</v>
      </c>
      <c r="F13" s="63" t="s">
        <v>21</v>
      </c>
      <c r="G13" s="3"/>
      <c r="H13" s="140" t="n">
        <v>0.9</v>
      </c>
      <c r="I13" s="140" t="n">
        <v>1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9"/>
    </row>
    <row collapsed="false" customFormat="false" customHeight="true" hidden="false" ht="17.1" outlineLevel="0" r="14">
      <c r="B14" s="23"/>
      <c r="C14" s="138"/>
      <c r="D14" s="61"/>
      <c r="E14" s="139"/>
      <c r="F14" s="63" t="s">
        <v>22</v>
      </c>
      <c r="G14" s="3"/>
      <c r="H14" s="141" t="n">
        <v>0.9</v>
      </c>
      <c r="I14" s="141" t="n">
        <v>1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1"/>
    </row>
    <row collapsed="false" customFormat="false" customHeight="true" hidden="false" ht="17.1" outlineLevel="0" r="15">
      <c r="B15" s="23" t="n">
        <v>1.2</v>
      </c>
      <c r="C15" s="138" t="s">
        <v>23</v>
      </c>
      <c r="D15" s="61" t="n">
        <v>40073</v>
      </c>
      <c r="E15" s="139" t="s">
        <v>121</v>
      </c>
      <c r="F15" s="63" t="s">
        <v>21</v>
      </c>
      <c r="G15" s="3"/>
      <c r="H15" s="140" t="n">
        <v>1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1"/>
    </row>
    <row collapsed="false" customFormat="false" customHeight="true" hidden="false" ht="17.1" outlineLevel="0" r="16">
      <c r="B16" s="23"/>
      <c r="C16" s="138"/>
      <c r="D16" s="61"/>
      <c r="E16" s="139"/>
      <c r="F16" s="63" t="s">
        <v>22</v>
      </c>
      <c r="G16" s="3"/>
      <c r="H16" s="141" t="n">
        <v>0.8</v>
      </c>
      <c r="I16" s="141" t="n">
        <v>1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1"/>
    </row>
    <row collapsed="false" customFormat="false" customHeight="true" hidden="false" ht="17.1" outlineLevel="0" r="17">
      <c r="B17" s="23" t="n">
        <v>1.3</v>
      </c>
      <c r="C17" s="138" t="s">
        <v>24</v>
      </c>
      <c r="D17" s="61" t="n">
        <v>40073</v>
      </c>
      <c r="E17" s="139" t="s">
        <v>121</v>
      </c>
      <c r="F17" s="63" t="s">
        <v>21</v>
      </c>
      <c r="G17" s="3"/>
      <c r="H17" s="140" t="n">
        <v>0.5</v>
      </c>
      <c r="I17" s="140" t="n">
        <v>1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1"/>
    </row>
    <row collapsed="false" customFormat="false" customHeight="false" hidden="false" ht="12.75" outlineLevel="0" r="18">
      <c r="B18" s="23"/>
      <c r="C18" s="138"/>
      <c r="D18" s="61"/>
      <c r="E18" s="139"/>
      <c r="F18" s="63" t="s">
        <v>22</v>
      </c>
      <c r="G18" s="3"/>
      <c r="H18" s="142" t="n">
        <v>0.2</v>
      </c>
      <c r="I18" s="142" t="n">
        <v>1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51"/>
    </row>
    <row collapsed="false" customFormat="false" customHeight="false" hidden="false" ht="12.75" outlineLevel="0" r="19">
      <c r="B19" s="28"/>
      <c r="C19" s="28"/>
      <c r="D19" s="28"/>
      <c r="E19" s="28"/>
      <c r="F19" s="28"/>
      <c r="G19" s="3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51"/>
    </row>
    <row collapsed="false" customFormat="true" customHeight="false" hidden="false" ht="19.5" outlineLevel="0" r="20" s="52">
      <c r="B20" s="53" t="n">
        <v>2</v>
      </c>
      <c r="C20" s="137" t="s">
        <v>122</v>
      </c>
      <c r="D20" s="137"/>
      <c r="E20" s="137"/>
      <c r="F20" s="137"/>
      <c r="G20" s="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59"/>
    </row>
    <row collapsed="false" customFormat="false" customHeight="false" hidden="false" ht="12.75" outlineLevel="0" r="21">
      <c r="A21" s="52"/>
      <c r="B21" s="23" t="n">
        <v>2.1</v>
      </c>
      <c r="C21" s="138" t="s">
        <v>123</v>
      </c>
      <c r="D21" s="61" t="n">
        <v>40073</v>
      </c>
      <c r="E21" s="143" t="s">
        <v>124</v>
      </c>
      <c r="F21" s="63" t="s">
        <v>21</v>
      </c>
      <c r="G21" s="3"/>
      <c r="H21" s="144" t="n">
        <v>0.1</v>
      </c>
      <c r="I21" s="144" t="n">
        <v>0.2</v>
      </c>
      <c r="J21" s="144" t="n">
        <v>0.5</v>
      </c>
      <c r="K21" s="144" t="n">
        <v>0.8</v>
      </c>
      <c r="L21" s="144" t="n">
        <v>0.9</v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144" t="n">
        <v>1</v>
      </c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9"/>
    </row>
    <row collapsed="false" customFormat="false" customHeight="false" hidden="false" ht="12.75" outlineLevel="0" r="22">
      <c r="B22" s="23"/>
      <c r="C22" s="138"/>
      <c r="D22" s="61"/>
      <c r="E22" s="143"/>
      <c r="F22" s="63" t="s">
        <v>22</v>
      </c>
      <c r="G22" s="3"/>
      <c r="H22" s="145" t="n">
        <v>0.1</v>
      </c>
      <c r="I22" s="57"/>
      <c r="J22" s="145" t="n">
        <v>0.6</v>
      </c>
      <c r="K22" s="57"/>
      <c r="L22" s="145" t="n">
        <v>0.65</v>
      </c>
      <c r="M22" s="57"/>
      <c r="N22" s="57"/>
      <c r="O22" s="57"/>
      <c r="P22" s="57"/>
      <c r="Q22" s="57"/>
      <c r="R22" s="57"/>
      <c r="S22" s="145"/>
      <c r="T22" s="57"/>
      <c r="U22" s="145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1"/>
    </row>
    <row collapsed="false" customFormat="false" customHeight="false" hidden="false" ht="12.75" outlineLevel="0" r="23">
      <c r="B23" s="23" t="n">
        <v>2.2</v>
      </c>
      <c r="C23" s="138" t="s">
        <v>125</v>
      </c>
      <c r="D23" s="61" t="n">
        <v>40073</v>
      </c>
      <c r="E23" s="139" t="s">
        <v>121</v>
      </c>
      <c r="F23" s="63" t="s">
        <v>21</v>
      </c>
      <c r="G23" s="3"/>
      <c r="H23" s="140" t="n">
        <v>0.05</v>
      </c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 t="n">
        <v>1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1"/>
    </row>
    <row collapsed="false" customFormat="false" customHeight="false" hidden="false" ht="12.75" outlineLevel="0" r="24">
      <c r="B24" s="23"/>
      <c r="C24" s="138"/>
      <c r="D24" s="61"/>
      <c r="E24" s="139"/>
      <c r="F24" s="63" t="s">
        <v>22</v>
      </c>
      <c r="G24" s="3"/>
      <c r="H24" s="141" t="n">
        <v>0.05</v>
      </c>
      <c r="I24" s="57"/>
      <c r="J24" s="141" t="n">
        <v>0.1</v>
      </c>
      <c r="K24" s="141" t="n">
        <v>0.2</v>
      </c>
      <c r="L24" s="141" t="n">
        <v>0.25</v>
      </c>
      <c r="M24" s="57"/>
      <c r="N24" s="57"/>
      <c r="O24" s="57"/>
      <c r="P24" s="57"/>
      <c r="Q24" s="141"/>
      <c r="R24" s="141"/>
      <c r="S24" s="141"/>
      <c r="T24" s="141"/>
      <c r="U24" s="141"/>
      <c r="V24" s="141"/>
      <c r="W24" s="57"/>
      <c r="X24" s="57"/>
      <c r="Y24" s="57"/>
      <c r="Z24" s="141"/>
      <c r="AA24" s="57"/>
      <c r="AB24" s="141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1"/>
    </row>
    <row collapsed="false" customFormat="false" customHeight="false" hidden="false" ht="12.75" outlineLevel="0" r="25">
      <c r="B25" s="23" t="n">
        <v>2.3</v>
      </c>
      <c r="C25" s="138" t="s">
        <v>126</v>
      </c>
      <c r="D25" s="61" t="n">
        <v>40073</v>
      </c>
      <c r="E25" s="139" t="s">
        <v>121</v>
      </c>
      <c r="F25" s="63" t="s">
        <v>21</v>
      </c>
      <c r="G25" s="3"/>
      <c r="H25" s="57"/>
      <c r="I25" s="140" t="n">
        <v>0.05</v>
      </c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 t="n">
        <v>1</v>
      </c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1"/>
    </row>
    <row collapsed="false" customFormat="false" customHeight="false" hidden="false" ht="12.75" outlineLevel="0" r="26">
      <c r="B26" s="23"/>
      <c r="C26" s="138"/>
      <c r="D26" s="61"/>
      <c r="E26" s="139"/>
      <c r="F26" s="63" t="s">
        <v>22</v>
      </c>
      <c r="G26" s="3"/>
      <c r="H26" s="57"/>
      <c r="I26" s="57"/>
      <c r="J26" s="141" t="n">
        <v>0.05</v>
      </c>
      <c r="K26" s="141" t="n">
        <v>0.15</v>
      </c>
      <c r="L26" s="141" t="n">
        <v>0.2</v>
      </c>
      <c r="M26" s="141" t="n">
        <v>0.23</v>
      </c>
      <c r="N26" s="141" t="n">
        <v>0.25</v>
      </c>
      <c r="O26" s="141" t="n">
        <v>0.3</v>
      </c>
      <c r="P26" s="141"/>
      <c r="Q26" s="141"/>
      <c r="R26" s="141"/>
      <c r="S26" s="141"/>
      <c r="T26" s="57"/>
      <c r="U26" s="57"/>
      <c r="V26" s="141"/>
      <c r="W26" s="57"/>
      <c r="X26" s="57"/>
      <c r="Y26" s="57"/>
      <c r="Z26" s="141"/>
      <c r="AA26" s="57"/>
      <c r="AB26" s="57"/>
      <c r="AC26" s="57"/>
      <c r="AD26" s="57"/>
      <c r="AE26" s="57"/>
      <c r="AF26" s="141"/>
      <c r="AG26" s="57"/>
      <c r="AH26" s="141"/>
      <c r="AI26" s="57"/>
      <c r="AJ26" s="57"/>
      <c r="AK26" s="57"/>
      <c r="AL26" s="57"/>
      <c r="AM26" s="57"/>
      <c r="AN26" s="57"/>
      <c r="AO26" s="51"/>
    </row>
    <row collapsed="false" customFormat="false" customHeight="false" hidden="false" ht="12.75" outlineLevel="0" r="27">
      <c r="B27" s="23" t="n">
        <v>2.4</v>
      </c>
      <c r="C27" s="138" t="s">
        <v>127</v>
      </c>
      <c r="D27" s="61" t="n">
        <v>40157</v>
      </c>
      <c r="E27" s="139" t="s">
        <v>121</v>
      </c>
      <c r="F27" s="63" t="s">
        <v>21</v>
      </c>
      <c r="G27" s="3"/>
      <c r="H27" s="57"/>
      <c r="I27" s="57"/>
      <c r="J27" s="57"/>
      <c r="K27" s="140" t="n">
        <v>0.05</v>
      </c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 t="n">
        <v>1</v>
      </c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1"/>
    </row>
    <row collapsed="false" customFormat="false" customHeight="false" hidden="false" ht="12.75" outlineLevel="0" r="28">
      <c r="B28" s="23"/>
      <c r="C28" s="138"/>
      <c r="D28" s="61"/>
      <c r="E28" s="139"/>
      <c r="F28" s="63" t="s">
        <v>22</v>
      </c>
      <c r="G28" s="3"/>
      <c r="H28" s="57"/>
      <c r="I28" s="57"/>
      <c r="J28" s="57"/>
      <c r="K28" s="141"/>
      <c r="L28" s="141"/>
      <c r="M28" s="141"/>
      <c r="N28" s="141"/>
      <c r="O28" s="141"/>
      <c r="P28" s="141"/>
      <c r="Q28" s="141"/>
      <c r="R28" s="141"/>
      <c r="S28" s="141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1"/>
    </row>
    <row collapsed="false" customFormat="false" customHeight="false" hidden="false" ht="12.75" outlineLevel="0" r="29">
      <c r="B29" s="28"/>
      <c r="C29" s="28"/>
      <c r="D29" s="28"/>
      <c r="E29" s="28"/>
      <c r="F29" s="28"/>
      <c r="G29" s="3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51"/>
    </row>
    <row collapsed="false" customFormat="true" customHeight="false" hidden="false" ht="19.5" outlineLevel="0" r="30" s="52">
      <c r="B30" s="53" t="n">
        <v>3</v>
      </c>
      <c r="C30" s="137" t="s">
        <v>128</v>
      </c>
      <c r="D30" s="137"/>
      <c r="E30" s="137"/>
      <c r="F30" s="137"/>
      <c r="G30" s="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59"/>
    </row>
    <row collapsed="false" customFormat="false" customHeight="false" hidden="false" ht="12.75" outlineLevel="0" r="31">
      <c r="A31" s="52"/>
      <c r="B31" s="23" t="n">
        <v>3.1</v>
      </c>
      <c r="C31" s="138" t="s">
        <v>129</v>
      </c>
      <c r="D31" s="61" t="n">
        <v>40073</v>
      </c>
      <c r="E31" s="146" t="s">
        <v>130</v>
      </c>
      <c r="F31" s="63" t="s">
        <v>21</v>
      </c>
      <c r="G31" s="3"/>
      <c r="H31" s="57"/>
      <c r="I31" s="57"/>
      <c r="J31" s="57"/>
      <c r="K31" s="57"/>
      <c r="L31" s="57"/>
      <c r="M31" s="57"/>
      <c r="N31" s="57"/>
      <c r="O31" s="147" t="n">
        <v>0.05</v>
      </c>
      <c r="P31" s="147"/>
      <c r="Q31" s="147"/>
      <c r="R31" s="147"/>
      <c r="S31" s="147"/>
      <c r="T31" s="147"/>
      <c r="U31" s="147"/>
      <c r="V31" s="147"/>
      <c r="W31" s="147"/>
      <c r="X31" s="147" t="n">
        <v>1</v>
      </c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9"/>
    </row>
    <row collapsed="false" customFormat="false" customHeight="false" hidden="false" ht="12.75" outlineLevel="0" r="32">
      <c r="B32" s="23"/>
      <c r="C32" s="138"/>
      <c r="D32" s="61"/>
      <c r="E32" s="146"/>
      <c r="F32" s="63" t="s">
        <v>22</v>
      </c>
      <c r="G32" s="3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148"/>
      <c r="AH32" s="148"/>
      <c r="AI32" s="148"/>
      <c r="AJ32" s="148"/>
      <c r="AK32" s="148"/>
      <c r="AL32" s="57"/>
      <c r="AM32" s="57"/>
      <c r="AN32" s="57"/>
      <c r="AO32" s="51"/>
    </row>
    <row collapsed="false" customFormat="false" customHeight="false" hidden="false" ht="12.75" outlineLevel="0" r="33">
      <c r="B33" s="23" t="n">
        <v>3.2</v>
      </c>
      <c r="C33" s="138" t="s">
        <v>131</v>
      </c>
      <c r="D33" s="61" t="n">
        <v>40073</v>
      </c>
      <c r="E33" s="149" t="s">
        <v>121</v>
      </c>
      <c r="F33" s="63" t="s">
        <v>21</v>
      </c>
      <c r="G33" s="3"/>
      <c r="H33" s="57"/>
      <c r="I33" s="57"/>
      <c r="J33" s="57"/>
      <c r="K33" s="57"/>
      <c r="L33" s="57"/>
      <c r="M33" s="57"/>
      <c r="N33" s="57"/>
      <c r="O33" s="57"/>
      <c r="P33" s="140" t="n">
        <v>0.05</v>
      </c>
      <c r="Q33" s="140"/>
      <c r="R33" s="140"/>
      <c r="S33" s="140"/>
      <c r="T33" s="140"/>
      <c r="U33" s="140"/>
      <c r="V33" s="140"/>
      <c r="W33" s="140"/>
      <c r="X33" s="140" t="n">
        <v>1</v>
      </c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1"/>
    </row>
    <row collapsed="false" customFormat="false" customHeight="false" hidden="false" ht="12.75" outlineLevel="0" r="34">
      <c r="B34" s="23"/>
      <c r="C34" s="138"/>
      <c r="D34" s="61"/>
      <c r="E34" s="149"/>
      <c r="F34" s="63" t="s">
        <v>22</v>
      </c>
      <c r="G34" s="3"/>
      <c r="H34" s="57"/>
      <c r="I34" s="57"/>
      <c r="J34" s="57"/>
      <c r="K34" s="57"/>
      <c r="L34" s="57"/>
      <c r="M34" s="57"/>
      <c r="N34" s="57"/>
      <c r="O34" s="57"/>
      <c r="P34" s="141"/>
      <c r="Q34" s="141"/>
      <c r="R34" s="141"/>
      <c r="S34" s="57"/>
      <c r="T34" s="141"/>
      <c r="U34" s="57"/>
      <c r="V34" s="141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141"/>
      <c r="AK34" s="141"/>
      <c r="AL34" s="57"/>
      <c r="AM34" s="57"/>
      <c r="AN34" s="57"/>
      <c r="AO34" s="51"/>
    </row>
    <row collapsed="false" customFormat="false" customHeight="false" hidden="false" ht="12.75" outlineLevel="0" r="35">
      <c r="B35" s="23" t="n">
        <v>3.3</v>
      </c>
      <c r="C35" s="138" t="s">
        <v>132</v>
      </c>
      <c r="D35" s="61" t="n">
        <v>40073</v>
      </c>
      <c r="E35" s="146" t="s">
        <v>130</v>
      </c>
      <c r="F35" s="63" t="s">
        <v>21</v>
      </c>
      <c r="G35" s="3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147" t="n">
        <v>0.05</v>
      </c>
      <c r="Y35" s="147"/>
      <c r="Z35" s="147"/>
      <c r="AA35" s="147"/>
      <c r="AB35" s="147"/>
      <c r="AC35" s="147"/>
      <c r="AD35" s="147"/>
      <c r="AE35" s="147"/>
      <c r="AF35" s="147" t="n">
        <v>1</v>
      </c>
      <c r="AG35" s="57"/>
      <c r="AH35" s="57"/>
      <c r="AI35" s="57"/>
      <c r="AJ35" s="57"/>
      <c r="AK35" s="57"/>
      <c r="AL35" s="57"/>
      <c r="AM35" s="57"/>
      <c r="AN35" s="57"/>
      <c r="AO35" s="51"/>
    </row>
    <row collapsed="false" customFormat="false" customHeight="false" hidden="false" ht="12.75" outlineLevel="0" r="36">
      <c r="B36" s="23"/>
      <c r="C36" s="138"/>
      <c r="D36" s="61"/>
      <c r="E36" s="146"/>
      <c r="F36" s="63" t="s">
        <v>22</v>
      </c>
      <c r="G36" s="3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1"/>
    </row>
    <row collapsed="false" customFormat="false" customHeight="false" hidden="false" ht="12.75" outlineLevel="0" r="37">
      <c r="B37" s="28"/>
      <c r="C37" s="28"/>
      <c r="D37" s="28"/>
      <c r="E37" s="28"/>
      <c r="F37" s="28"/>
      <c r="G37" s="3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51"/>
    </row>
    <row collapsed="false" customFormat="true" customHeight="false" hidden="false" ht="19.5" outlineLevel="0" r="38" s="52">
      <c r="B38" s="53" t="n">
        <v>4</v>
      </c>
      <c r="C38" s="137" t="s">
        <v>133</v>
      </c>
      <c r="D38" s="137"/>
      <c r="E38" s="137"/>
      <c r="F38" s="137"/>
      <c r="G38" s="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59"/>
    </row>
    <row collapsed="false" customFormat="false" customHeight="false" hidden="false" ht="12.75" outlineLevel="0" r="39">
      <c r="A39" s="52"/>
      <c r="B39" s="23" t="n">
        <v>4.1</v>
      </c>
      <c r="C39" s="138" t="s">
        <v>134</v>
      </c>
      <c r="D39" s="61" t="n">
        <v>40073</v>
      </c>
      <c r="E39" s="139" t="s">
        <v>121</v>
      </c>
      <c r="F39" s="63" t="s">
        <v>21</v>
      </c>
      <c r="G39" s="3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140" t="n">
        <v>0.05</v>
      </c>
      <c r="T39" s="140"/>
      <c r="U39" s="140"/>
      <c r="V39" s="140"/>
      <c r="W39" s="140"/>
      <c r="X39" s="140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9"/>
    </row>
    <row collapsed="false" customFormat="false" customHeight="false" hidden="false" ht="12.75" outlineLevel="0" r="40">
      <c r="B40" s="23"/>
      <c r="C40" s="138"/>
      <c r="D40" s="61"/>
      <c r="E40" s="139"/>
      <c r="F40" s="63" t="s">
        <v>22</v>
      </c>
      <c r="G40" s="3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141"/>
      <c r="U40" s="57"/>
      <c r="V40" s="141"/>
      <c r="W40" s="57"/>
      <c r="X40" s="57"/>
      <c r="Y40" s="57"/>
      <c r="Z40" s="57"/>
      <c r="AA40" s="141"/>
      <c r="AB40" s="141"/>
      <c r="AC40" s="57"/>
      <c r="AD40" s="57"/>
      <c r="AE40" s="57"/>
      <c r="AF40" s="141"/>
      <c r="AG40" s="57"/>
      <c r="AH40" s="57"/>
      <c r="AI40" s="141"/>
      <c r="AJ40" s="141"/>
      <c r="AK40" s="141"/>
      <c r="AL40" s="57"/>
      <c r="AM40" s="57"/>
      <c r="AN40" s="57"/>
      <c r="AO40" s="51"/>
    </row>
    <row collapsed="false" customFormat="false" customHeight="false" hidden="false" ht="12.75" outlineLevel="0" r="41">
      <c r="B41" s="23" t="n">
        <v>4.2</v>
      </c>
      <c r="C41" s="138" t="s">
        <v>135</v>
      </c>
      <c r="D41" s="61" t="n">
        <v>40073</v>
      </c>
      <c r="E41" s="139" t="s">
        <v>121</v>
      </c>
      <c r="F41" s="63" t="s">
        <v>21</v>
      </c>
      <c r="G41" s="3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140" t="n">
        <v>0.15</v>
      </c>
      <c r="Z41" s="140"/>
      <c r="AA41" s="57"/>
      <c r="AB41" s="57"/>
      <c r="AC41" s="57"/>
      <c r="AD41" s="57"/>
      <c r="AE41" s="57"/>
      <c r="AF41" s="57"/>
      <c r="AG41" s="140"/>
      <c r="AH41" s="140"/>
      <c r="AI41" s="140"/>
      <c r="AJ41" s="140" t="n">
        <v>1</v>
      </c>
      <c r="AK41" s="57"/>
      <c r="AL41" s="57"/>
      <c r="AM41" s="57"/>
      <c r="AN41" s="57"/>
      <c r="AO41" s="51"/>
    </row>
    <row collapsed="false" customFormat="false" customHeight="false" hidden="false" ht="12.75" outlineLevel="0" r="42">
      <c r="B42" s="23"/>
      <c r="C42" s="138"/>
      <c r="D42" s="61"/>
      <c r="E42" s="139"/>
      <c r="F42" s="63" t="s">
        <v>22</v>
      </c>
      <c r="G42" s="3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141"/>
      <c r="AC42" s="57"/>
      <c r="AD42" s="57"/>
      <c r="AE42" s="57"/>
      <c r="AF42" s="141"/>
      <c r="AG42" s="141"/>
      <c r="AH42" s="141"/>
      <c r="AI42" s="141"/>
      <c r="AJ42" s="57"/>
      <c r="AK42" s="57"/>
      <c r="AL42" s="57"/>
      <c r="AM42" s="57"/>
      <c r="AN42" s="57"/>
      <c r="AO42" s="51"/>
    </row>
    <row collapsed="false" customFormat="false" customHeight="false" hidden="false" ht="12.75" outlineLevel="0" r="43">
      <c r="B43" s="23" t="n">
        <v>4.3</v>
      </c>
      <c r="C43" s="138" t="s">
        <v>136</v>
      </c>
      <c r="D43" s="61" t="n">
        <v>40073</v>
      </c>
      <c r="E43" s="139" t="s">
        <v>121</v>
      </c>
      <c r="F43" s="63" t="s">
        <v>21</v>
      </c>
      <c r="G43" s="3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140" t="n">
        <v>0.9</v>
      </c>
      <c r="AB43" s="57"/>
      <c r="AC43" s="57"/>
      <c r="AD43" s="57"/>
      <c r="AE43" s="57"/>
      <c r="AF43" s="57"/>
      <c r="AG43" s="57"/>
      <c r="AH43" s="140" t="n">
        <v>0.95</v>
      </c>
      <c r="AI43" s="57"/>
      <c r="AJ43" s="57"/>
      <c r="AK43" s="140" t="n">
        <v>1</v>
      </c>
      <c r="AL43" s="57"/>
      <c r="AM43" s="57"/>
      <c r="AN43" s="57"/>
      <c r="AO43" s="51"/>
    </row>
    <row collapsed="false" customFormat="false" customHeight="false" hidden="false" ht="12.75" outlineLevel="0" r="44">
      <c r="B44" s="23"/>
      <c r="C44" s="138"/>
      <c r="D44" s="61"/>
      <c r="E44" s="139"/>
      <c r="F44" s="63" t="s">
        <v>22</v>
      </c>
      <c r="G44" s="3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1"/>
    </row>
    <row collapsed="false" customFormat="false" customHeight="false" hidden="false" ht="12.75" outlineLevel="0" r="45">
      <c r="B45" s="23" t="n">
        <v>4.4</v>
      </c>
      <c r="C45" s="138" t="s">
        <v>137</v>
      </c>
      <c r="D45" s="61" t="n">
        <v>40073</v>
      </c>
      <c r="E45" s="139" t="s">
        <v>121</v>
      </c>
      <c r="F45" s="63" t="s">
        <v>21</v>
      </c>
      <c r="G45" s="3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140"/>
      <c r="AF45" s="140" t="n">
        <v>1</v>
      </c>
      <c r="AG45" s="57"/>
      <c r="AH45" s="57"/>
      <c r="AI45" s="57"/>
      <c r="AJ45" s="57"/>
      <c r="AK45" s="57"/>
      <c r="AL45" s="57"/>
      <c r="AM45" s="57"/>
      <c r="AN45" s="57"/>
      <c r="AO45" s="51"/>
    </row>
    <row collapsed="false" customFormat="false" customHeight="false" hidden="false" ht="12.75" outlineLevel="0" r="46">
      <c r="B46" s="23"/>
      <c r="C46" s="138"/>
      <c r="D46" s="61"/>
      <c r="E46" s="139"/>
      <c r="F46" s="63" t="s">
        <v>22</v>
      </c>
      <c r="G46" s="3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1"/>
    </row>
    <row collapsed="false" customFormat="false" customHeight="false" hidden="false" ht="12.75" outlineLevel="0" r="47">
      <c r="B47" s="28"/>
      <c r="C47" s="28"/>
      <c r="D47" s="28"/>
      <c r="E47" s="28"/>
      <c r="F47" s="28"/>
      <c r="G47" s="3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51"/>
    </row>
    <row collapsed="false" customFormat="true" customHeight="false" hidden="false" ht="19.5" outlineLevel="0" r="48" s="52">
      <c r="B48" s="53" t="n">
        <v>5</v>
      </c>
      <c r="C48" s="137" t="s">
        <v>138</v>
      </c>
      <c r="D48" s="137"/>
      <c r="E48" s="137"/>
      <c r="F48" s="137"/>
      <c r="G48" s="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59"/>
    </row>
    <row collapsed="false" customFormat="false" customHeight="false" hidden="false" ht="12.75" outlineLevel="0" r="49">
      <c r="A49" s="52"/>
      <c r="B49" s="23" t="n">
        <v>5.1</v>
      </c>
      <c r="C49" s="138" t="s">
        <v>139</v>
      </c>
      <c r="D49" s="61" t="n">
        <v>40073</v>
      </c>
      <c r="E49" s="139" t="s">
        <v>121</v>
      </c>
      <c r="F49" s="63" t="s">
        <v>21</v>
      </c>
      <c r="G49" s="3"/>
      <c r="H49" s="57"/>
      <c r="I49" s="57"/>
      <c r="J49" s="57"/>
      <c r="K49" s="57"/>
      <c r="L49" s="57"/>
      <c r="M49" s="57"/>
      <c r="N49" s="57"/>
      <c r="O49" s="57"/>
      <c r="P49" s="57"/>
      <c r="Q49" s="140" t="n">
        <v>0.05</v>
      </c>
      <c r="R49" s="140"/>
      <c r="S49" s="140"/>
      <c r="T49" s="140"/>
      <c r="U49" s="140"/>
      <c r="V49" s="140"/>
      <c r="W49" s="140"/>
      <c r="X49" s="140" t="n">
        <v>1</v>
      </c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9"/>
    </row>
    <row collapsed="false" customFormat="false" customHeight="false" hidden="false" ht="12.75" outlineLevel="0" r="50">
      <c r="B50" s="23"/>
      <c r="C50" s="138"/>
      <c r="D50" s="61"/>
      <c r="E50" s="139"/>
      <c r="F50" s="63" t="s">
        <v>22</v>
      </c>
      <c r="G50" s="3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141"/>
      <c r="U50" s="57"/>
      <c r="V50" s="141"/>
      <c r="W50" s="141"/>
      <c r="X50" s="141"/>
      <c r="Y50" s="141"/>
      <c r="Z50" s="141"/>
      <c r="AA50" s="57"/>
      <c r="AB50" s="141"/>
      <c r="AC50" s="141"/>
      <c r="AD50" s="141"/>
      <c r="AE50" s="141"/>
      <c r="AF50" s="141"/>
      <c r="AG50" s="141"/>
      <c r="AH50" s="141"/>
      <c r="AI50" s="141"/>
      <c r="AJ50" s="141"/>
      <c r="AK50" s="57"/>
      <c r="AL50" s="57"/>
      <c r="AM50" s="57"/>
      <c r="AN50" s="57"/>
      <c r="AO50" s="51"/>
    </row>
    <row collapsed="false" customFormat="false" customHeight="false" hidden="false" ht="12.75" outlineLevel="0" r="51">
      <c r="B51" s="23" t="n">
        <v>5.2</v>
      </c>
      <c r="C51" s="138" t="s">
        <v>140</v>
      </c>
      <c r="D51" s="61" t="n">
        <v>40073</v>
      </c>
      <c r="E51" s="139" t="s">
        <v>121</v>
      </c>
      <c r="F51" s="63" t="s">
        <v>21</v>
      </c>
      <c r="G51" s="3"/>
      <c r="H51" s="57"/>
      <c r="I51" s="57"/>
      <c r="J51" s="57"/>
      <c r="K51" s="57"/>
      <c r="L51" s="57"/>
      <c r="M51" s="57"/>
      <c r="N51" s="57"/>
      <c r="O51" s="57"/>
      <c r="P51" s="57"/>
      <c r="Q51" s="140" t="n">
        <v>0.05</v>
      </c>
      <c r="R51" s="140"/>
      <c r="S51" s="140"/>
      <c r="T51" s="140"/>
      <c r="U51" s="140"/>
      <c r="V51" s="140"/>
      <c r="W51" s="140"/>
      <c r="X51" s="140" t="n">
        <v>1</v>
      </c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1"/>
    </row>
    <row collapsed="false" customFormat="false" customHeight="false" hidden="false" ht="12.75" outlineLevel="0" r="52">
      <c r="B52" s="23"/>
      <c r="C52" s="138"/>
      <c r="D52" s="61"/>
      <c r="E52" s="139"/>
      <c r="F52" s="63" t="s">
        <v>22</v>
      </c>
      <c r="G52" s="3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141"/>
      <c r="U52" s="57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57"/>
      <c r="AL52" s="57"/>
      <c r="AM52" s="57"/>
      <c r="AN52" s="57"/>
      <c r="AO52" s="51"/>
    </row>
    <row collapsed="false" customFormat="false" customHeight="false" hidden="false" ht="12.75" outlineLevel="0" r="53">
      <c r="B53" s="23" t="n">
        <v>5.3</v>
      </c>
      <c r="C53" s="138" t="s">
        <v>141</v>
      </c>
      <c r="D53" s="61" t="n">
        <v>40073</v>
      </c>
      <c r="E53" s="139" t="s">
        <v>121</v>
      </c>
      <c r="F53" s="63" t="s">
        <v>21</v>
      </c>
      <c r="G53" s="3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140" t="n">
        <v>0.05</v>
      </c>
      <c r="AL53" s="140"/>
      <c r="AM53" s="140" t="n">
        <v>1</v>
      </c>
      <c r="AN53" s="57"/>
      <c r="AO53" s="51"/>
    </row>
    <row collapsed="false" customFormat="false" customHeight="false" hidden="false" ht="12.75" outlineLevel="0" r="54">
      <c r="B54" s="23"/>
      <c r="C54" s="138"/>
      <c r="D54" s="61"/>
      <c r="E54" s="139"/>
      <c r="F54" s="63" t="s">
        <v>22</v>
      </c>
      <c r="G54" s="3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1"/>
    </row>
    <row collapsed="false" customFormat="false" customHeight="false" hidden="false" ht="12.75" outlineLevel="0" r="55">
      <c r="B55" s="23" t="n">
        <v>5.4</v>
      </c>
      <c r="C55" s="138" t="s">
        <v>142</v>
      </c>
      <c r="D55" s="61" t="n">
        <v>40073</v>
      </c>
      <c r="E55" s="139" t="s">
        <v>121</v>
      </c>
      <c r="F55" s="63" t="s">
        <v>21</v>
      </c>
      <c r="G55" s="64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140" t="n">
        <v>0.7</v>
      </c>
      <c r="AM55" s="140" t="n">
        <v>1</v>
      </c>
      <c r="AN55" s="57"/>
      <c r="AO55" s="51"/>
    </row>
    <row collapsed="false" customFormat="false" customHeight="false" hidden="false" ht="12.75" outlineLevel="0" r="56">
      <c r="B56" s="23"/>
      <c r="C56" s="138"/>
      <c r="D56" s="61"/>
      <c r="E56" s="139"/>
      <c r="F56" s="63" t="s">
        <v>22</v>
      </c>
      <c r="G56" s="64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1"/>
    </row>
    <row collapsed="false" customFormat="false" customHeight="false" hidden="false" ht="12.75" outlineLevel="0" r="57">
      <c r="B57" s="28"/>
      <c r="C57" s="28"/>
      <c r="D57" s="28"/>
      <c r="E57" s="28"/>
      <c r="F57" s="28"/>
      <c r="G57" s="3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51"/>
    </row>
    <row collapsed="false" customFormat="true" customHeight="false" hidden="false" ht="19.5" outlineLevel="0" r="58" s="52">
      <c r="B58" s="53" t="n">
        <v>6</v>
      </c>
      <c r="C58" s="137" t="s">
        <v>143</v>
      </c>
      <c r="D58" s="137"/>
      <c r="E58" s="137"/>
      <c r="F58" s="137"/>
      <c r="G58" s="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59"/>
    </row>
    <row collapsed="false" customFormat="false" customHeight="false" hidden="false" ht="12.75" outlineLevel="0" r="59">
      <c r="A59" s="52"/>
      <c r="B59" s="23" t="n">
        <v>6.1</v>
      </c>
      <c r="C59" s="138" t="s">
        <v>144</v>
      </c>
      <c r="D59" s="61" t="n">
        <v>40073</v>
      </c>
      <c r="E59" s="143" t="s">
        <v>124</v>
      </c>
      <c r="F59" s="63" t="s">
        <v>21</v>
      </c>
      <c r="G59" s="3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144" t="n">
        <v>0.05</v>
      </c>
      <c r="Z59" s="144"/>
      <c r="AA59" s="144"/>
      <c r="AB59" s="144"/>
      <c r="AC59" s="144"/>
      <c r="AD59" s="144"/>
      <c r="AE59" s="144"/>
      <c r="AF59" s="144"/>
      <c r="AG59" s="144" t="n">
        <v>1</v>
      </c>
      <c r="AH59" s="57"/>
      <c r="AI59" s="57"/>
      <c r="AJ59" s="57"/>
      <c r="AK59" s="57"/>
      <c r="AL59" s="57"/>
      <c r="AM59" s="57"/>
      <c r="AN59" s="57"/>
      <c r="AO59" s="59"/>
    </row>
    <row collapsed="false" customFormat="false" customHeight="false" hidden="false" ht="12.75" outlineLevel="0" r="60">
      <c r="B60" s="23"/>
      <c r="C60" s="138"/>
      <c r="D60" s="61"/>
      <c r="E60" s="143"/>
      <c r="F60" s="63" t="s">
        <v>22</v>
      </c>
      <c r="G60" s="3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1"/>
    </row>
    <row collapsed="false" customFormat="false" customHeight="false" hidden="false" ht="12.75" outlineLevel="0" r="61">
      <c r="B61" s="23" t="n">
        <v>6.2</v>
      </c>
      <c r="C61" s="138" t="s">
        <v>145</v>
      </c>
      <c r="D61" s="61" t="n">
        <v>40073</v>
      </c>
      <c r="E61" s="143" t="s">
        <v>124</v>
      </c>
      <c r="F61" s="63" t="s">
        <v>21</v>
      </c>
      <c r="G61" s="3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144" t="n">
        <v>0.05</v>
      </c>
      <c r="AH61" s="144"/>
      <c r="AI61" s="144"/>
      <c r="AJ61" s="144"/>
      <c r="AK61" s="144"/>
      <c r="AL61" s="144"/>
      <c r="AM61" s="144" t="n">
        <v>1</v>
      </c>
      <c r="AN61" s="57"/>
      <c r="AO61" s="51"/>
    </row>
    <row collapsed="false" customFormat="false" customHeight="false" hidden="false" ht="12.75" outlineLevel="0" r="62">
      <c r="B62" s="23"/>
      <c r="C62" s="138"/>
      <c r="D62" s="61"/>
      <c r="E62" s="143"/>
      <c r="F62" s="63" t="s">
        <v>22</v>
      </c>
      <c r="G62" s="3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1"/>
    </row>
    <row collapsed="false" customFormat="false" customHeight="false" hidden="false" ht="12.75" outlineLevel="0" r="63">
      <c r="B63" s="28"/>
      <c r="C63" s="28"/>
      <c r="D63" s="28"/>
      <c r="E63" s="28"/>
      <c r="F63" s="28"/>
      <c r="G63" s="3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51"/>
    </row>
    <row collapsed="false" customFormat="true" customHeight="false" hidden="false" ht="19.5" outlineLevel="0" r="64" s="52">
      <c r="B64" s="53" t="n">
        <v>7</v>
      </c>
      <c r="C64" s="137" t="s">
        <v>146</v>
      </c>
      <c r="D64" s="137"/>
      <c r="E64" s="137"/>
      <c r="F64" s="137"/>
      <c r="G64" s="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59"/>
    </row>
    <row collapsed="false" customFormat="false" customHeight="false" hidden="false" ht="12.75" outlineLevel="0" r="65">
      <c r="A65" s="52"/>
      <c r="B65" s="23" t="n">
        <v>7.1</v>
      </c>
      <c r="C65" s="138" t="s">
        <v>147</v>
      </c>
      <c r="D65" s="61" t="n">
        <v>40073</v>
      </c>
      <c r="E65" s="139" t="s">
        <v>121</v>
      </c>
      <c r="F65" s="63" t="s">
        <v>21</v>
      </c>
      <c r="G65" s="3"/>
      <c r="H65" s="140" t="n">
        <v>0.02</v>
      </c>
      <c r="I65" s="140" t="n">
        <v>0.03</v>
      </c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 t="n">
        <v>1</v>
      </c>
      <c r="AO65" s="59"/>
    </row>
    <row collapsed="false" customFormat="false" customHeight="false" hidden="false" ht="12.75" outlineLevel="0" r="66">
      <c r="B66" s="23"/>
      <c r="C66" s="138"/>
      <c r="D66" s="61"/>
      <c r="E66" s="139"/>
      <c r="F66" s="63" t="s">
        <v>22</v>
      </c>
      <c r="G66" s="3"/>
      <c r="H66" s="141" t="n">
        <v>0.02</v>
      </c>
      <c r="I66" s="141" t="n">
        <v>0.03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1"/>
    </row>
    <row collapsed="false" customFormat="false" customHeight="false" hidden="false" ht="12.75" outlineLevel="0" r="67">
      <c r="B67" s="23" t="n">
        <v>7.2</v>
      </c>
      <c r="C67" s="138" t="s">
        <v>53</v>
      </c>
      <c r="D67" s="61" t="n">
        <v>40073</v>
      </c>
      <c r="E67" s="146" t="s">
        <v>130</v>
      </c>
      <c r="F67" s="63" t="s">
        <v>21</v>
      </c>
      <c r="G67" s="3"/>
      <c r="H67" s="147" t="n">
        <v>0.02</v>
      </c>
      <c r="I67" s="147" t="n">
        <v>0.04</v>
      </c>
      <c r="J67" s="147" t="n">
        <v>0.07</v>
      </c>
      <c r="K67" s="147" t="n">
        <v>0.09</v>
      </c>
      <c r="L67" s="147" t="n">
        <v>0.11</v>
      </c>
      <c r="M67" s="147" t="n">
        <v>0.13</v>
      </c>
      <c r="N67" s="147" t="n">
        <v>0.16</v>
      </c>
      <c r="O67" s="147" t="n">
        <v>0.18</v>
      </c>
      <c r="P67" s="147" t="n">
        <v>0.2</v>
      </c>
      <c r="Q67" s="147" t="n">
        <v>0.22</v>
      </c>
      <c r="R67" s="147" t="n">
        <v>0.24</v>
      </c>
      <c r="S67" s="147" t="n">
        <v>0.27</v>
      </c>
      <c r="T67" s="147" t="n">
        <v>0.29</v>
      </c>
      <c r="U67" s="147" t="n">
        <v>0.31</v>
      </c>
      <c r="V67" s="147" t="n">
        <v>0.33</v>
      </c>
      <c r="W67" s="147" t="n">
        <v>0.36</v>
      </c>
      <c r="X67" s="147" t="n">
        <v>0.38</v>
      </c>
      <c r="Y67" s="147" t="n">
        <v>0.4</v>
      </c>
      <c r="Z67" s="147" t="n">
        <v>0.42</v>
      </c>
      <c r="AA67" s="147" t="n">
        <v>0.44</v>
      </c>
      <c r="AB67" s="147" t="n">
        <v>0.47</v>
      </c>
      <c r="AC67" s="147" t="n">
        <v>0.49</v>
      </c>
      <c r="AD67" s="147" t="n">
        <v>0.51</v>
      </c>
      <c r="AE67" s="147" t="n">
        <v>0.53</v>
      </c>
      <c r="AF67" s="147" t="n">
        <v>0.56</v>
      </c>
      <c r="AG67" s="147" t="n">
        <v>0.58</v>
      </c>
      <c r="AH67" s="147" t="n">
        <v>0.6</v>
      </c>
      <c r="AI67" s="147" t="n">
        <v>0.62</v>
      </c>
      <c r="AJ67" s="147" t="n">
        <v>0.64</v>
      </c>
      <c r="AK67" s="147" t="n">
        <v>0.67</v>
      </c>
      <c r="AL67" s="147" t="n">
        <v>0.78</v>
      </c>
      <c r="AM67" s="147" t="n">
        <v>0.89</v>
      </c>
      <c r="AN67" s="147" t="n">
        <v>1</v>
      </c>
      <c r="AO67" s="51" t="n">
        <v>0</v>
      </c>
    </row>
    <row collapsed="false" customFormat="false" customHeight="false" hidden="false" ht="12.75" outlineLevel="0" r="68">
      <c r="B68" s="23"/>
      <c r="C68" s="138"/>
      <c r="D68" s="61"/>
      <c r="E68" s="146"/>
      <c r="F68" s="63" t="s">
        <v>22</v>
      </c>
      <c r="G68" s="3"/>
      <c r="H68" s="148" t="n">
        <v>0.02</v>
      </c>
      <c r="I68" s="148" t="n">
        <v>0.04</v>
      </c>
      <c r="J68" s="148" t="n">
        <v>0.07</v>
      </c>
      <c r="K68" s="148" t="n">
        <v>0.09</v>
      </c>
      <c r="L68" s="148" t="n">
        <v>0.11</v>
      </c>
      <c r="M68" s="148" t="n">
        <v>0.13</v>
      </c>
      <c r="N68" s="148" t="n">
        <v>0.16</v>
      </c>
      <c r="O68" s="148" t="n">
        <v>0.18</v>
      </c>
      <c r="P68" s="148" t="n">
        <v>0.2</v>
      </c>
      <c r="Q68" s="148" t="n">
        <v>0.22</v>
      </c>
      <c r="R68" s="148" t="n">
        <v>0.24</v>
      </c>
      <c r="S68" s="148" t="n">
        <v>0.27</v>
      </c>
      <c r="T68" s="148" t="n">
        <v>0.29</v>
      </c>
      <c r="U68" s="148" t="n">
        <v>0.31</v>
      </c>
      <c r="V68" s="148" t="n">
        <v>0.33</v>
      </c>
      <c r="W68" s="148" t="n">
        <v>0.36</v>
      </c>
      <c r="X68" s="148" t="n">
        <v>0.38</v>
      </c>
      <c r="Y68" s="148" t="n">
        <v>0.4</v>
      </c>
      <c r="Z68" s="148" t="n">
        <v>0.42</v>
      </c>
      <c r="AA68" s="148" t="n">
        <v>0.44</v>
      </c>
      <c r="AB68" s="148" t="n">
        <v>0.47</v>
      </c>
      <c r="AC68" s="148" t="n">
        <v>0.49</v>
      </c>
      <c r="AD68" s="148" t="n">
        <v>0.51</v>
      </c>
      <c r="AE68" s="148" t="n">
        <v>0.53</v>
      </c>
      <c r="AF68" s="148" t="n">
        <v>0.56</v>
      </c>
      <c r="AG68" s="148" t="n">
        <v>0.58</v>
      </c>
      <c r="AH68" s="148" t="n">
        <v>0.6</v>
      </c>
      <c r="AI68" s="148" t="n">
        <v>0.62</v>
      </c>
      <c r="AJ68" s="148" t="n">
        <v>0.64</v>
      </c>
      <c r="AK68" s="148" t="n">
        <v>0.67</v>
      </c>
      <c r="AL68" s="57"/>
      <c r="AM68" s="57"/>
      <c r="AN68" s="57"/>
      <c r="AO68" s="51"/>
    </row>
    <row collapsed="false" customFormat="false" customHeight="false" hidden="false" ht="12.75" outlineLevel="0" r="69">
      <c r="B69" s="23" t="n">
        <v>7.3</v>
      </c>
      <c r="C69" s="138" t="s">
        <v>148</v>
      </c>
      <c r="D69" s="61" t="n">
        <v>40073</v>
      </c>
      <c r="E69" s="146" t="s">
        <v>130</v>
      </c>
      <c r="F69" s="63" t="s">
        <v>21</v>
      </c>
      <c r="G69" s="3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147" t="n">
        <v>1</v>
      </c>
      <c r="AN69" s="57"/>
      <c r="AO69" s="51"/>
    </row>
    <row collapsed="false" customFormat="false" customHeight="false" hidden="false" ht="12.75" outlineLevel="0" r="70">
      <c r="B70" s="23"/>
      <c r="C70" s="138"/>
      <c r="D70" s="61"/>
      <c r="E70" s="146"/>
      <c r="F70" s="63" t="s">
        <v>22</v>
      </c>
      <c r="G70" s="3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1"/>
    </row>
    <row collapsed="false" customFormat="false" customHeight="false" hidden="false" ht="12.75" outlineLevel="0" r="71">
      <c r="B71" s="23" t="n">
        <v>7.4</v>
      </c>
      <c r="C71" s="138" t="s">
        <v>149</v>
      </c>
      <c r="D71" s="61" t="n">
        <v>40073</v>
      </c>
      <c r="E71" s="139" t="s">
        <v>121</v>
      </c>
      <c r="F71" s="63" t="s">
        <v>21</v>
      </c>
      <c r="G71" s="64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140" t="n">
        <v>1</v>
      </c>
      <c r="AN71" s="57"/>
      <c r="AO71" s="51"/>
    </row>
    <row collapsed="false" customFormat="false" customHeight="false" hidden="false" ht="12.75" outlineLevel="0" r="72">
      <c r="B72" s="23"/>
      <c r="C72" s="138"/>
      <c r="D72" s="61"/>
      <c r="E72" s="139"/>
      <c r="F72" s="63" t="s">
        <v>22</v>
      </c>
      <c r="G72" s="64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1"/>
    </row>
    <row collapsed="false" customFormat="false" customHeight="false" hidden="false" ht="12.75" outlineLevel="0" r="73">
      <c r="B73" s="23" t="n">
        <v>7.5</v>
      </c>
      <c r="C73" s="138" t="s">
        <v>150</v>
      </c>
      <c r="D73" s="61" t="n">
        <v>40073</v>
      </c>
      <c r="E73" s="143" t="s">
        <v>124</v>
      </c>
      <c r="F73" s="63" t="s">
        <v>21</v>
      </c>
      <c r="G73" s="64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144" t="n">
        <v>1</v>
      </c>
      <c r="AO73" s="51"/>
    </row>
    <row collapsed="false" customFormat="false" customHeight="false" hidden="false" ht="12.75" outlineLevel="0" r="74">
      <c r="B74" s="23"/>
      <c r="C74" s="138"/>
      <c r="D74" s="61"/>
      <c r="E74" s="143"/>
      <c r="F74" s="63" t="s">
        <v>22</v>
      </c>
      <c r="G74" s="64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1"/>
    </row>
    <row collapsed="false" customFormat="false" customHeight="false" hidden="false" ht="12.75" outlineLevel="0" r="75">
      <c r="F75" s="63"/>
      <c r="T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</row>
    <row collapsed="false" customFormat="false" customHeight="false" hidden="false" ht="12.75" outlineLevel="0" r="76">
      <c r="F76" s="63"/>
    </row>
    <row collapsed="false" customFormat="false" customHeight="false" hidden="false" ht="12.75" outlineLevel="0" r="77">
      <c r="F77" s="63"/>
    </row>
    <row collapsed="false" customFormat="false" customHeight="false" hidden="false" ht="12.75" outlineLevel="0" r="78">
      <c r="F78" s="63"/>
    </row>
    <row collapsed="false" customFormat="false" customHeight="false" hidden="false" ht="12.75" outlineLevel="0" r="79">
      <c r="F79" s="63"/>
    </row>
    <row collapsed="false" customFormat="false" customHeight="false" hidden="false" ht="12.75" outlineLevel="0" r="80">
      <c r="F80" s="63"/>
    </row>
    <row collapsed="false" customFormat="false" customHeight="false" hidden="false" ht="12.75" outlineLevel="0" r="81">
      <c r="F81" s="63"/>
    </row>
    <row collapsed="false" customFormat="false" customHeight="false" hidden="false" ht="12.75" outlineLevel="0" r="82">
      <c r="F82" s="63"/>
    </row>
    <row collapsed="false" customFormat="false" customHeight="false" hidden="false" ht="12.75" outlineLevel="0" r="83">
      <c r="F83" s="63"/>
    </row>
    <row collapsed="false" customFormat="false" customHeight="false" hidden="false" ht="12.75" outlineLevel="0" r="84">
      <c r="F84" s="63"/>
    </row>
    <row collapsed="false" customFormat="false" customHeight="false" hidden="false" ht="12.75" outlineLevel="0" r="85">
      <c r="F85" s="63"/>
    </row>
  </sheetData>
  <mergeCells count="133">
    <mergeCell ref="B2:F2"/>
    <mergeCell ref="G2:AN2"/>
    <mergeCell ref="B3:F3"/>
    <mergeCell ref="G3:G10"/>
    <mergeCell ref="H3:AN6"/>
    <mergeCell ref="B4:D4"/>
    <mergeCell ref="B5:D5"/>
    <mergeCell ref="B6:F6"/>
    <mergeCell ref="B7:F7"/>
    <mergeCell ref="H7:AO7"/>
    <mergeCell ref="B8:F9"/>
    <mergeCell ref="H8:AN8"/>
    <mergeCell ref="B11:F11"/>
    <mergeCell ref="C12:F12"/>
    <mergeCell ref="B13:B14"/>
    <mergeCell ref="C13:C14"/>
    <mergeCell ref="D13:D14"/>
    <mergeCell ref="E13:E14"/>
    <mergeCell ref="G13:G18"/>
    <mergeCell ref="B15:B16"/>
    <mergeCell ref="C15:C16"/>
    <mergeCell ref="D15:D16"/>
    <mergeCell ref="E15:E16"/>
    <mergeCell ref="B17:B18"/>
    <mergeCell ref="C17:C18"/>
    <mergeCell ref="D17:D18"/>
    <mergeCell ref="E17:E18"/>
    <mergeCell ref="B19:F19"/>
    <mergeCell ref="C20:F20"/>
    <mergeCell ref="B21:B22"/>
    <mergeCell ref="C21:C22"/>
    <mergeCell ref="D21:D22"/>
    <mergeCell ref="E21:E22"/>
    <mergeCell ref="G21:G28"/>
    <mergeCell ref="B23:B24"/>
    <mergeCell ref="C23:C24"/>
    <mergeCell ref="D23:D24"/>
    <mergeCell ref="E23:E24"/>
    <mergeCell ref="B25:B26"/>
    <mergeCell ref="C25:C26"/>
    <mergeCell ref="D25:D26"/>
    <mergeCell ref="E25:E26"/>
    <mergeCell ref="B27:B28"/>
    <mergeCell ref="C27:C28"/>
    <mergeCell ref="D27:D28"/>
    <mergeCell ref="E27:E28"/>
    <mergeCell ref="B29:F29"/>
    <mergeCell ref="C30:F30"/>
    <mergeCell ref="B31:B32"/>
    <mergeCell ref="C31:C32"/>
    <mergeCell ref="D31:D32"/>
    <mergeCell ref="E31:E32"/>
    <mergeCell ref="G31:G36"/>
    <mergeCell ref="B33:B34"/>
    <mergeCell ref="C33:C34"/>
    <mergeCell ref="D33:D34"/>
    <mergeCell ref="E33:E34"/>
    <mergeCell ref="B35:B36"/>
    <mergeCell ref="C35:C36"/>
    <mergeCell ref="D35:D36"/>
    <mergeCell ref="E35:E36"/>
    <mergeCell ref="B37:F37"/>
    <mergeCell ref="C38:F38"/>
    <mergeCell ref="B39:B40"/>
    <mergeCell ref="C39:C40"/>
    <mergeCell ref="D39:D40"/>
    <mergeCell ref="E39:E40"/>
    <mergeCell ref="G39:G46"/>
    <mergeCell ref="B41:B42"/>
    <mergeCell ref="C41:C42"/>
    <mergeCell ref="D41:D42"/>
    <mergeCell ref="E41:E42"/>
    <mergeCell ref="B43:B44"/>
    <mergeCell ref="C43:C44"/>
    <mergeCell ref="D43:D44"/>
    <mergeCell ref="E43:E44"/>
    <mergeCell ref="B45:B46"/>
    <mergeCell ref="C45:C46"/>
    <mergeCell ref="D45:D46"/>
    <mergeCell ref="E45:E46"/>
    <mergeCell ref="B47:F47"/>
    <mergeCell ref="C48:F48"/>
    <mergeCell ref="B49:B50"/>
    <mergeCell ref="C49:C50"/>
    <mergeCell ref="D49:D50"/>
    <mergeCell ref="E49:E50"/>
    <mergeCell ref="G49:G54"/>
    <mergeCell ref="B51:B52"/>
    <mergeCell ref="C51:C52"/>
    <mergeCell ref="D51:D52"/>
    <mergeCell ref="E51:E52"/>
    <mergeCell ref="B53:B54"/>
    <mergeCell ref="C53:C54"/>
    <mergeCell ref="D53:D54"/>
    <mergeCell ref="E53:E54"/>
    <mergeCell ref="B55:B56"/>
    <mergeCell ref="C55:C56"/>
    <mergeCell ref="D55:D56"/>
    <mergeCell ref="E55:E56"/>
    <mergeCell ref="B57:F57"/>
    <mergeCell ref="C58:F58"/>
    <mergeCell ref="B59:B60"/>
    <mergeCell ref="C59:C60"/>
    <mergeCell ref="D59:D60"/>
    <mergeCell ref="E59:E60"/>
    <mergeCell ref="G59:G62"/>
    <mergeCell ref="B61:B62"/>
    <mergeCell ref="C61:C62"/>
    <mergeCell ref="D61:D62"/>
    <mergeCell ref="E61:E62"/>
    <mergeCell ref="B63:F63"/>
    <mergeCell ref="C64:F64"/>
    <mergeCell ref="B65:B66"/>
    <mergeCell ref="C65:C66"/>
    <mergeCell ref="D65:D66"/>
    <mergeCell ref="E65:E66"/>
    <mergeCell ref="G65:G70"/>
    <mergeCell ref="B67:B68"/>
    <mergeCell ref="C67:C68"/>
    <mergeCell ref="D67:D68"/>
    <mergeCell ref="E67:E68"/>
    <mergeCell ref="B69:B70"/>
    <mergeCell ref="C69:C70"/>
    <mergeCell ref="D69:D70"/>
    <mergeCell ref="E69:E70"/>
    <mergeCell ref="B71:B72"/>
    <mergeCell ref="C71:C72"/>
    <mergeCell ref="D71:D72"/>
    <mergeCell ref="E71:E72"/>
    <mergeCell ref="B73:B74"/>
    <mergeCell ref="C73:C74"/>
    <mergeCell ref="D73:D74"/>
    <mergeCell ref="E73:E7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6440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2007-06-04T08:55:57Z</dcterms:created>
  <dc:creator>pmu</dc:creator>
  <cp:lastModifiedBy>michael</cp:lastModifiedBy>
  <cp:lastPrinted>2007-06-04T12:26:02Z</cp:lastPrinted>
  <dcterms:modified xsi:type="dcterms:W3CDTF">2014-02-28T12:24:10Z</dcterms:modified>
  <cp:revision>47</cp:revision>
</cp:coreProperties>
</file>