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iiinaa223/Desktop/"/>
    </mc:Choice>
  </mc:AlternateContent>
  <bookViews>
    <workbookView xWindow="1040" yWindow="1680" windowWidth="24560" windowHeight="12960" tabRatio="500"/>
  </bookViews>
  <sheets>
    <sheet name="sum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1" l="1"/>
  <c r="H16" i="1"/>
  <c r="H15" i="1"/>
  <c r="H14" i="1"/>
  <c r="G16" i="1"/>
  <c r="G12" i="1"/>
  <c r="G13" i="1"/>
  <c r="G11" i="1"/>
  <c r="G10" i="1"/>
  <c r="G15" i="1"/>
  <c r="G4" i="1"/>
  <c r="G14" i="1"/>
  <c r="G8" i="1"/>
  <c r="G7" i="1"/>
  <c r="G6" i="1"/>
  <c r="C7" i="1"/>
</calcChain>
</file>

<file path=xl/sharedStrings.xml><?xml version="1.0" encoding="utf-8"?>
<sst xmlns="http://schemas.openxmlformats.org/spreadsheetml/2006/main" count="30" uniqueCount="27">
  <si>
    <t>貯金</t>
    <rPh sb="0" eb="2">
      <t>チョキn</t>
    </rPh>
    <phoneticPr fontId="2"/>
  </si>
  <si>
    <t>KJPY</t>
    <phoneticPr fontId="2"/>
  </si>
  <si>
    <t>US</t>
    <phoneticPr fontId="2"/>
  </si>
  <si>
    <t>KUSD</t>
    <phoneticPr fontId="2"/>
  </si>
  <si>
    <t>Japan</t>
    <phoneticPr fontId="2"/>
  </si>
  <si>
    <t>ビットコイン</t>
    <phoneticPr fontId="2"/>
  </si>
  <si>
    <t>401K</t>
    <phoneticPr fontId="2"/>
  </si>
  <si>
    <t>Deducted tax</t>
    <phoneticPr fontId="2"/>
  </si>
  <si>
    <t>House</t>
    <phoneticPr fontId="2"/>
  </si>
  <si>
    <t>Food</t>
    <phoneticPr fontId="2"/>
  </si>
  <si>
    <t>Utilities</t>
    <phoneticPr fontId="2"/>
  </si>
  <si>
    <t>Total</t>
    <phoneticPr fontId="2"/>
  </si>
  <si>
    <t>Transportation</t>
    <phoneticPr fontId="2"/>
  </si>
  <si>
    <t>Month</t>
    <phoneticPr fontId="2"/>
  </si>
  <si>
    <t>Furnitures</t>
    <phoneticPr fontId="2"/>
  </si>
  <si>
    <t>Bonus</t>
    <phoneticPr fontId="2"/>
  </si>
  <si>
    <t>Insurance</t>
    <phoneticPr fontId="2"/>
  </si>
  <si>
    <t>HAS</t>
    <phoneticPr fontId="2"/>
  </si>
  <si>
    <t>BS</t>
    <phoneticPr fontId="2"/>
  </si>
  <si>
    <t>PL</t>
    <phoneticPr fontId="2"/>
  </si>
  <si>
    <t>Investment portion</t>
    <phoneticPr fontId="2"/>
  </si>
  <si>
    <t>ETF</t>
    <phoneticPr fontId="2"/>
  </si>
  <si>
    <t>バンガード®・米国情報技術セクターETF　VGT</t>
    <phoneticPr fontId="2"/>
  </si>
  <si>
    <t>S&amp;P 500 (VOO)</t>
    <phoneticPr fontId="2"/>
  </si>
  <si>
    <t>新興国 (VWO)</t>
    <rPh sb="0" eb="3">
      <t>シンコウコk</t>
    </rPh>
    <phoneticPr fontId="2"/>
  </si>
  <si>
    <t>アメリカ以外の先進国(VEA)</t>
    <rPh sb="4" eb="6">
      <t>イガ</t>
    </rPh>
    <rPh sb="7" eb="10">
      <t>センシn</t>
    </rPh>
    <phoneticPr fontId="2"/>
  </si>
  <si>
    <t>TOPIX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</si>
</sst>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28"/>
    </font>
    <font>
      <sz val="11"/>
      <color theme="1"/>
      <name val="Calibri"/>
      <family val="2"/>
      <charset val="128"/>
    </font>
    <font>
      <sz val="6"/>
      <name val="Calibr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0" fontId="1" fillId="0" borderId="0" applyFon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40" fontId="0" fillId="0" borderId="0" xfId="1" applyFont="1"/>
    <xf numFmtId="40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</cellXfs>
  <cellStyles count="2">
    <cellStyle name="カンマ" xfId="1" builtinId="3"/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showGridLines="0" tabSelected="1" workbookViewId="0">
      <selection activeCell="E9" sqref="E9"/>
    </sheetView>
  </sheetViews>
  <sheetFormatPr baseColWidth="12" defaultRowHeight="15" x14ac:dyDescent="0.2"/>
  <sheetData>
    <row r="2" spans="2:8" x14ac:dyDescent="0.2">
      <c r="B2" t="s">
        <v>18</v>
      </c>
      <c r="F2" t="s">
        <v>19</v>
      </c>
      <c r="H2" t="s">
        <v>20</v>
      </c>
    </row>
    <row r="3" spans="2:8" x14ac:dyDescent="0.2">
      <c r="B3" t="s">
        <v>0</v>
      </c>
      <c r="C3" s="1">
        <v>3000</v>
      </c>
      <c r="D3" t="s">
        <v>1</v>
      </c>
      <c r="F3" t="s">
        <v>2</v>
      </c>
      <c r="G3" s="2">
        <v>58000</v>
      </c>
    </row>
    <row r="4" spans="2:8" x14ac:dyDescent="0.2">
      <c r="B4" t="s">
        <v>4</v>
      </c>
      <c r="C4" s="1">
        <v>600</v>
      </c>
      <c r="D4" t="s">
        <v>1</v>
      </c>
      <c r="F4" t="s">
        <v>7</v>
      </c>
      <c r="G4" s="2">
        <f>G3*0.67</f>
        <v>38860</v>
      </c>
      <c r="H4" s="2">
        <v>3000</v>
      </c>
    </row>
    <row r="5" spans="2:8" x14ac:dyDescent="0.2">
      <c r="B5" t="s">
        <v>2</v>
      </c>
      <c r="C5" s="1">
        <v>1000</v>
      </c>
      <c r="D5" t="s">
        <v>3</v>
      </c>
      <c r="F5" t="s">
        <v>8</v>
      </c>
      <c r="G5" s="2">
        <f>-1525*12</f>
        <v>-18300</v>
      </c>
    </row>
    <row r="6" spans="2:8" x14ac:dyDescent="0.2">
      <c r="B6" t="s">
        <v>5</v>
      </c>
      <c r="C6" s="1">
        <v>1000</v>
      </c>
      <c r="D6" t="s">
        <v>1</v>
      </c>
      <c r="F6" t="s">
        <v>9</v>
      </c>
      <c r="G6" s="2">
        <f>-200*12</f>
        <v>-2400</v>
      </c>
    </row>
    <row r="7" spans="2:8" x14ac:dyDescent="0.2">
      <c r="C7" s="1">
        <f>SUM(C3:C6)</f>
        <v>5600</v>
      </c>
      <c r="F7" t="s">
        <v>10</v>
      </c>
      <c r="G7" s="2">
        <f>-400-50*12</f>
        <v>-1000</v>
      </c>
    </row>
    <row r="8" spans="2:8" x14ac:dyDescent="0.2">
      <c r="F8" t="s">
        <v>12</v>
      </c>
      <c r="G8" s="3">
        <f>-150*12</f>
        <v>-1800</v>
      </c>
    </row>
    <row r="9" spans="2:8" x14ac:dyDescent="0.2">
      <c r="F9" t="s">
        <v>14</v>
      </c>
      <c r="G9" s="2">
        <v>-1000</v>
      </c>
    </row>
    <row r="10" spans="2:8" x14ac:dyDescent="0.2">
      <c r="F10" t="s">
        <v>16</v>
      </c>
      <c r="G10" s="2">
        <f>-50*12</f>
        <v>-600</v>
      </c>
    </row>
    <row r="11" spans="2:8" x14ac:dyDescent="0.2">
      <c r="F11" s="4" t="s">
        <v>17</v>
      </c>
      <c r="G11" s="2">
        <f>-100*12</f>
        <v>-1200</v>
      </c>
    </row>
    <row r="12" spans="2:8" x14ac:dyDescent="0.2">
      <c r="F12" t="s">
        <v>6</v>
      </c>
      <c r="G12" s="2">
        <f>-300*12</f>
        <v>-3600</v>
      </c>
      <c r="H12" s="2">
        <v>3600</v>
      </c>
    </row>
    <row r="13" spans="2:8" x14ac:dyDescent="0.2">
      <c r="F13" t="s">
        <v>11</v>
      </c>
      <c r="G13" s="2">
        <f>SUM(G4:G12)</f>
        <v>8960</v>
      </c>
    </row>
    <row r="14" spans="2:8" x14ac:dyDescent="0.2">
      <c r="F14" t="s">
        <v>13</v>
      </c>
      <c r="G14" s="2">
        <f>G13/12</f>
        <v>746.66666666666663</v>
      </c>
      <c r="H14" s="2">
        <f>200*12</f>
        <v>2400</v>
      </c>
    </row>
    <row r="15" spans="2:8" x14ac:dyDescent="0.2">
      <c r="F15" t="s">
        <v>15</v>
      </c>
      <c r="G15" s="2">
        <f>5000*0.67</f>
        <v>3350</v>
      </c>
      <c r="H15" s="3">
        <f>G15</f>
        <v>3350</v>
      </c>
    </row>
    <row r="16" spans="2:8" x14ac:dyDescent="0.2">
      <c r="G16" s="2">
        <f>G15/12</f>
        <v>279.16666666666669</v>
      </c>
      <c r="H16" s="2">
        <f>SUM(H3:H15)</f>
        <v>12350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8"/>
  <sheetViews>
    <sheetView showGridLines="0" workbookViewId="0">
      <selection activeCell="B3" sqref="B3"/>
    </sheetView>
  </sheetViews>
  <sheetFormatPr baseColWidth="12" defaultRowHeight="15" x14ac:dyDescent="0.2"/>
  <cols>
    <col min="2" max="2" width="42.5" customWidth="1"/>
  </cols>
  <sheetData>
    <row r="3" spans="2:2" x14ac:dyDescent="0.2">
      <c r="B3" t="s">
        <v>21</v>
      </c>
    </row>
    <row r="4" spans="2:2" x14ac:dyDescent="0.2">
      <c r="B4" s="5" t="s">
        <v>22</v>
      </c>
    </row>
    <row r="5" spans="2:2" x14ac:dyDescent="0.2">
      <c r="B5" t="s">
        <v>23</v>
      </c>
    </row>
    <row r="6" spans="2:2" x14ac:dyDescent="0.2">
      <c r="B6" t="s">
        <v>24</v>
      </c>
    </row>
    <row r="7" spans="2:2" x14ac:dyDescent="0.2">
      <c r="B7" t="s">
        <v>25</v>
      </c>
    </row>
    <row r="8" spans="2:2" x14ac:dyDescent="0.2">
      <c r="B8" t="s">
        <v>26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sum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2017-08-16T23:59:14Z</dcterms:created>
  <dcterms:modified xsi:type="dcterms:W3CDTF">2017-08-17T00:46:40Z</dcterms:modified>
</cp:coreProperties>
</file>