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motom\OneDrive - kochind.com\Desktop\ALL\01. Training\10. NorthWestern\"/>
    </mc:Choice>
  </mc:AlternateContent>
  <xr:revisionPtr revIDLastSave="165" documentId="8_{4E803FCE-8EB0-4238-91CC-050F73A01AE0}" xr6:coauthVersionLast="38" xr6:coauthVersionMax="38" xr10:uidLastSave="{659433CD-4607-4FA1-965D-B8DFC836DCBD}"/>
  <bookViews>
    <workbookView xWindow="0" yWindow="0" windowWidth="19008" windowHeight="10104" activeTab="1" xr2:uid="{00000000-000D-0000-FFFF-FFFF00000000}"/>
  </bookViews>
  <sheets>
    <sheet name="Original" sheetId="1" r:id="rId1"/>
    <sheet name="Pivot1" sheetId="6" r:id="rId2"/>
    <sheet name="Pivot2" sheetId="3" r:id="rId3"/>
    <sheet name="Pivot3" sheetId="5" r:id="rId4"/>
    <sheet name="Bonus" sheetId="8" r:id="rId5"/>
  </sheets>
  <definedNames>
    <definedName name="_xlnm._FilterDatabase" localSheetId="0" hidden="1">Original!$A$1:$S$4115</definedName>
    <definedName name="goal">Original!$D$2:$D$4115</definedName>
    <definedName name="Outcome">Original!$F$2:$F$4115</definedName>
  </definedNames>
  <calcPr calcId="191029" concurrentCalc="0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6" l="1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K23" i="6"/>
  <c r="H23" i="6"/>
  <c r="I23" i="6"/>
  <c r="J23" i="6"/>
  <c r="G23" i="6"/>
  <c r="D4" i="8"/>
  <c r="B4" i="8"/>
  <c r="C4" i="8"/>
  <c r="E4" i="8"/>
  <c r="H4" i="8"/>
  <c r="D6" i="8"/>
  <c r="B6" i="8"/>
  <c r="C6" i="8"/>
  <c r="E6" i="8"/>
  <c r="H6" i="8"/>
  <c r="D8" i="8"/>
  <c r="B8" i="8"/>
  <c r="C8" i="8"/>
  <c r="E8" i="8"/>
  <c r="H8" i="8"/>
  <c r="D10" i="8"/>
  <c r="B10" i="8"/>
  <c r="C10" i="8"/>
  <c r="E10" i="8"/>
  <c r="H10" i="8"/>
  <c r="D12" i="8"/>
  <c r="B12" i="8"/>
  <c r="C12" i="8"/>
  <c r="E12" i="8"/>
  <c r="H12" i="8"/>
  <c r="D14" i="8"/>
  <c r="B14" i="8"/>
  <c r="C14" i="8"/>
  <c r="E14" i="8"/>
  <c r="H14" i="8"/>
  <c r="F4" i="8"/>
  <c r="B5" i="8"/>
  <c r="C5" i="8"/>
  <c r="D5" i="8"/>
  <c r="E5" i="8"/>
  <c r="G5" i="8"/>
  <c r="G6" i="8"/>
  <c r="B7" i="8"/>
  <c r="C7" i="8"/>
  <c r="D7" i="8"/>
  <c r="E7" i="8"/>
  <c r="G7" i="8"/>
  <c r="F8" i="8"/>
  <c r="B9" i="8"/>
  <c r="C9" i="8"/>
  <c r="D9" i="8"/>
  <c r="E9" i="8"/>
  <c r="G9" i="8"/>
  <c r="G10" i="8"/>
  <c r="B11" i="8"/>
  <c r="C11" i="8"/>
  <c r="D11" i="8"/>
  <c r="E11" i="8"/>
  <c r="G11" i="8"/>
  <c r="F12" i="8"/>
  <c r="B13" i="8"/>
  <c r="C13" i="8"/>
  <c r="D13" i="8"/>
  <c r="E13" i="8"/>
  <c r="G13" i="8"/>
  <c r="G14" i="8"/>
  <c r="B3" i="8"/>
  <c r="C3" i="8"/>
  <c r="D3" i="8"/>
  <c r="E3" i="8"/>
  <c r="G3" i="8"/>
  <c r="F11" i="8"/>
  <c r="F14" i="8"/>
  <c r="F10" i="8"/>
  <c r="F6" i="8"/>
  <c r="G12" i="8"/>
  <c r="G8" i="8"/>
  <c r="G4" i="8"/>
  <c r="F13" i="8"/>
  <c r="F9" i="8"/>
  <c r="F5" i="8"/>
  <c r="H13" i="8"/>
  <c r="H11" i="8"/>
  <c r="H9" i="8"/>
  <c r="H7" i="8"/>
  <c r="H5" i="8"/>
  <c r="H3" i="8"/>
  <c r="F3" i="8"/>
  <c r="F7" i="8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</calcChain>
</file>

<file path=xl/sharedStrings.xml><?xml version="1.0" encoding="utf-8"?>
<sst xmlns="http://schemas.openxmlformats.org/spreadsheetml/2006/main" count="33084" uniqueCount="8405">
  <si>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</si>
  <si>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</si>
  <si>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</si>
  <si>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</si>
  <si>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</si>
  <si>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</si>
  <si>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</si>
  <si>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</si>
  <si>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</si>
  <si>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</si>
  <si>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</si>
  <si>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</si>
  <si>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</si>
  <si>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</si>
  <si>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</si>
  <si>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</si>
  <si>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</si>
  <si>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</si>
  <si>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</si>
  <si>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</si>
  <si>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</si>
  <si>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</si>
  <si>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</si>
  <si>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</si>
  <si>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</si>
  <si>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</si>
  <si>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</si>
  <si>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</si>
  <si>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</si>
  <si>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</si>
  <si>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</si>
  <si>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</si>
  <si>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</si>
  <si>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</si>
  <si>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</si>
  <si>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</si>
  <si>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</si>
  <si>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</si>
  <si>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</si>
  <si>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</si>
  <si>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</si>
  <si>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</si>
  <si>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</si>
  <si>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</si>
  <si>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</si>
  <si>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</si>
  <si>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</si>
  <si>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</si>
  <si>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</si>
  <si>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</si>
  <si>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</si>
  <si>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</si>
  <si>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</si>
  <si>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</si>
  <si>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</si>
  <si>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</si>
  <si>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</si>
  <si>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</si>
  <si>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</si>
  <si>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</si>
  <si>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</si>
  <si>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</si>
  <si>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</si>
  <si>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</si>
  <si>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</si>
  <si>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</si>
  <si>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</si>
  <si>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</si>
  <si>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</si>
  <si>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</si>
  <si>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</si>
  <si>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</si>
  <si>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</si>
  <si>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</si>
  <si>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</si>
  <si>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</si>
  <si>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</si>
  <si>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</si>
  <si>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</si>
  <si>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</si>
  <si>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</si>
  <si>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</si>
  <si>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</si>
  <si>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</si>
  <si>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</si>
  <si>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</si>
  <si>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</si>
  <si>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</si>
  <si>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</si>
  <si>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</si>
  <si>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</si>
  <si>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</si>
  <si>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</si>
  <si>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</si>
  <si>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</si>
  <si>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</si>
  <si>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</si>
  <si>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</si>
  <si>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</si>
  <si>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</si>
  <si>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</si>
  <si>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</si>
  <si>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</si>
  <si>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</si>
  <si>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</si>
  <si>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</si>
  <si>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</si>
  <si>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</si>
  <si>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</si>
  <si>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</si>
  <si>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</si>
  <si>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</si>
  <si>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</si>
  <si>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</si>
  <si>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</si>
  <si>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</si>
  <si>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</si>
  <si>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</si>
  <si>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</si>
  <si>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</si>
  <si>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</si>
  <si>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</si>
  <si>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</si>
  <si>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</si>
  <si>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</si>
  <si>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</si>
  <si>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</si>
  <si>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</si>
  <si>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</si>
  <si>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</si>
  <si>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</si>
  <si>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</si>
  <si>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</si>
  <si>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</si>
  <si>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</si>
  <si>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</si>
  <si>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</si>
  <si>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</si>
  <si>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</si>
  <si>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</si>
  <si>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</si>
  <si>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</si>
  <si>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</si>
  <si>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</si>
  <si>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</si>
  <si>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</si>
  <si>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</si>
  <si>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</si>
  <si>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</si>
  <si>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</si>
  <si>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</si>
  <si>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</si>
  <si>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</si>
  <si>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</si>
  <si>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</si>
  <si>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</si>
  <si>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</si>
  <si>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</si>
  <si>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</si>
  <si>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</si>
  <si>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</si>
  <si>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</si>
  <si>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</si>
  <si>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</si>
  <si>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</si>
  <si>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</si>
  <si>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</si>
  <si>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</si>
  <si>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</si>
  <si>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</si>
  <si>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</si>
  <si>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</si>
  <si>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</si>
  <si>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</si>
  <si>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</si>
  <si>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</si>
  <si>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</si>
  <si>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</si>
  <si>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</si>
  <si>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</si>
  <si>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</si>
  <si>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</si>
  <si>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</si>
  <si>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</si>
  <si>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</si>
  <si>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</si>
  <si>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</si>
  <si>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</si>
  <si>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</si>
  <si>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</si>
  <si>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</si>
  <si>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</si>
  <si>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</si>
  <si>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</si>
  <si>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</si>
  <si>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</si>
  <si>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</si>
  <si>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</si>
  <si>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</si>
  <si>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</si>
  <si>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</si>
  <si>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</si>
  <si>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</si>
  <si>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</si>
  <si>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</si>
  <si>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</si>
  <si>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</si>
  <si>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</si>
  <si>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</si>
  <si>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</si>
  <si>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</si>
  <si>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</si>
  <si>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</si>
  <si>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</si>
  <si>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</si>
  <si>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</si>
  <si>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</si>
  <si>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</si>
  <si>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</si>
  <si>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</si>
  <si>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</si>
  <si>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</si>
  <si>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</si>
  <si>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</si>
  <si>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</si>
  <si>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</si>
  <si>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</si>
  <si>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</si>
  <si>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</si>
  <si>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</si>
  <si>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</si>
  <si>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</si>
  <si>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</si>
  <si>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</si>
  <si>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</si>
  <si>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</si>
  <si>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</si>
  <si>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</si>
  <si>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</si>
  <si>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</si>
  <si>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</si>
  <si>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</si>
  <si>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</si>
  <si>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</si>
  <si>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</si>
  <si>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</si>
  <si>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</si>
  <si>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</si>
  <si>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</si>
  <si>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</si>
  <si>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</si>
  <si>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</si>
  <si>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</si>
  <si>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</si>
  <si>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</si>
  <si>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</si>
  <si>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</si>
  <si>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</si>
  <si>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</si>
  <si>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</si>
  <si>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</si>
  <si>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</si>
  <si>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</si>
  <si>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</si>
  <si>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</si>
  <si>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</si>
  <si>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</si>
  <si>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</si>
  <si>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</si>
  <si>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</si>
  <si>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</si>
  <si>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</si>
  <si>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</si>
  <si>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</si>
  <si>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</si>
  <si>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</si>
  <si>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</si>
  <si>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</si>
  <si>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</si>
  <si>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</si>
  <si>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</si>
  <si>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</si>
  <si>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</si>
  <si>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</si>
  <si>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</si>
  <si>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</si>
  <si>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</si>
  <si>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</si>
  <si>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</si>
  <si>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</si>
  <si>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</si>
  <si>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</si>
  <si>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</si>
  <si>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</si>
  <si>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</si>
  <si>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</si>
  <si>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</si>
  <si>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</si>
  <si>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</si>
  <si>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</si>
  <si>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</si>
  <si>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</si>
  <si>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</si>
  <si>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</si>
  <si>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</si>
  <si>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</si>
  <si>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</si>
  <si>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</si>
  <si>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</si>
  <si>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</si>
  <si>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</si>
  <si>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</si>
  <si>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</si>
  <si>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</si>
  <si>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</si>
  <si>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</si>
  <si>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</si>
  <si>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</si>
  <si>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</si>
  <si>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</si>
  <si>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</si>
  <si>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</si>
  <si>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</si>
  <si>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</si>
  <si>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</si>
  <si>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</si>
  <si>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</si>
  <si>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</si>
  <si>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</si>
  <si>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</si>
  <si>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</si>
  <si>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</si>
  <si>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</si>
  <si>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</si>
  <si>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</si>
  <si>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</si>
  <si>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</si>
  <si>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</si>
  <si>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</si>
  <si>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</si>
  <si>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</si>
  <si>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</si>
  <si>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</si>
  <si>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</si>
  <si>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</si>
  <si>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</si>
  <si>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</si>
  <si>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</si>
  <si>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</si>
  <si>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</si>
  <si>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</si>
  <si>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</si>
  <si>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</si>
  <si>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</si>
  <si>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</si>
  <si>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</si>
  <si>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</si>
  <si>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</si>
  <si>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</si>
  <si>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</si>
  <si>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</si>
  <si>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</si>
  <si>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</si>
  <si>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</si>
  <si>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</si>
  <si>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</si>
  <si>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</si>
  <si>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</si>
  <si>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</si>
  <si>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</si>
  <si>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</si>
  <si>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</si>
  <si>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</si>
  <si>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</si>
  <si>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</si>
  <si>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</si>
  <si>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</si>
  <si>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</si>
  <si>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</si>
  <si>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</si>
  <si>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</si>
  <si>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</si>
  <si>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</si>
  <si>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</si>
  <si>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</si>
  <si>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</si>
  <si>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</si>
  <si>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</si>
  <si>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</si>
  <si>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</si>
  <si>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</si>
  <si>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</si>
  <si>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</si>
  <si>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</si>
  <si>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</si>
  <si>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</si>
  <si>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</si>
  <si>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</si>
  <si>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</si>
  <si>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</si>
  <si>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</si>
  <si>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</si>
  <si>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</si>
  <si>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</si>
  <si>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</si>
  <si>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</si>
  <si>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</si>
  <si>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</si>
  <si>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</si>
  <si>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</si>
  <si>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</si>
  <si>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</si>
  <si>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</si>
  <si>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</si>
  <si>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</si>
  <si>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</si>
  <si>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</si>
  <si>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</si>
  <si>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</si>
  <si>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</si>
  <si>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</si>
  <si>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</si>
  <si>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</si>
  <si>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</si>
  <si>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</si>
  <si>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</si>
  <si>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</si>
  <si>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</si>
  <si>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</si>
  <si>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</si>
  <si>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</si>
  <si>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</si>
  <si>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</si>
  <si>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</si>
  <si>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</si>
  <si>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</si>
  <si>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</si>
  <si>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</si>
  <si>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</si>
  <si>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</si>
  <si>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</si>
  <si>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</si>
  <si>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</si>
  <si>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</si>
  <si>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</si>
  <si>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</si>
  <si>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</si>
  <si>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</si>
  <si>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</si>
  <si>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</si>
  <si>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</si>
  <si>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</si>
  <si>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</si>
  <si>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</si>
  <si>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</si>
  <si>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</si>
  <si>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</si>
  <si>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</si>
  <si>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</si>
  <si>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</si>
  <si>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</si>
  <si>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</si>
  <si>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</si>
  <si>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</si>
  <si>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</si>
  <si>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</si>
  <si>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</si>
  <si>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</si>
  <si>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</si>
  <si>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</si>
  <si>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</si>
  <si>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</si>
  <si>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</si>
  <si>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</si>
  <si>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</si>
  <si>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</si>
  <si>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</si>
  <si>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</si>
  <si>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</si>
  <si>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</si>
  <si>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</si>
  <si>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</si>
  <si>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</si>
  <si>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</si>
  <si>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</si>
  <si>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</si>
  <si>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</si>
  <si>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</si>
  <si>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</si>
  <si>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</si>
  <si>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</si>
  <si>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</si>
  <si>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</si>
  <si>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</si>
  <si>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</si>
  <si>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</si>
  <si>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</si>
  <si>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</si>
  <si>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</si>
  <si>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</si>
  <si>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</si>
  <si>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</si>
  <si>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</si>
  <si>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</si>
  <si>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</si>
  <si>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</si>
  <si>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</si>
  <si>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</si>
  <si>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</si>
  <si>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</si>
  <si>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</si>
  <si>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</si>
  <si>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</si>
  <si>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</si>
  <si>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</si>
  <si>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</si>
  <si>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</si>
  <si>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</si>
  <si>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</si>
  <si>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</si>
  <si>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</si>
  <si>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</si>
  <si>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</si>
  <si>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</si>
  <si>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</si>
  <si>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</si>
  <si>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</si>
  <si>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</si>
  <si>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</si>
  <si>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</si>
  <si>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</si>
  <si>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</si>
  <si>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</si>
  <si>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</si>
  <si>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</si>
  <si>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</si>
  <si>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</si>
  <si>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</si>
  <si>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</si>
  <si>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</si>
  <si>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</si>
  <si>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</si>
  <si>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</si>
  <si>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</si>
  <si>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</si>
  <si>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</si>
  <si>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</si>
  <si>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</si>
  <si>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</si>
  <si>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</si>
  <si>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</si>
  <si>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</si>
  <si>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</si>
  <si>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</si>
  <si>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</si>
  <si>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</si>
  <si>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</si>
  <si>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</si>
  <si>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</si>
  <si>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</si>
  <si>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</si>
  <si>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</si>
  <si>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</si>
  <si>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</si>
  <si>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</si>
  <si>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</si>
  <si>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</si>
  <si>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</si>
  <si>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</si>
  <si>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</si>
  <si>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</si>
  <si>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</si>
  <si>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</si>
  <si>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</si>
  <si>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</si>
  <si>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</si>
  <si>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</si>
  <si>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</si>
  <si>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</si>
  <si>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</si>
  <si>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</si>
  <si>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</si>
  <si>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</si>
  <si>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</si>
  <si>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</si>
  <si>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</si>
  <si>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</si>
  <si>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</si>
  <si>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</si>
  <si>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</si>
  <si>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</si>
  <si>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</si>
  <si>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</si>
  <si>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</si>
  <si>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</si>
  <si>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</si>
  <si>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</si>
  <si>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</si>
  <si>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</si>
  <si>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</si>
  <si>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</si>
  <si>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</si>
  <si>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</si>
  <si>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</si>
  <si>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</si>
  <si>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</si>
  <si>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</si>
  <si>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</si>
  <si>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</si>
  <si>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</si>
  <si>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</si>
  <si>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</si>
  <si>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</si>
  <si>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</si>
  <si>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</si>
  <si>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</si>
  <si>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</si>
  <si>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</si>
  <si>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</si>
  <si>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</si>
  <si>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</si>
  <si>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</si>
  <si>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</si>
  <si>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</si>
  <si>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</si>
  <si>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</si>
  <si>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</si>
  <si>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</si>
  <si>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</si>
  <si>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</si>
  <si>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</si>
  <si>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</si>
  <si>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</si>
  <si>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</si>
  <si>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</si>
  <si>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</si>
  <si>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</si>
  <si>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</si>
  <si>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</si>
  <si>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</si>
  <si>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</si>
  <si>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</si>
  <si>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</si>
  <si>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</si>
  <si>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</si>
  <si>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</si>
  <si>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</si>
  <si>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</si>
  <si>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</si>
  <si>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</si>
  <si>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</si>
  <si>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</si>
  <si>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</si>
  <si>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</si>
  <si>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</si>
  <si>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</si>
  <si>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</si>
  <si>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</si>
  <si>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</si>
  <si>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</si>
  <si>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</si>
  <si>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</si>
  <si>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</si>
  <si>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</si>
  <si>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</si>
  <si>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</si>
  <si>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</si>
  <si>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</si>
  <si>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</si>
  <si>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</si>
  <si>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</si>
  <si>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</si>
  <si>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</si>
  <si>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</si>
  <si>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</si>
  <si>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</si>
  <si>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</si>
  <si>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</si>
  <si>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</si>
  <si>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</si>
  <si>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</si>
  <si>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</si>
  <si>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</si>
  <si>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</si>
  <si>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</si>
  <si>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</si>
  <si>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</si>
  <si>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</si>
  <si>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</si>
  <si>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</si>
  <si>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</si>
  <si>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</si>
  <si>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</si>
  <si>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</si>
  <si>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</si>
  <si>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</si>
  <si>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</si>
  <si>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</si>
  <si>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</si>
  <si>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</si>
  <si>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</si>
  <si>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</si>
  <si>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</si>
  <si>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</si>
  <si>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</si>
  <si>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</si>
  <si>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</si>
  <si>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</si>
  <si>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</si>
  <si>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</si>
  <si>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</si>
  <si>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</si>
  <si>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</si>
  <si>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</si>
  <si>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</si>
  <si>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</si>
  <si>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</si>
  <si>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</si>
  <si>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</si>
  <si>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</si>
  <si>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</si>
  <si>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</si>
  <si>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</si>
  <si>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</si>
  <si>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</si>
  <si>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</si>
  <si>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</si>
  <si>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</si>
  <si>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</si>
  <si>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</si>
  <si>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</si>
  <si>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</si>
  <si>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</si>
  <si>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</si>
  <si>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</si>
  <si>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</si>
  <si>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</si>
  <si>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</si>
  <si>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</si>
  <si>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</si>
  <si>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</si>
  <si>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</si>
  <si>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</si>
  <si>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</si>
  <si>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</si>
  <si>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</si>
  <si>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</si>
  <si>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</si>
  <si>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</si>
  <si>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</si>
  <si>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</si>
  <si>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</si>
  <si>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</si>
  <si>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</si>
  <si>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</si>
  <si>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</si>
  <si>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</si>
  <si>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</si>
  <si>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</si>
  <si>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</si>
  <si>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</si>
  <si>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</si>
  <si>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</si>
  <si>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</si>
  <si>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</si>
  <si>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</si>
  <si>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</si>
  <si>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</si>
  <si>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</si>
  <si>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</si>
  <si>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</si>
  <si>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</si>
  <si>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</si>
  <si>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</si>
  <si>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</si>
  <si>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</si>
  <si>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</si>
  <si>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</si>
  <si>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</si>
  <si>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</si>
  <si>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</si>
  <si>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</si>
  <si>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</si>
  <si>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</si>
  <si>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</si>
  <si>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</si>
  <si>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</si>
  <si>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</si>
  <si>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</si>
  <si>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</si>
  <si>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</si>
  <si>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</si>
  <si>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</si>
  <si>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</si>
  <si>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</si>
  <si>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</si>
  <si>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</si>
  <si>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</si>
  <si>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</si>
  <si>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</si>
  <si>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</si>
  <si>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</si>
  <si>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</si>
  <si>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</si>
  <si>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</si>
  <si>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</si>
  <si>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</si>
  <si>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</si>
  <si>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</si>
  <si>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</si>
  <si>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</si>
  <si>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</si>
  <si>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</si>
  <si>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</si>
  <si>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</si>
  <si>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</si>
  <si>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</si>
  <si>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</si>
  <si>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</si>
  <si>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</si>
  <si>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</si>
  <si>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</si>
  <si>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</si>
  <si>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</si>
  <si>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</si>
  <si>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</si>
  <si>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</si>
  <si>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</si>
  <si>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</si>
  <si>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</si>
  <si>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</si>
  <si>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</si>
  <si>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</si>
  <si>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</si>
  <si>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</si>
  <si>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</si>
  <si>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</si>
  <si>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</si>
  <si>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</si>
  <si>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</si>
  <si>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</si>
  <si>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</si>
  <si>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</si>
  <si>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</si>
  <si>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</si>
  <si>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</si>
  <si>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</si>
  <si>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</si>
  <si>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</si>
  <si>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</si>
  <si>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</si>
  <si>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</si>
  <si>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</si>
  <si>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</si>
  <si>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</si>
  <si>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</si>
  <si>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</si>
  <si>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</si>
  <si>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</si>
  <si>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</si>
  <si>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</si>
  <si>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</si>
  <si>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</si>
  <si>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</si>
  <si>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</si>
  <si>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</si>
  <si>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</si>
  <si>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</si>
  <si>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</si>
  <si>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</si>
  <si>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</si>
  <si>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</si>
  <si>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</si>
  <si>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</si>
  <si>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</si>
  <si>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</si>
  <si>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</si>
  <si>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</si>
  <si>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</si>
  <si>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</si>
  <si>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</si>
  <si>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</si>
  <si>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</si>
  <si>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</si>
  <si>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</si>
  <si>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</si>
  <si>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</si>
  <si>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</si>
  <si>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</si>
  <si>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</si>
  <si>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</si>
  <si>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</si>
  <si>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</si>
  <si>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</si>
  <si>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</si>
  <si>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</si>
  <si>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</si>
  <si>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</si>
  <si>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</si>
  <si>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</si>
  <si>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</si>
  <si>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</si>
  <si>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</si>
  <si>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</si>
  <si>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</si>
  <si>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</si>
  <si>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</si>
  <si>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</si>
  <si>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</si>
  <si>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</si>
  <si>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</si>
  <si>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</si>
  <si>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</si>
  <si>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</si>
  <si>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</si>
  <si>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</si>
  <si>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</si>
  <si>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</si>
  <si>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</si>
  <si>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</si>
  <si>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</si>
  <si>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</si>
  <si>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</si>
  <si>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</si>
  <si>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</si>
  <si>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</si>
  <si>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</si>
  <si>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</si>
  <si>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</si>
  <si>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</si>
  <si>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</si>
  <si>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</si>
  <si>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</si>
  <si>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</si>
  <si>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</si>
  <si>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</si>
  <si>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</si>
  <si>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</si>
  <si>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</si>
  <si>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</si>
  <si>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</si>
  <si>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</si>
  <si>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</si>
  <si>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</si>
  <si>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</si>
  <si>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</si>
  <si>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</si>
  <si>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</si>
  <si>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</si>
  <si>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</si>
  <si>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</si>
  <si>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</si>
  <si>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</si>
  <si>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</si>
  <si>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</si>
  <si>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</si>
  <si>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</si>
  <si>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</si>
  <si>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</si>
  <si>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</si>
  <si>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</si>
  <si>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</si>
  <si>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</si>
  <si>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</si>
  <si>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</si>
  <si>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</si>
  <si>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</si>
  <si>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</si>
  <si>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</si>
  <si>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</si>
  <si>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</si>
  <si>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</si>
  <si>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</si>
  <si>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</si>
  <si>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</si>
  <si>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</si>
  <si>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</si>
  <si>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</si>
  <si>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</si>
  <si>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</si>
  <si>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</si>
  <si>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</si>
  <si>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</si>
  <si>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</si>
  <si>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</si>
  <si>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</si>
  <si>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</si>
  <si>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</si>
  <si>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</si>
  <si>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</si>
  <si>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</si>
  <si>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</si>
  <si>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</si>
  <si>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</si>
  <si>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</si>
  <si>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</si>
  <si>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</si>
  <si>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</si>
  <si>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</si>
  <si>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</si>
  <si>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</si>
  <si>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</si>
  <si>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</si>
  <si>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</si>
  <si>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</si>
  <si>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</si>
  <si>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</si>
  <si>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</si>
  <si>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</si>
  <si>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</si>
  <si>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</si>
  <si>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</si>
  <si>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</si>
  <si>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</si>
  <si>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</si>
  <si>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</si>
  <si>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</si>
  <si>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</si>
  <si>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</si>
  <si>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</si>
  <si>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</si>
  <si>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</si>
  <si>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</si>
  <si>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</si>
  <si>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</si>
  <si>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</si>
  <si>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</si>
  <si>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</si>
  <si>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</si>
  <si>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</si>
  <si>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</si>
  <si>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</si>
  <si>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</si>
  <si>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</si>
  <si>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</si>
  <si>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</si>
  <si>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</si>
  <si>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</si>
  <si>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</si>
  <si>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</si>
  <si>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</si>
  <si>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</si>
  <si>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</si>
  <si>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</si>
  <si>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</si>
  <si>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</si>
  <si>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</si>
  <si>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</si>
  <si>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</si>
  <si>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</si>
  <si>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</si>
  <si>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</si>
  <si>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</si>
  <si>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</si>
  <si>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</si>
  <si>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</si>
  <si>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</si>
  <si>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</si>
  <si>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</si>
  <si>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</si>
  <si>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</si>
  <si>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</si>
  <si>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</si>
  <si>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</si>
  <si>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</si>
  <si>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</si>
  <si>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</si>
  <si>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</si>
  <si>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</si>
  <si>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</si>
  <si>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</si>
  <si>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</si>
  <si>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</si>
  <si>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</si>
  <si>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</si>
  <si>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</si>
  <si>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</si>
  <si>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</si>
  <si>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</si>
  <si>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</si>
  <si>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</si>
  <si>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</si>
  <si>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</si>
  <si>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</si>
  <si>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</si>
  <si>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</si>
  <si>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</si>
  <si>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</si>
  <si>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</si>
  <si>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</si>
  <si>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</si>
  <si>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</si>
  <si>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</si>
  <si>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</si>
  <si>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</si>
  <si>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</si>
  <si>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</si>
  <si>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</si>
  <si>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</si>
  <si>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</si>
  <si>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</si>
  <si>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</si>
  <si>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</si>
  <si>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</si>
  <si>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</si>
  <si>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</si>
  <si>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</si>
  <si>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</si>
  <si>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</si>
  <si>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</si>
  <si>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</si>
  <si>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</si>
  <si>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</si>
  <si>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</si>
  <si>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</si>
  <si>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</si>
  <si>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</si>
  <si>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</si>
  <si>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</si>
  <si>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</si>
  <si>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</si>
  <si>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</si>
  <si>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</si>
  <si>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</si>
  <si>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</si>
  <si>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</si>
  <si>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</si>
  <si>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</si>
  <si>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</si>
  <si>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</si>
  <si>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</si>
  <si>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</si>
  <si>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</si>
  <si>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</si>
  <si>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</si>
  <si>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</si>
  <si>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</si>
  <si>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</si>
  <si>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</si>
  <si>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</si>
  <si>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</si>
  <si>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</si>
  <si>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</si>
  <si>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</si>
  <si>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</si>
  <si>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</si>
  <si>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</si>
  <si>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</si>
  <si>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</si>
  <si>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</si>
  <si>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</si>
  <si>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</si>
  <si>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</si>
  <si>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</si>
  <si>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</si>
  <si>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</si>
  <si>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</si>
  <si>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</si>
  <si>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</si>
  <si>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</si>
  <si>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</si>
  <si>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</si>
  <si>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</si>
  <si>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</si>
  <si>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</si>
  <si>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</si>
  <si>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</si>
  <si>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</si>
  <si>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</si>
  <si>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</si>
  <si>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</si>
  <si>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</si>
  <si>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</si>
  <si>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</si>
  <si>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</si>
  <si>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</si>
  <si>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</si>
  <si>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</si>
  <si>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</si>
  <si>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</si>
  <si>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</si>
  <si>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</si>
  <si>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</si>
  <si>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</si>
  <si>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</si>
  <si>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</si>
  <si>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</si>
  <si>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</si>
  <si>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</si>
  <si>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</si>
  <si>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</si>
  <si>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</si>
  <si>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</si>
  <si>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</si>
  <si>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</si>
  <si>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</si>
  <si>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</si>
  <si>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</si>
  <si>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</si>
  <si>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</si>
  <si>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</si>
  <si>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</si>
  <si>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</si>
  <si>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</si>
  <si>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</si>
  <si>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</si>
  <si>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</si>
  <si>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</si>
  <si>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</si>
  <si>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</si>
  <si>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</si>
  <si>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</si>
  <si>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</si>
  <si>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</si>
  <si>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</si>
  <si>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</si>
  <si>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</si>
  <si>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</si>
  <si>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</si>
  <si>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</si>
  <si>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</si>
  <si>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</si>
  <si>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</si>
  <si>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</si>
  <si>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</si>
  <si>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</si>
  <si>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</si>
  <si>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</si>
  <si>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</si>
  <si>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</si>
  <si>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</si>
  <si>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</si>
  <si>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</si>
  <si>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</si>
  <si>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</si>
  <si>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</si>
  <si>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</si>
  <si>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</si>
  <si>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</si>
  <si>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</si>
  <si>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</si>
  <si>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</si>
  <si>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</si>
  <si>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</si>
  <si>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</si>
  <si>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</si>
  <si>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</si>
  <si>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</si>
  <si>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</si>
  <si>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</si>
  <si>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</si>
  <si>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</si>
  <si>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</si>
  <si>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</si>
  <si>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</si>
  <si>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</si>
  <si>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</si>
  <si>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</si>
  <si>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</si>
  <si>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</si>
  <si>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</si>
  <si>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</si>
  <si>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</si>
  <si>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</si>
  <si>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</si>
  <si>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</si>
  <si>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</si>
  <si>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</si>
  <si>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</si>
  <si>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</si>
  <si>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</si>
  <si>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</si>
  <si>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</si>
  <si>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</si>
  <si>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</si>
  <si>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</si>
  <si>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</si>
  <si>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</si>
  <si>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</si>
  <si>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</si>
  <si>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</si>
  <si>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</si>
  <si>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</si>
  <si>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</si>
  <si>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</si>
  <si>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</si>
  <si>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</si>
  <si>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</si>
  <si>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</si>
  <si>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</si>
  <si>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</si>
  <si>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</si>
  <si>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</si>
  <si>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</si>
  <si>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</si>
  <si>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</si>
  <si>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</si>
  <si>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</si>
  <si>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</si>
  <si>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</si>
  <si>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</si>
  <si>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</si>
  <si>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</si>
  <si>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</si>
  <si>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</si>
  <si>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</si>
  <si>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</si>
  <si>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</si>
  <si>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</si>
  <si>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</si>
  <si>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</si>
  <si>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</si>
  <si>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</si>
  <si>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</si>
  <si>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</si>
  <si>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</si>
  <si>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</si>
  <si>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</si>
  <si>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</si>
  <si>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</si>
  <si>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</si>
  <si>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</si>
  <si>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</si>
  <si>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</si>
  <si>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</si>
  <si>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</si>
  <si>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</si>
  <si>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</si>
  <si>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</si>
  <si>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</si>
  <si>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</si>
  <si>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</si>
  <si>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</si>
  <si>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</si>
  <si>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</si>
  <si>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</si>
  <si>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</si>
  <si>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</si>
  <si>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</si>
  <si>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</si>
  <si>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</si>
  <si>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</si>
  <si>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</si>
  <si>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</si>
  <si>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</si>
  <si>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</si>
  <si>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</si>
  <si>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</si>
  <si>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</si>
  <si>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</si>
  <si>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</si>
  <si>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</si>
  <si>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</si>
  <si>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</si>
  <si>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</si>
  <si>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</si>
  <si>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</si>
  <si>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</si>
  <si>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</si>
  <si>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</si>
  <si>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</si>
  <si>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</si>
  <si>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</si>
  <si>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</si>
  <si>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</si>
  <si>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</si>
  <si>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</si>
  <si>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</si>
  <si>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</si>
  <si>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</si>
  <si>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</si>
  <si>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</si>
  <si>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</si>
  <si>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</si>
  <si>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</si>
  <si>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</si>
  <si>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</si>
  <si>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</si>
  <si>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</si>
  <si>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</si>
  <si>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</si>
  <si>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</si>
  <si>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</si>
  <si>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</si>
  <si>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</si>
  <si>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</si>
  <si>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</si>
  <si>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</si>
  <si>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</si>
  <si>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</si>
  <si>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</si>
  <si>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</si>
  <si>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</si>
  <si>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</si>
  <si>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</si>
  <si>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</si>
  <si>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</si>
  <si>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</si>
  <si>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</si>
  <si>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</si>
  <si>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</si>
  <si>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</si>
  <si>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</si>
  <si>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</si>
  <si>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</si>
  <si>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</si>
  <si>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</si>
  <si>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</si>
  <si>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</si>
  <si>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</si>
  <si>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</si>
  <si>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</si>
  <si>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</si>
  <si>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</si>
  <si>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</si>
  <si>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</si>
  <si>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</si>
  <si>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</si>
  <si>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</si>
  <si>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</si>
  <si>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</si>
  <si>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</si>
  <si>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</si>
  <si>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</si>
  <si>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</si>
  <si>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</si>
  <si>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</si>
  <si>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</si>
  <si>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</si>
  <si>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</si>
  <si>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</si>
  <si>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</si>
  <si>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</si>
  <si>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</si>
  <si>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</si>
  <si>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</si>
  <si>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</si>
  <si>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</si>
  <si>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</si>
  <si>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</si>
  <si>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</si>
  <si>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</si>
  <si>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</si>
  <si>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</si>
  <si>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</si>
  <si>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</si>
  <si>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</si>
  <si>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</si>
  <si>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</si>
  <si>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</si>
  <si>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</si>
  <si>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</si>
  <si>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</si>
  <si>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</si>
  <si>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</si>
  <si>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</si>
  <si>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</si>
  <si>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</si>
  <si>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</si>
  <si>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</si>
  <si>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</si>
  <si>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</si>
  <si>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</si>
  <si>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</si>
  <si>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</si>
  <si>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</si>
  <si>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</si>
  <si>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</si>
  <si>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</si>
  <si>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</si>
  <si>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</si>
  <si>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</si>
  <si>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</si>
  <si>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</si>
  <si>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</si>
  <si>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</si>
  <si>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</si>
  <si>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</si>
  <si>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</si>
  <si>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</si>
  <si>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</si>
  <si>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</si>
  <si>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</si>
  <si>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</si>
  <si>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</si>
  <si>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</si>
  <si>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</si>
  <si>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</si>
  <si>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</si>
  <si>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</si>
  <si>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</si>
  <si>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</si>
  <si>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</si>
  <si>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</si>
  <si>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</si>
  <si>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</si>
  <si>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</si>
  <si>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</si>
  <si>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</si>
  <si>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</si>
  <si>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</si>
  <si>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</si>
  <si>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</si>
  <si>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</si>
  <si>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</si>
  <si>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</si>
  <si>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</si>
  <si>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</si>
  <si>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</si>
  <si>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</si>
  <si>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</si>
  <si>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</si>
  <si>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</si>
  <si>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</si>
  <si>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</si>
  <si>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</si>
  <si>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</si>
  <si>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</si>
  <si>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</si>
  <si>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</si>
  <si>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</si>
  <si>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</si>
  <si>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</si>
  <si>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</si>
  <si>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</si>
  <si>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</si>
  <si>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</si>
  <si>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</si>
  <si>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</si>
  <si>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</si>
  <si>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</si>
  <si>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</si>
  <si>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</si>
  <si>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</si>
  <si>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</si>
  <si>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</si>
  <si>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</si>
  <si>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</si>
  <si>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</si>
  <si>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</si>
  <si>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</si>
  <si>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</si>
  <si>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</si>
  <si>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</si>
  <si>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</si>
  <si>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</si>
  <si>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</si>
  <si>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</si>
  <si>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</si>
  <si>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</si>
  <si>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</si>
  <si>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</si>
  <si>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</si>
  <si>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</si>
  <si>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</si>
  <si>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</si>
  <si>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</si>
  <si>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</si>
  <si>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</si>
  <si>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</si>
  <si>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</si>
  <si>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</si>
  <si>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</si>
  <si>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</si>
  <si>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</si>
  <si>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</si>
  <si>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</si>
  <si>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</si>
  <si>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</si>
  <si>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</si>
  <si>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</si>
  <si>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</si>
  <si>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</si>
  <si>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</si>
  <si>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</si>
  <si>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</si>
  <si>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</si>
  <si>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</si>
  <si>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</si>
  <si>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</si>
  <si>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</si>
  <si>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</si>
  <si>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</si>
  <si>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</si>
  <si>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</si>
  <si>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</si>
  <si>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</si>
  <si>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</si>
  <si>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</si>
  <si>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</si>
  <si>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</si>
  <si>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</si>
  <si>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</si>
  <si>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</si>
  <si>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</si>
  <si>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</si>
  <si>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</si>
  <si>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</si>
  <si>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</si>
  <si>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</si>
  <si>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</si>
  <si>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</si>
  <si>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</si>
  <si>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</si>
  <si>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</si>
  <si>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</si>
  <si>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</si>
  <si>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</si>
  <si>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</si>
  <si>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</si>
  <si>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</si>
  <si>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</si>
  <si>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</si>
  <si>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</si>
  <si>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</si>
  <si>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</si>
  <si>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</si>
  <si>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</si>
  <si>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</si>
  <si>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</si>
  <si>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</si>
  <si>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</si>
  <si>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</si>
  <si>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</si>
  <si>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</si>
  <si>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</si>
  <si>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</si>
  <si>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</si>
  <si>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</si>
  <si>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</si>
  <si>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</si>
  <si>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</si>
  <si>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</si>
  <si>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</si>
  <si>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</si>
  <si>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</si>
  <si>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</si>
  <si>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</si>
  <si>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</si>
  <si>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</si>
  <si>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</si>
  <si>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</si>
  <si>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</si>
  <si>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</si>
  <si>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</si>
  <si>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</si>
  <si>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</si>
  <si>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</si>
  <si>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</si>
  <si>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</si>
  <si>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</si>
  <si>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</si>
  <si>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</si>
  <si>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</si>
  <si>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</si>
  <si>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</si>
  <si>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</si>
  <si>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</si>
  <si>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</si>
  <si>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</si>
  <si>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</si>
  <si>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</si>
  <si>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</si>
  <si>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</si>
  <si>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</si>
  <si>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</si>
  <si>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</si>
  <si>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</si>
  <si>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</si>
  <si>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</si>
  <si>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</si>
  <si>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</si>
  <si>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</si>
  <si>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</si>
  <si>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</si>
  <si>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</si>
  <si>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</si>
  <si>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</si>
  <si>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</si>
  <si>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</si>
  <si>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</si>
  <si>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</si>
  <si>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</si>
  <si>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</si>
  <si>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</si>
  <si>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</si>
  <si>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</si>
  <si>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</si>
  <si>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</si>
  <si>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</si>
  <si>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</si>
  <si>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</si>
  <si>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</si>
  <si>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</si>
  <si>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</si>
  <si>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</si>
  <si>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</si>
  <si>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</si>
  <si>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</si>
  <si>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</si>
  <si>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</si>
  <si>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</si>
  <si>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</si>
  <si>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</si>
  <si>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</si>
  <si>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</si>
  <si>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</si>
  <si>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</si>
  <si>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</si>
  <si>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</si>
  <si>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</si>
  <si>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</si>
  <si>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</si>
  <si>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</si>
  <si>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</si>
  <si>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</si>
  <si>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</si>
  <si>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</si>
  <si>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</si>
  <si>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</si>
  <si>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</si>
  <si>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</si>
  <si>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</si>
  <si>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</si>
  <si>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</si>
  <si>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</si>
  <si>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</si>
  <si>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</si>
  <si>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</si>
  <si>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</si>
  <si>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</si>
  <si>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</si>
  <si>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</si>
  <si>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</si>
  <si>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</si>
  <si>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</si>
  <si>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</si>
  <si>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</si>
  <si>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</si>
  <si>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</si>
  <si>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</si>
  <si>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</si>
  <si>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</si>
  <si>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</si>
  <si>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</si>
  <si>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</si>
  <si>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</si>
  <si>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</si>
  <si>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</si>
  <si>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</si>
  <si>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</si>
  <si>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</si>
  <si>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</si>
  <si>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</si>
  <si>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</si>
  <si>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</si>
  <si>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</si>
  <si>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</si>
  <si>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</si>
  <si>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</si>
  <si>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</si>
  <si>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</si>
  <si>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</si>
  <si>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</si>
  <si>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</si>
  <si>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</si>
  <si>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</si>
  <si>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</si>
  <si>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</si>
  <si>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</si>
  <si>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</si>
  <si>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</si>
  <si>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</si>
  <si>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</si>
  <si>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</si>
  <si>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</si>
  <si>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</si>
  <si>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</si>
  <si>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</si>
  <si>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</si>
  <si>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</si>
  <si>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</si>
  <si>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</si>
  <si>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</si>
  <si>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</si>
  <si>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</si>
  <si>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</si>
  <si>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</si>
  <si>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</si>
  <si>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</si>
  <si>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</si>
  <si>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</si>
  <si>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</si>
  <si>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</si>
  <si>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</si>
  <si>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</si>
  <si>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</si>
  <si>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</si>
  <si>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</si>
  <si>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</si>
  <si>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</si>
  <si>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</si>
  <si>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</si>
  <si>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</si>
  <si>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</si>
  <si>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</si>
  <si>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</si>
  <si>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</si>
  <si>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</si>
  <si>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</si>
  <si>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</si>
  <si>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</si>
  <si>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</si>
  <si>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</si>
  <si>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</si>
  <si>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</si>
  <si>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</si>
  <si>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</si>
  <si>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</si>
  <si>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</si>
  <si>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</si>
  <si>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</si>
  <si>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</si>
  <si>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</si>
  <si>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</si>
  <si>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</si>
  <si>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</si>
  <si>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</si>
  <si>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</si>
  <si>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</si>
  <si>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</si>
  <si>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</si>
  <si>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</si>
  <si>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</si>
  <si>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</si>
  <si>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</si>
  <si>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</si>
  <si>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</si>
  <si>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</si>
  <si>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</si>
  <si>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</si>
  <si>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</si>
  <si>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</si>
  <si>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</si>
  <si>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</si>
  <si>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</si>
  <si>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</si>
  <si>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</si>
  <si>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</si>
  <si>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</si>
  <si>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</si>
  <si>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</si>
  <si>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</si>
  <si>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</si>
  <si>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</si>
  <si>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</si>
  <si>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</si>
  <si>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</si>
  <si>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</si>
  <si>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</si>
  <si>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</si>
  <si>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</si>
  <si>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</si>
  <si>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</si>
  <si>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</si>
  <si>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</si>
  <si>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</si>
  <si>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</si>
  <si>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</si>
  <si>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</si>
  <si>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</si>
  <si>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</si>
  <si>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</si>
  <si>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</si>
  <si>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</si>
  <si>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</si>
  <si>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</si>
  <si>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</si>
  <si>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</si>
  <si>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</si>
  <si>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</si>
  <si>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</si>
  <si>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</si>
  <si>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</si>
  <si>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</si>
  <si>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</si>
  <si>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</si>
  <si>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</si>
  <si>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</si>
  <si>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</si>
  <si>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</si>
  <si>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</si>
  <si>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</si>
  <si>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</si>
  <si>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</si>
  <si>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</si>
  <si>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</si>
  <si>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</si>
  <si>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</si>
  <si>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</si>
  <si>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</si>
  <si>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</si>
  <si>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</si>
  <si>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</si>
  <si>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</si>
  <si>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</si>
  <si>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</si>
  <si>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</si>
  <si>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</si>
  <si>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</si>
  <si>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</si>
  <si>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</si>
  <si>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</si>
  <si>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</si>
  <si>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</si>
  <si>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</si>
  <si>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</si>
  <si>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</si>
  <si>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</si>
  <si>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</si>
  <si>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</si>
  <si>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</si>
  <si>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</si>
  <si>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</si>
  <si>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</si>
  <si>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</si>
  <si>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</si>
  <si>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</si>
  <si>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</si>
  <si>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</si>
  <si>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</si>
  <si>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</si>
  <si>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</si>
  <si>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</si>
  <si>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</si>
  <si>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</si>
  <si>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</si>
  <si>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</si>
  <si>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</si>
  <si>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</si>
  <si>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</si>
  <si>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</si>
  <si>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</si>
  <si>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</si>
  <si>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</si>
  <si>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</si>
  <si>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</si>
  <si>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</si>
  <si>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</si>
  <si>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</si>
  <si>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</si>
  <si>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</si>
  <si>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</si>
  <si>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</si>
  <si>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</si>
  <si>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</si>
  <si>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</si>
  <si>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</si>
  <si>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</si>
  <si>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</si>
  <si>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</si>
  <si>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</si>
  <si>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</si>
  <si>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</si>
  <si>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</si>
  <si>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</si>
  <si>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</si>
  <si>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</si>
  <si>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</si>
  <si>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</si>
  <si>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</si>
  <si>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</si>
  <si>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</si>
  <si>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</si>
  <si>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</si>
  <si>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</si>
  <si>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</si>
  <si>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</si>
  <si>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</si>
  <si>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</si>
  <si>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</si>
  <si>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</si>
  <si>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</si>
  <si>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</si>
  <si>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</si>
  <si>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</si>
  <si>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</si>
  <si>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</si>
  <si>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</si>
  <si>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</si>
  <si>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</si>
  <si>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</si>
  <si>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</si>
  <si>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</si>
  <si>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</si>
  <si>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</si>
  <si>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</si>
  <si>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</si>
  <si>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</si>
  <si>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</si>
  <si>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</si>
  <si>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</si>
  <si>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</si>
  <si>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</si>
  <si>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</si>
  <si>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</si>
  <si>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</si>
  <si>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</si>
  <si>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</si>
  <si>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</si>
  <si>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</si>
  <si>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</si>
  <si>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</si>
  <si>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</si>
  <si>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</si>
  <si>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</si>
  <si>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</si>
  <si>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</si>
  <si>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</si>
  <si>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</si>
  <si>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</si>
  <si>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</si>
  <si>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</si>
  <si>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</si>
  <si>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</si>
  <si>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</si>
  <si>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</si>
  <si>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</si>
  <si>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</si>
  <si>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</si>
  <si>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</si>
  <si>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</si>
  <si>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</si>
  <si>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</si>
  <si>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</si>
  <si>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</si>
  <si>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</si>
  <si>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</si>
  <si>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</si>
  <si>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</si>
  <si>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</si>
  <si>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</si>
  <si>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</si>
  <si>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</si>
  <si>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</si>
  <si>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</si>
  <si>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</si>
  <si>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</si>
  <si>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</si>
  <si>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</si>
  <si>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</si>
  <si>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</si>
  <si>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</si>
  <si>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</si>
  <si>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</si>
  <si>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</si>
  <si>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</si>
  <si>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</si>
  <si>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</si>
  <si>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</si>
  <si>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</si>
  <si>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</si>
  <si>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</si>
  <si>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</si>
  <si>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</si>
  <si>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</si>
  <si>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</si>
  <si>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</si>
  <si>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</si>
  <si>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</si>
  <si>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</si>
  <si>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</si>
  <si>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</si>
  <si>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</si>
  <si>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</si>
  <si>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</si>
  <si>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</si>
  <si>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</si>
  <si>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</si>
  <si>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</si>
  <si>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</si>
  <si>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</si>
  <si>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</si>
  <si>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</si>
  <si>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</si>
  <si>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</si>
  <si>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</si>
  <si>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</si>
  <si>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</si>
  <si>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</si>
  <si>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</si>
  <si>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</si>
  <si>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</si>
  <si>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</si>
  <si>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</si>
  <si>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</si>
  <si>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</si>
  <si>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</si>
  <si>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</si>
  <si>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</si>
  <si>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</si>
  <si>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</si>
  <si>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</si>
  <si>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</si>
  <si>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</si>
  <si>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</si>
  <si>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</si>
  <si>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</si>
  <si>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</si>
  <si>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</si>
  <si>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</si>
  <si>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</si>
  <si>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</si>
  <si>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</si>
  <si>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</si>
  <si>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</si>
  <si>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</si>
  <si>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</si>
  <si>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</si>
  <si>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</si>
  <si>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</si>
  <si>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</si>
  <si>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</si>
  <si>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</si>
  <si>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</si>
  <si>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</si>
  <si>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</si>
  <si>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</si>
  <si>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</si>
  <si>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</si>
  <si>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</si>
  <si>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</si>
  <si>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</si>
  <si>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</si>
  <si>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</si>
  <si>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</si>
  <si>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</si>
  <si>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</si>
  <si>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</si>
  <si>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</si>
  <si>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</si>
  <si>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</si>
  <si>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</si>
  <si>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</si>
  <si>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</si>
  <si>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</si>
  <si>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</si>
  <si>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</si>
  <si>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</si>
  <si>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</si>
  <si>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</si>
  <si>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</si>
  <si>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</si>
  <si>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</si>
  <si>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</si>
  <si>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</si>
  <si>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</si>
  <si>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</si>
  <si>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</si>
  <si>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</si>
  <si>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</si>
  <si>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</si>
  <si>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</si>
  <si>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</si>
  <si>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</si>
  <si>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</si>
  <si>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</si>
  <si>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</si>
  <si>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</si>
  <si>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</si>
  <si>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</si>
  <si>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</si>
  <si>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</si>
  <si>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</si>
  <si>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</si>
  <si>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</si>
  <si>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</si>
  <si>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</si>
  <si>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</si>
  <si>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</si>
  <si>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</si>
  <si>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</si>
  <si>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</si>
  <si>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</si>
  <si>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</si>
  <si>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</si>
  <si>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</si>
  <si>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</si>
  <si>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</si>
  <si>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</si>
  <si>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</si>
  <si>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</si>
  <si>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</si>
  <si>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</si>
  <si>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</si>
  <si>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</si>
  <si>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</si>
  <si>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</si>
  <si>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</si>
  <si>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</si>
  <si>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</si>
  <si>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</si>
  <si>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</si>
  <si>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</si>
  <si>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</si>
  <si>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</si>
  <si>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</si>
  <si>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</si>
  <si>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</si>
  <si>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</si>
  <si>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</si>
  <si>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</si>
  <si>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</si>
  <si>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</si>
  <si>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</si>
  <si>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</si>
  <si>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</si>
  <si>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</si>
  <si>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</si>
  <si>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</si>
  <si>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</si>
  <si>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</si>
  <si>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</si>
  <si>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</si>
  <si>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</si>
  <si>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</si>
  <si>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</si>
  <si>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</si>
  <si>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</si>
  <si>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</si>
  <si>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</si>
  <si>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</si>
  <si>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</si>
  <si>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</si>
  <si>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</si>
  <si>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</si>
  <si>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</si>
  <si>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</si>
  <si>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</si>
  <si>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</si>
  <si>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</si>
  <si>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</si>
  <si>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</si>
  <si>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</si>
  <si>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</si>
  <si>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</si>
  <si>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</si>
  <si>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</si>
  <si>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</si>
  <si>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</si>
  <si>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</si>
  <si>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</si>
  <si>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</si>
  <si>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</si>
  <si>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</si>
  <si>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</si>
  <si>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</si>
  <si>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</si>
  <si>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</si>
  <si>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</si>
  <si>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</si>
  <si>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</si>
  <si>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</si>
  <si>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</si>
  <si>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</si>
  <si>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</si>
  <si>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</si>
  <si>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</si>
  <si>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</si>
  <si>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</si>
  <si>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</si>
  <si>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</si>
  <si>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</si>
  <si>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</si>
  <si>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</si>
  <si>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</si>
  <si>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</si>
  <si>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</si>
  <si>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</si>
  <si>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</si>
  <si>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</si>
  <si>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</si>
  <si>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</si>
  <si>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</si>
  <si>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</si>
  <si>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</si>
  <si>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</si>
  <si>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</si>
  <si>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</si>
  <si>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</si>
  <si>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</si>
  <si>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</si>
  <si>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</si>
  <si>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</si>
  <si>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</si>
  <si>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</si>
  <si>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</si>
  <si>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</si>
  <si>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</si>
  <si>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</si>
  <si>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</si>
  <si>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</si>
  <si>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</si>
  <si>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</si>
  <si>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</si>
  <si>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</si>
  <si>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</si>
  <si>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</si>
  <si>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</si>
  <si>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</si>
  <si>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</si>
  <si>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</si>
  <si>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</si>
  <si>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</si>
  <si>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</si>
  <si>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</si>
  <si>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</si>
  <si>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</si>
  <si>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</si>
  <si>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</si>
  <si>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</si>
  <si>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</si>
  <si>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</si>
  <si>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</si>
  <si>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</si>
  <si>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</si>
  <si>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</si>
  <si>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</si>
  <si>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</si>
  <si>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</si>
  <si>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</si>
  <si>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</si>
  <si>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</si>
  <si>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</si>
  <si>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</si>
  <si>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</si>
  <si>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</si>
  <si>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</si>
  <si>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</si>
  <si>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</si>
  <si>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</si>
  <si>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</si>
  <si>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</si>
  <si>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</si>
  <si>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</si>
  <si>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</si>
  <si>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</si>
  <si>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</si>
  <si>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</si>
  <si>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</si>
  <si>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</si>
  <si>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</si>
  <si>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</si>
  <si>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</si>
  <si>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</si>
  <si>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</si>
  <si>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</si>
  <si>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</si>
  <si>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</si>
  <si>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</si>
  <si>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</si>
  <si>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</si>
  <si>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</si>
  <si>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</si>
  <si>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</si>
  <si>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</si>
  <si>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</si>
  <si>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</si>
  <si>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</si>
  <si>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</si>
  <si>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</si>
  <si>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</si>
  <si>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</si>
  <si>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</si>
  <si>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</si>
  <si>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</si>
  <si>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</si>
  <si>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</si>
  <si>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</si>
  <si>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</si>
  <si>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</si>
  <si>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</si>
  <si>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</si>
  <si>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</si>
  <si>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</si>
  <si>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</si>
  <si>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</si>
  <si>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</si>
  <si>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</si>
  <si>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</si>
  <si>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</si>
  <si>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</si>
  <si>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</si>
  <si>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</si>
  <si>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</si>
  <si>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</si>
  <si>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</si>
  <si>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</si>
  <si>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</si>
  <si>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</si>
  <si>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</si>
  <si>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</si>
  <si>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</si>
  <si>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</si>
  <si>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</si>
  <si>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</si>
  <si>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</si>
  <si>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</si>
  <si>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</si>
  <si>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</si>
  <si>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</si>
  <si>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</si>
  <si>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</si>
  <si>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</si>
  <si>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</si>
  <si>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</si>
  <si>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</si>
  <si>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</si>
  <si>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</si>
  <si>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</si>
  <si>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</si>
  <si>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</si>
  <si>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</si>
  <si>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</si>
  <si>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</si>
  <si>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</si>
  <si>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</si>
  <si>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</si>
  <si>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</si>
  <si>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</si>
  <si>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</si>
  <si>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</si>
  <si>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</si>
  <si>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</si>
  <si>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</si>
  <si>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</si>
  <si>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</si>
  <si>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</si>
  <si>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</si>
  <si>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</si>
  <si>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</si>
  <si>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</si>
  <si>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</si>
  <si>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</si>
  <si>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</si>
  <si>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</si>
  <si>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</si>
  <si>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</si>
  <si>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</si>
  <si>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</si>
  <si>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</si>
  <si>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</si>
  <si>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</si>
  <si>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</si>
  <si>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</si>
  <si>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</si>
  <si>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</si>
  <si>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</si>
  <si>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</si>
  <si>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</si>
  <si>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</si>
  <si>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</si>
  <si>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</si>
  <si>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</si>
  <si>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</si>
  <si>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</si>
  <si>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</si>
  <si>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</si>
  <si>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</si>
  <si>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</si>
  <si>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</si>
  <si>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</si>
  <si>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</si>
  <si>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</si>
  <si>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</si>
  <si>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</si>
  <si>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</si>
  <si>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</si>
  <si>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</si>
  <si>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</si>
  <si>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</si>
  <si>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</si>
  <si>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</si>
  <si>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</si>
  <si>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</si>
  <si>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</si>
  <si>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</si>
  <si>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</si>
  <si>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</si>
  <si>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</si>
  <si>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</si>
  <si>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</si>
  <si>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</si>
  <si>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</si>
  <si>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</si>
  <si>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</si>
  <si>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</si>
  <si>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</si>
  <si>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</si>
  <si>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</si>
  <si>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</si>
  <si>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</si>
  <si>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</si>
  <si>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</si>
  <si>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</si>
  <si>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</si>
  <si>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</si>
  <si>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</si>
  <si>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</si>
  <si>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</si>
  <si>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</si>
  <si>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</si>
  <si>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</si>
  <si>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</si>
  <si>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</si>
  <si>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</si>
  <si>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</si>
  <si>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</si>
  <si>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</si>
  <si>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</si>
  <si>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</si>
  <si>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</si>
  <si>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</si>
  <si>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</si>
  <si>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</si>
  <si>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</si>
  <si>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</si>
  <si>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</si>
  <si>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</si>
  <si>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</si>
  <si>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</si>
  <si>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</si>
  <si>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</si>
  <si>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</si>
  <si>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</si>
  <si>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</si>
  <si>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</si>
  <si>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</si>
  <si>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</si>
  <si>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</si>
  <si>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</si>
  <si>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</si>
  <si>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</si>
  <si>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</si>
  <si>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</si>
  <si>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</si>
  <si>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</si>
  <si>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</si>
  <si>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</si>
  <si>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</si>
  <si>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</si>
  <si>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</si>
  <si>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</si>
  <si>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</si>
  <si>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</si>
  <si>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</si>
  <si>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</si>
  <si>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</si>
  <si>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</si>
  <si>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</si>
  <si>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</si>
  <si>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</si>
  <si>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</si>
  <si>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</si>
  <si>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</si>
  <si>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</si>
  <si>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</si>
  <si>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</si>
  <si>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</si>
  <si>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</si>
  <si>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</si>
  <si>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</si>
  <si>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</si>
  <si>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</si>
  <si>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</si>
  <si>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</si>
  <si>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</si>
  <si>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</si>
  <si>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</si>
  <si>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</si>
  <si>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</si>
  <si>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</si>
  <si>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</si>
  <si>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</si>
  <si>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</si>
  <si>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</si>
  <si>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</si>
  <si>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</si>
  <si>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</si>
  <si>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</si>
  <si>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</si>
  <si>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</si>
  <si>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</si>
  <si>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</si>
  <si>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</si>
  <si>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</si>
  <si>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</si>
  <si>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</si>
  <si>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</si>
  <si>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</si>
  <si>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</si>
  <si>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</si>
  <si>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</si>
  <si>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</si>
  <si>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</si>
  <si>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</si>
  <si>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</si>
  <si>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</si>
  <si>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</si>
  <si>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</si>
  <si>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</si>
  <si>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</si>
  <si>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</si>
  <si>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</si>
  <si>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</si>
  <si>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</si>
  <si>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</si>
  <si>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</si>
  <si>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</si>
  <si>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</si>
  <si>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</si>
  <si>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</si>
  <si>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</si>
  <si>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</si>
  <si>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</si>
  <si>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</si>
  <si>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</si>
  <si>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</si>
  <si>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</si>
  <si>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</si>
  <si>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</si>
  <si>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</si>
  <si>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</si>
  <si>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</si>
  <si>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</si>
  <si>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</si>
  <si>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</si>
  <si>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</si>
  <si>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</si>
  <si>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</si>
  <si>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</si>
  <si>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</si>
  <si>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</si>
  <si>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</si>
  <si>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</si>
  <si>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</si>
  <si>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</si>
  <si>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</si>
  <si>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</si>
  <si>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</si>
  <si>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</si>
  <si>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</si>
  <si>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</si>
  <si>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</si>
  <si>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</si>
  <si>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</si>
  <si>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</si>
  <si>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</si>
  <si>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</si>
  <si>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</si>
  <si>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</si>
  <si>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</si>
  <si>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</si>
  <si>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</si>
  <si>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</si>
  <si>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</si>
  <si>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</si>
  <si>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</si>
  <si>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</si>
  <si>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</si>
  <si>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</si>
  <si>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</si>
  <si>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</si>
  <si>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</si>
  <si>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</si>
  <si>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</si>
  <si>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</si>
  <si>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</si>
  <si>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</si>
  <si>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</si>
  <si>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</si>
  <si>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</si>
  <si>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</si>
  <si>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</si>
  <si>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</si>
  <si>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</si>
  <si>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</si>
  <si>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</si>
  <si>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</si>
  <si>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</si>
  <si>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</si>
  <si>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</si>
  <si>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</si>
  <si>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</si>
  <si>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</si>
  <si>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</si>
  <si>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</si>
  <si>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</si>
  <si>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</si>
  <si>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</si>
  <si>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</si>
  <si>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</si>
  <si>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</si>
  <si>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</si>
  <si>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</si>
  <si>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</si>
  <si>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</si>
  <si>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</si>
  <si>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</si>
  <si>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</si>
  <si>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</si>
  <si>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</si>
  <si>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</si>
  <si>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</si>
  <si>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</si>
  <si>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</si>
  <si>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</si>
  <si>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</si>
  <si>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</si>
  <si>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</si>
  <si>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</si>
  <si>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</si>
  <si>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</si>
  <si>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</si>
  <si>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</si>
  <si>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</si>
  <si>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</si>
  <si>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</si>
  <si>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</si>
  <si>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</si>
  <si>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</si>
  <si>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</si>
  <si>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</si>
  <si>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</si>
  <si>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</si>
  <si>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</si>
  <si>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</si>
  <si>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</si>
  <si>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</si>
  <si>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</si>
  <si>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</si>
  <si>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</si>
  <si>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</si>
  <si>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</si>
  <si>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</si>
  <si>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</si>
  <si>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</si>
  <si>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</si>
  <si>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</si>
  <si>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</si>
  <si>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</si>
  <si>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</si>
  <si>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</si>
  <si>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</si>
  <si>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</si>
  <si>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</si>
  <si>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</si>
  <si>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</si>
  <si>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</si>
  <si>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</si>
  <si>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</si>
  <si>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</si>
  <si>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</si>
  <si>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</si>
  <si>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</si>
  <si>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</si>
  <si>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</si>
  <si>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</si>
  <si>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</si>
  <si>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</si>
  <si>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</si>
  <si>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</si>
  <si>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</si>
  <si>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</si>
  <si>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</si>
  <si>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</si>
  <si>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</si>
  <si>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</si>
  <si>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</si>
  <si>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</si>
  <si>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</si>
  <si>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</si>
  <si>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</si>
  <si>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</si>
  <si>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</si>
  <si>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</si>
  <si>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</si>
  <si>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</si>
  <si>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</si>
  <si>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</si>
  <si>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</si>
  <si>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</si>
  <si>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</si>
  <si>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</si>
  <si>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</si>
  <si>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</si>
  <si>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</si>
  <si>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</si>
  <si>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</si>
  <si>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</si>
  <si>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</si>
  <si>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</si>
  <si>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</si>
  <si>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</si>
  <si>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</si>
  <si>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</si>
  <si>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</si>
  <si>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</si>
  <si>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</si>
  <si>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</si>
  <si>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</si>
  <si>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</si>
  <si>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</si>
  <si>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</si>
  <si>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</si>
  <si>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</si>
  <si>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</si>
  <si>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</si>
  <si>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</si>
  <si>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</si>
  <si>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</si>
  <si>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</si>
  <si>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</si>
  <si>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</si>
  <si>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</si>
  <si>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</si>
  <si>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</si>
  <si>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</si>
  <si>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</si>
  <si>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</si>
  <si>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</si>
  <si>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</si>
  <si>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</si>
  <si>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</si>
  <si>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</si>
  <si>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</si>
  <si>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</si>
  <si>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</si>
  <si>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</si>
  <si>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</si>
  <si>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</si>
  <si>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</si>
  <si>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</si>
  <si>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</si>
  <si>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</si>
  <si>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</si>
  <si>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</si>
  <si>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</si>
  <si>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</si>
  <si>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</si>
  <si>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</si>
  <si>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</si>
  <si>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</si>
  <si>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</si>
  <si>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</si>
  <si>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</si>
  <si>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</si>
  <si>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</si>
  <si>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</si>
  <si>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</si>
  <si>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</si>
  <si>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</si>
  <si>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</si>
  <si>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</si>
  <si>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</si>
  <si>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</si>
  <si>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</si>
  <si>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</si>
  <si>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</si>
  <si>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</si>
  <si>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</si>
  <si>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</si>
  <si>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</si>
  <si>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</si>
  <si>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</si>
  <si>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</si>
  <si>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</si>
  <si>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</si>
  <si>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</si>
  <si>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</si>
  <si>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</si>
  <si>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</si>
  <si>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</si>
  <si>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</si>
  <si>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</si>
  <si>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</si>
  <si>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</si>
  <si>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</si>
  <si>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</si>
  <si>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</si>
  <si>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</si>
  <si>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</si>
  <si>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</si>
  <si>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</si>
  <si>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</si>
  <si>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</si>
  <si>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</si>
  <si>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</si>
  <si>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</si>
  <si>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</si>
  <si>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</si>
  <si>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</si>
  <si>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</si>
  <si>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</si>
  <si>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</si>
  <si>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</si>
  <si>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</si>
  <si>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</si>
  <si>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</si>
  <si>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</si>
  <si>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</si>
  <si>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</si>
  <si>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</si>
  <si>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</si>
  <si>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</si>
  <si>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</si>
  <si>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</si>
  <si>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</si>
  <si>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</si>
  <si>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</si>
  <si>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</si>
  <si>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</si>
  <si>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</si>
  <si>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</si>
  <si>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</si>
  <si>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</si>
  <si>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</si>
  <si>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</si>
  <si>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</si>
  <si>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</si>
  <si>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</si>
  <si>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</si>
  <si>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</si>
  <si>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</si>
  <si>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</si>
  <si>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</si>
  <si>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</si>
  <si>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</si>
  <si>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</si>
  <si>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</si>
  <si>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</si>
  <si>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</si>
  <si>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</si>
  <si>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</si>
  <si>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</si>
  <si>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</si>
  <si>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</si>
  <si>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</si>
  <si>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</si>
  <si>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</si>
  <si>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</si>
  <si>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</si>
  <si>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</si>
  <si>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</si>
  <si>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</si>
  <si>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</si>
  <si>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</si>
  <si>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</si>
  <si>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</si>
  <si>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</si>
  <si>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</si>
  <si>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</si>
  <si>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</si>
  <si>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</si>
  <si>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</si>
  <si>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</si>
  <si>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</si>
  <si>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</si>
  <si>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</si>
  <si>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</si>
  <si>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</si>
  <si>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</si>
  <si>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</si>
  <si>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</si>
  <si>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</si>
  <si>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</si>
  <si>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</si>
  <si>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</si>
  <si>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</si>
  <si>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</si>
  <si>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</si>
  <si>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</si>
  <si>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</si>
  <si>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</si>
  <si>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</si>
  <si>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</si>
  <si>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</si>
  <si>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</si>
  <si>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</si>
  <si>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</si>
  <si>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</si>
  <si>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</si>
  <si>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</si>
  <si>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</si>
  <si>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</si>
  <si>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</si>
  <si>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</si>
  <si>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</si>
  <si>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</si>
  <si>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</si>
  <si>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</si>
  <si>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</si>
  <si>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</si>
  <si>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</si>
  <si>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</si>
  <si>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</si>
  <si>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</si>
  <si>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</si>
  <si>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</si>
  <si>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</si>
  <si>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</si>
  <si>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</si>
  <si>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</si>
  <si>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</si>
  <si>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</si>
  <si>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</si>
  <si>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</si>
  <si>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</si>
  <si>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</si>
  <si>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</si>
  <si>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</si>
  <si>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</si>
  <si>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</si>
  <si>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</si>
  <si>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</si>
  <si>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</si>
  <si>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</si>
  <si>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</si>
  <si>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</si>
  <si>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</si>
  <si>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</si>
  <si>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</si>
  <si>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</si>
  <si>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</si>
  <si>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</si>
  <si>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</si>
  <si>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</si>
  <si>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</si>
  <si>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</si>
  <si>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</si>
  <si>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</si>
  <si>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</si>
  <si>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</si>
  <si>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</si>
  <si>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</si>
  <si>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</si>
  <si>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</si>
  <si>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</si>
  <si>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</si>
  <si>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</si>
  <si>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</si>
  <si>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</si>
  <si>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</si>
  <si>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</si>
  <si>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</si>
  <si>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</si>
  <si>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</si>
  <si>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</si>
  <si>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</si>
  <si>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</si>
  <si>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</si>
  <si>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</si>
  <si>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</si>
  <si>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</si>
  <si>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</si>
  <si>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</si>
  <si>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</si>
  <si>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</si>
  <si>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</si>
  <si>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</si>
  <si>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</si>
  <si>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</si>
  <si>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</si>
  <si>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</si>
  <si>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</si>
  <si>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</si>
  <si>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</si>
  <si>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</si>
  <si>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</si>
  <si>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</si>
  <si>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</si>
  <si>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</si>
  <si>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</si>
  <si>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</si>
  <si>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</si>
  <si>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</si>
  <si>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</si>
  <si>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</si>
  <si>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</si>
  <si>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</si>
  <si>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</si>
  <si>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</si>
  <si>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</si>
  <si>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</si>
  <si>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</si>
  <si>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</si>
  <si>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</si>
  <si>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</si>
  <si>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</si>
  <si>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</si>
  <si>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</si>
  <si>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</si>
  <si>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</si>
  <si>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</si>
  <si>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</si>
  <si>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</si>
  <si>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</si>
  <si>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</si>
  <si>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</si>
  <si>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</si>
  <si>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</si>
  <si>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</si>
  <si>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</si>
  <si>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</si>
  <si>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</si>
  <si>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</si>
  <si>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</si>
  <si>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</si>
  <si>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</si>
  <si>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</si>
  <si>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</si>
  <si>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</si>
  <si>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</si>
  <si>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</si>
  <si>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</si>
  <si>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</si>
  <si>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</si>
  <si>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</si>
  <si>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</si>
  <si>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</si>
  <si>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</si>
  <si>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</si>
  <si>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</si>
  <si>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</si>
  <si>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</si>
  <si>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</si>
  <si>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</si>
  <si>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</si>
  <si>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</si>
  <si>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</si>
  <si>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</si>
  <si>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</si>
  <si>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</si>
  <si>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</si>
  <si>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</si>
  <si>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</si>
  <si>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</si>
  <si>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</si>
  <si>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</si>
  <si>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</si>
  <si>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</si>
  <si>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</si>
  <si>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</si>
  <si>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</si>
  <si>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</si>
  <si>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</si>
  <si>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</si>
  <si>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</si>
  <si>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</si>
  <si>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</si>
  <si>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</si>
  <si>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</si>
  <si>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</si>
  <si>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</si>
  <si>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</si>
  <si>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</si>
  <si>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</si>
  <si>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</si>
  <si>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</si>
  <si>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</si>
  <si>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</si>
  <si>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</si>
  <si>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</si>
  <si>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</si>
  <si>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</si>
  <si>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</si>
  <si>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</si>
  <si>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</si>
  <si>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</si>
  <si>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</si>
  <si>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</si>
  <si>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</si>
  <si>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</si>
  <si>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</si>
  <si>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</si>
  <si>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</si>
  <si>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</si>
  <si>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</si>
  <si>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</si>
  <si>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</si>
  <si>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</si>
  <si>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</si>
  <si>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</si>
  <si>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</si>
  <si>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</si>
  <si>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</si>
  <si>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</si>
  <si>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</si>
  <si>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</si>
  <si>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</si>
  <si>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</si>
  <si>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</si>
  <si>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</si>
  <si>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</si>
  <si>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</si>
  <si>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</si>
  <si>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</si>
  <si>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</si>
  <si>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</si>
  <si>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</si>
  <si>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</si>
  <si>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</si>
  <si>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</si>
  <si>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</si>
  <si>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</si>
  <si>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</si>
  <si>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</si>
  <si>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</si>
  <si>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</si>
  <si>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</si>
  <si>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</si>
  <si>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</si>
  <si>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</si>
  <si>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</si>
  <si>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</si>
  <si>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</si>
  <si>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</si>
  <si>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</si>
  <si>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</si>
  <si>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</si>
  <si>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</si>
  <si>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</si>
  <si>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</si>
  <si>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</si>
  <si>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</si>
  <si>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</si>
  <si>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</si>
  <si>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</si>
  <si>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</si>
  <si>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</si>
  <si>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</si>
  <si>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</si>
  <si>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</si>
  <si>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</si>
  <si>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</si>
  <si>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</si>
  <si>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</si>
  <si>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</si>
  <si>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</si>
  <si>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</si>
  <si>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</si>
  <si>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</si>
  <si>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</si>
  <si>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</si>
  <si>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</si>
  <si>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</si>
  <si>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</si>
  <si>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</si>
  <si>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</si>
  <si>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</si>
  <si>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</si>
  <si>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</si>
  <si>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</si>
  <si>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</si>
  <si>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</si>
  <si>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</si>
  <si>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</si>
  <si>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</si>
  <si>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</si>
  <si>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</si>
  <si>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</si>
  <si>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</si>
  <si>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</si>
  <si>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</si>
  <si>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</si>
  <si>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</si>
  <si>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</si>
  <si>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</si>
  <si>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</si>
  <si>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</si>
  <si>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</si>
  <si>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</si>
  <si>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</si>
  <si>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</si>
  <si>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</si>
  <si>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</si>
  <si>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</si>
  <si>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</si>
  <si>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</si>
  <si>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</si>
  <si>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</si>
  <si>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</si>
  <si>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</si>
  <si>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</si>
  <si>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</si>
  <si>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</si>
  <si>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</si>
  <si>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</si>
  <si>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</si>
  <si>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</si>
  <si>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</si>
  <si>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</si>
  <si>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</si>
  <si>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</si>
  <si>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</si>
  <si>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</si>
  <si>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</si>
  <si>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</si>
  <si>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</si>
  <si>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</si>
  <si>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</si>
  <si>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</si>
  <si>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</si>
  <si>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</si>
  <si>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</si>
  <si>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</si>
  <si>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</si>
  <si>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</si>
  <si>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</si>
  <si>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</si>
  <si>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</si>
  <si>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</si>
  <si>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</si>
  <si>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</si>
  <si>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</si>
  <si>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</si>
  <si>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</si>
  <si>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</si>
  <si>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</si>
  <si>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</si>
  <si>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</si>
  <si>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</si>
  <si>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</si>
  <si>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</si>
  <si>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</si>
  <si>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</si>
  <si>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</si>
  <si>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</si>
  <si>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</si>
  <si>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</si>
  <si>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</si>
  <si>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</si>
  <si>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</si>
  <si>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</si>
  <si>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</si>
  <si>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</si>
  <si>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</si>
  <si>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</si>
  <si>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</si>
  <si>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</si>
  <si>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</si>
  <si>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</si>
  <si>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</si>
  <si>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</si>
  <si>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</si>
  <si>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</si>
  <si>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</si>
  <si>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</si>
  <si>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</si>
  <si>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</si>
  <si>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</si>
  <si>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</si>
  <si>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</si>
  <si>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</si>
  <si>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</si>
  <si>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</si>
  <si>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</si>
  <si>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</si>
  <si>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</si>
  <si>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</si>
  <si>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</si>
  <si>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</si>
  <si>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</si>
  <si>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</si>
  <si>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</si>
  <si>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</si>
  <si>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</si>
  <si>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</si>
  <si>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</si>
  <si>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</si>
  <si>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</si>
  <si>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</si>
  <si>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</si>
  <si>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</si>
  <si>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</si>
  <si>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</si>
  <si>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</si>
  <si>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</si>
  <si>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</si>
  <si>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</si>
  <si>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</si>
  <si>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</si>
  <si>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</si>
  <si>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</si>
  <si>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</si>
  <si>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</si>
  <si>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</si>
  <si>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</si>
  <si>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</si>
  <si>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</si>
  <si>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</si>
  <si>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</si>
  <si>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</si>
  <si>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</si>
  <si>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</si>
  <si>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</si>
  <si>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</si>
  <si>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</si>
  <si>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</si>
  <si>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</si>
  <si>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</si>
  <si>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</si>
  <si>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</si>
  <si>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</si>
  <si>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</si>
  <si>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</si>
  <si>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</si>
  <si>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</si>
  <si>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</si>
  <si>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</si>
  <si>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</si>
  <si>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</si>
  <si>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</si>
  <si>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</si>
  <si>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</si>
  <si>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</si>
  <si>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</si>
  <si>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</si>
  <si>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</si>
  <si>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</si>
  <si>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</si>
  <si>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</si>
  <si>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</si>
  <si>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</si>
  <si>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</si>
  <si>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</si>
  <si>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</si>
  <si>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</si>
  <si>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</si>
  <si>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</si>
  <si>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</si>
  <si>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</si>
  <si>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</si>
  <si>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</si>
  <si>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</si>
  <si>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</si>
  <si>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</si>
  <si>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</si>
  <si>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</si>
  <si>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</si>
  <si>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</si>
  <si>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</si>
  <si>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</si>
  <si>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</si>
  <si>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</si>
  <si>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</si>
  <si>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</si>
  <si>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</si>
  <si>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</si>
  <si>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</si>
  <si>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</si>
  <si>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</si>
  <si>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</si>
  <si>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</si>
  <si>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</si>
  <si>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</si>
  <si>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</si>
  <si>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</si>
  <si>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</si>
  <si>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</si>
  <si>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</si>
  <si>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</si>
  <si>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</si>
  <si>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</si>
  <si>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</si>
  <si>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</si>
  <si>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</si>
  <si>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</si>
  <si>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</si>
  <si>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</si>
  <si>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</si>
  <si>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</si>
  <si>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</si>
  <si>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</si>
  <si>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</si>
  <si>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</si>
  <si>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</si>
  <si>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</si>
  <si>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</si>
  <si>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</si>
  <si>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</si>
  <si>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</si>
  <si>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</si>
  <si>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</si>
  <si>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</si>
  <si>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</si>
  <si>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</si>
  <si>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</si>
  <si>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</si>
  <si>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</si>
  <si>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</si>
  <si>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</si>
  <si>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</si>
  <si>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</si>
  <si>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</si>
  <si>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</si>
  <si>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</si>
  <si>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</si>
  <si>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</si>
  <si>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</si>
  <si>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</si>
  <si>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</si>
  <si>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</si>
  <si>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</si>
  <si>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</si>
  <si>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</si>
  <si>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</si>
  <si>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</si>
  <si>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</si>
  <si>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</si>
  <si>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</si>
  <si>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</si>
  <si>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</si>
  <si>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</si>
  <si>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</si>
  <si>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</si>
  <si>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</si>
  <si>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</si>
  <si>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</si>
  <si>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</si>
  <si>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</si>
  <si>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</si>
  <si>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</si>
  <si>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</si>
  <si>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</si>
  <si>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</si>
  <si>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</si>
  <si>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</si>
  <si>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</si>
  <si>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</si>
  <si>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</si>
  <si>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</si>
  <si>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</si>
  <si>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</si>
  <si>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</si>
  <si>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</si>
  <si>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</si>
  <si>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</si>
  <si>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</si>
  <si>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</si>
  <si>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</si>
  <si>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</si>
  <si>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</si>
  <si>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</si>
  <si>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</si>
  <si>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</si>
  <si>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</si>
  <si>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</si>
  <si>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</si>
  <si>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</si>
  <si>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</si>
  <si>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</si>
  <si>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</si>
  <si>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</si>
  <si>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</si>
  <si>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</si>
  <si>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</si>
  <si>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</si>
  <si>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</si>
  <si>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</si>
  <si>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</si>
  <si>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</si>
  <si>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</si>
  <si>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</si>
  <si>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</si>
  <si>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</si>
  <si>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</si>
  <si>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</si>
  <si>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</si>
  <si>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</si>
  <si>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</si>
  <si>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</si>
  <si>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</si>
  <si>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</si>
  <si>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</si>
  <si>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</si>
  <si>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</si>
  <si>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</si>
  <si>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</si>
  <si>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</si>
  <si>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</si>
  <si>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</si>
  <si>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</si>
  <si>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</si>
  <si>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</si>
  <si>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</si>
  <si>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</si>
  <si>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</si>
  <si>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</si>
  <si>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</si>
  <si>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</si>
  <si>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</si>
  <si>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</si>
  <si>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</si>
  <si>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</si>
  <si>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</si>
  <si>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</si>
  <si>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</si>
  <si>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</si>
  <si>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</si>
  <si>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</si>
  <si>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</si>
  <si>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</si>
  <si>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</si>
  <si>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</si>
  <si>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</si>
  <si>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</si>
  <si>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</si>
  <si>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</si>
  <si>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</si>
  <si>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</si>
  <si>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</si>
  <si>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</si>
  <si>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</si>
  <si>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</si>
  <si>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</si>
  <si>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</si>
  <si>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</si>
  <si>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</si>
  <si>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</si>
  <si>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</si>
  <si>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</si>
  <si>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</si>
  <si>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</si>
  <si>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</si>
  <si>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</si>
  <si>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</si>
  <si>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</si>
  <si>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</si>
  <si>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</si>
  <si>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</si>
  <si>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</si>
  <si>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</si>
  <si>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</si>
  <si>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</si>
  <si>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</si>
  <si>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</si>
  <si>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</si>
  <si>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</si>
  <si>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</si>
  <si>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</si>
  <si>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</si>
  <si>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</si>
  <si>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</si>
  <si>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</si>
  <si>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</si>
  <si>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</si>
  <si>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</si>
  <si>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</si>
  <si>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</si>
  <si>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</si>
  <si>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</si>
  <si>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</si>
  <si>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</si>
  <si>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</si>
  <si>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</si>
  <si>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</si>
  <si>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</si>
  <si>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</si>
  <si>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</si>
  <si>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</si>
  <si>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</si>
  <si>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</si>
  <si>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</si>
  <si>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</si>
  <si>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</si>
  <si>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</si>
  <si>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</si>
  <si>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</si>
  <si>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</si>
  <si>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</si>
  <si>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</si>
  <si>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</si>
  <si>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</si>
  <si>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</si>
  <si>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</si>
  <si>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</si>
  <si>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</si>
  <si>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</si>
  <si>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</si>
  <si>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</si>
  <si>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</si>
  <si>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</si>
  <si>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</si>
  <si>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</si>
  <si>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</si>
  <si>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</si>
  <si>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</si>
  <si>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</si>
  <si>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</si>
  <si>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</si>
  <si>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</si>
  <si>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</si>
  <si>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</si>
  <si>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</si>
  <si>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</si>
  <si>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</si>
  <si>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</si>
  <si>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</si>
  <si>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</si>
  <si>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</si>
  <si>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</si>
  <si>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</si>
  <si>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</si>
  <si>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</si>
  <si>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</si>
  <si>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</si>
  <si>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</si>
  <si>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</si>
  <si>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</si>
  <si>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</si>
  <si>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</si>
  <si>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</si>
  <si>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</si>
  <si>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</si>
  <si>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</si>
  <si>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</si>
  <si>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</si>
  <si>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</si>
  <si>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</si>
  <si>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</si>
  <si>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</si>
  <si>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</si>
  <si>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</si>
  <si>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</si>
  <si>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</si>
  <si>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</si>
  <si>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</si>
  <si>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</si>
  <si>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</si>
  <si>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</si>
  <si>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</si>
  <si>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</si>
  <si>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</si>
  <si>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</si>
  <si>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</si>
  <si>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</si>
  <si>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</si>
  <si>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</si>
  <si>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</si>
  <si>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</si>
  <si>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</si>
  <si>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</si>
  <si>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</si>
  <si>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</si>
  <si>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</si>
  <si>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</si>
  <si>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</si>
  <si>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</si>
  <si>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</si>
  <si>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</si>
  <si>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</si>
  <si>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</si>
  <si>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</si>
  <si>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</si>
  <si>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</si>
  <si>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</si>
  <si>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</si>
  <si>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</si>
  <si>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</si>
  <si>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</si>
  <si>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</si>
  <si>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</si>
  <si>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</si>
  <si>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</si>
  <si>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</si>
  <si>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</si>
  <si>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</si>
  <si>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</si>
  <si>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</si>
  <si>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</si>
  <si>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</si>
  <si>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</si>
  <si>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</si>
  <si>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</si>
  <si>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</si>
  <si>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</si>
  <si>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</si>
  <si>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</si>
  <si>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</si>
  <si>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</si>
  <si>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</si>
  <si>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</si>
  <si>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</si>
  <si>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</si>
  <si>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</si>
  <si>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</si>
  <si>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</si>
  <si>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</si>
  <si>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</si>
  <si>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</si>
  <si>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</si>
  <si>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</si>
  <si>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</si>
  <si>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</si>
  <si>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</si>
  <si>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</si>
  <si>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</si>
  <si>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</si>
  <si>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</si>
  <si>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</si>
  <si>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</si>
  <si>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</si>
  <si>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</si>
  <si>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</si>
  <si>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</si>
  <si>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</si>
  <si>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</si>
  <si>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</si>
  <si>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</si>
  <si>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</si>
  <si>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</si>
  <si>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</si>
  <si>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</si>
  <si>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</si>
  <si>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</si>
  <si>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</si>
  <si>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</si>
  <si>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</si>
  <si>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</si>
  <si>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</si>
  <si>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</si>
  <si>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</si>
  <si>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</si>
  <si>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</si>
  <si>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</si>
  <si>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</si>
  <si>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</si>
  <si>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</si>
  <si>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</si>
  <si>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</si>
  <si>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</si>
  <si>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</si>
  <si>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</si>
  <si>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</si>
  <si>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</si>
  <si>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</si>
  <si>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</si>
  <si>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</si>
  <si>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</si>
  <si>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</si>
  <si>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</si>
  <si>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</si>
  <si>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</si>
  <si>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</si>
  <si>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</si>
  <si>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</si>
  <si>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</si>
  <si>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</si>
  <si>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</si>
  <si>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</si>
  <si>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</si>
  <si>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</si>
  <si>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</si>
  <si>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</si>
  <si>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</si>
  <si>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</si>
  <si>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</si>
  <si>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</si>
  <si>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</si>
  <si>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</si>
  <si>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</si>
  <si>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</si>
  <si>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</si>
  <si>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</si>
  <si>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</si>
  <si>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</si>
  <si>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</si>
  <si>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</si>
  <si>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</si>
  <si>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</si>
  <si>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</si>
  <si>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</si>
  <si>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</si>
  <si>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</si>
  <si>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</si>
  <si>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</si>
  <si>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</si>
  <si>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</si>
  <si>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</si>
  <si>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</si>
  <si>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</si>
  <si>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</si>
  <si>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</si>
  <si>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</si>
  <si>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</si>
  <si>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</si>
  <si>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</si>
  <si>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</si>
  <si>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</si>
  <si>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</si>
  <si>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</si>
  <si>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</si>
  <si>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</si>
  <si>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</si>
  <si>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</si>
  <si>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</si>
  <si>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</si>
  <si>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</si>
  <si>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</si>
  <si>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</si>
  <si>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</si>
  <si>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</si>
  <si>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</si>
  <si>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</si>
  <si>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</si>
  <si>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</si>
  <si>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</si>
  <si>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</si>
  <si>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</si>
  <si>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</si>
  <si>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</si>
  <si>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</si>
  <si>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</si>
  <si>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</si>
  <si>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</si>
  <si>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</si>
  <si>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</si>
  <si>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</si>
  <si>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</si>
  <si>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</si>
  <si>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</si>
  <si>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</si>
  <si>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</si>
  <si>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</si>
  <si>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</si>
  <si>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</si>
  <si>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</si>
  <si>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</si>
  <si>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</si>
  <si>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</si>
  <si>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</si>
  <si>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</si>
  <si>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</si>
  <si>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</si>
  <si>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</si>
  <si>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</si>
  <si>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</si>
  <si>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</si>
  <si>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</si>
  <si>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</si>
  <si>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</si>
  <si>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</si>
  <si>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</si>
  <si>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</si>
  <si>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</si>
  <si>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</si>
  <si>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</si>
  <si>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</si>
  <si>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</si>
  <si>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</si>
  <si>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</si>
  <si>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</si>
  <si>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</si>
  <si>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</si>
  <si>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</si>
  <si>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</si>
  <si>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</si>
  <si>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</si>
  <si>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</si>
  <si>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</si>
  <si>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</si>
  <si>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</si>
  <si>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</si>
  <si>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</si>
  <si>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</si>
  <si>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</si>
  <si>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</si>
  <si>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</si>
  <si>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</si>
  <si>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</si>
  <si>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</si>
  <si>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</si>
  <si>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</si>
  <si>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</si>
  <si>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</si>
  <si>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</si>
  <si>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</si>
  <si>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</si>
  <si>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</si>
  <si>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</si>
  <si>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</si>
  <si>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</si>
  <si>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</si>
  <si>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</si>
  <si>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</si>
  <si>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</si>
  <si>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</si>
  <si>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</si>
  <si>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</si>
  <si>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</si>
  <si>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</si>
  <si>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</si>
  <si>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</si>
  <si>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</si>
  <si>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</si>
  <si>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</si>
  <si>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</si>
  <si>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</si>
  <si>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</si>
  <si>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</si>
  <si>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</si>
  <si>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</si>
  <si>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</si>
  <si>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</si>
  <si>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</si>
  <si>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</si>
  <si>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</si>
  <si>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</si>
  <si>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</si>
  <si>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</si>
  <si>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</si>
  <si>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</si>
  <si>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</si>
  <si>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</si>
  <si>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</si>
  <si>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</si>
  <si>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</si>
  <si>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</si>
  <si>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</si>
  <si>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</si>
  <si>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</si>
  <si>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</si>
  <si>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</si>
  <si>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</si>
  <si>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</si>
  <si>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</si>
  <si>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</si>
  <si>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</si>
  <si>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</si>
  <si>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</si>
  <si>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</si>
  <si>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</si>
  <si>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</si>
  <si>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</si>
  <si>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</si>
  <si>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</si>
  <si>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</si>
  <si>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</si>
  <si>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</si>
  <si>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</si>
  <si>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</si>
  <si>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</si>
  <si>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</si>
  <si>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</si>
  <si>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</si>
  <si>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</si>
  <si>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</si>
  <si>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</si>
  <si>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</si>
  <si>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</si>
  <si>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</si>
  <si>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</si>
  <si>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</si>
  <si>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</si>
  <si>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</si>
  <si>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</si>
  <si>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</si>
  <si>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</si>
  <si>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</si>
  <si>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</si>
  <si>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</si>
  <si>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</si>
  <si>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</si>
  <si>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</si>
  <si>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</si>
  <si>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</si>
  <si>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</si>
  <si>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</si>
  <si>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</si>
  <si>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</si>
  <si>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</si>
  <si>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</si>
  <si>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</si>
  <si>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</si>
  <si>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</si>
  <si>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</si>
  <si>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</si>
  <si>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</si>
  <si>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</si>
  <si>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</si>
  <si>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</si>
  <si>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</si>
  <si>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</si>
  <si>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</si>
  <si>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</si>
  <si>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</si>
  <si>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</si>
  <si>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</si>
  <si>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</si>
  <si>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</si>
  <si>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</si>
  <si>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</si>
  <si>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</si>
  <si>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</si>
  <si>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</si>
  <si>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</si>
  <si>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</si>
  <si>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</si>
  <si>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</si>
  <si>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</si>
  <si>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</si>
  <si>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</si>
  <si>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</si>
  <si>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</si>
  <si>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</si>
  <si>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</si>
  <si>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</si>
  <si>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</si>
  <si>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</si>
  <si>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</si>
  <si>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</si>
  <si>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</si>
  <si>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</si>
  <si>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</si>
  <si>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</si>
  <si>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</si>
  <si>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</si>
  <si>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</si>
  <si>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</si>
  <si>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</si>
  <si>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</si>
  <si>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</si>
  <si>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</si>
  <si>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</si>
  <si>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</si>
  <si>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</si>
  <si>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</si>
  <si>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</si>
  <si>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</si>
  <si>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</si>
  <si>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</si>
  <si>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</si>
  <si>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</si>
  <si>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</si>
  <si>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</si>
  <si>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</si>
  <si>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</si>
  <si>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</si>
  <si>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</si>
  <si>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</si>
  <si>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</si>
  <si>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</si>
  <si>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</si>
  <si>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</si>
  <si>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</si>
  <si>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</si>
  <si>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</si>
  <si>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</si>
  <si>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</si>
  <si>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</si>
  <si>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</si>
  <si>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</si>
  <si>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</si>
  <si>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</si>
  <si>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</si>
  <si>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</si>
  <si>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</si>
  <si>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</si>
  <si>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</si>
  <si>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</si>
  <si>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</si>
  <si>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</si>
  <si>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</si>
  <si>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</si>
  <si>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</si>
  <si>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</si>
  <si>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</si>
  <si>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</si>
  <si>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</si>
  <si>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</si>
  <si>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</si>
  <si>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</si>
  <si>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</si>
  <si>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</si>
  <si>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</si>
  <si>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</si>
  <si>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</si>
  <si>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</si>
  <si>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</si>
  <si>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</si>
  <si>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</si>
  <si>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</si>
  <si>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</si>
  <si>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</si>
  <si>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</si>
  <si>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</si>
  <si>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</si>
  <si>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</si>
  <si>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</si>
  <si>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</si>
  <si>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</si>
  <si>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</si>
  <si>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</si>
  <si>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</si>
  <si>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</si>
  <si>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</si>
  <si>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</si>
  <si>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</si>
  <si>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</si>
  <si>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</si>
  <si>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</si>
  <si>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</si>
  <si>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</si>
  <si>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</si>
  <si>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</si>
  <si>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</si>
  <si>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</si>
  <si>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</si>
  <si>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</si>
  <si>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</si>
  <si>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</si>
  <si>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</si>
  <si>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</si>
  <si>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</si>
  <si>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</si>
  <si>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</si>
  <si>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</si>
  <si>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</si>
  <si>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</si>
  <si>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</si>
  <si>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</si>
  <si>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</si>
  <si>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</si>
  <si>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</si>
  <si>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</si>
  <si>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</si>
  <si>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</si>
  <si>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</si>
  <si>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</si>
  <si>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</si>
  <si>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</si>
  <si>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</si>
  <si>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</si>
  <si>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</si>
  <si>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</si>
  <si>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</si>
  <si>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</si>
  <si>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</si>
  <si>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</si>
  <si>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</si>
  <si>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</si>
  <si>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</si>
  <si>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</si>
  <si>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</si>
  <si>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</si>
  <si>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</si>
  <si>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</si>
  <si>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</si>
  <si>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</si>
  <si>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</si>
  <si>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</si>
  <si>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</si>
  <si>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</si>
  <si>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</si>
  <si>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</si>
  <si>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</si>
  <si>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</si>
  <si>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</si>
  <si>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</si>
  <si>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</si>
  <si>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</si>
  <si>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</si>
  <si>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</si>
  <si>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</si>
  <si>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</si>
  <si>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</si>
  <si>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</si>
  <si>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</si>
  <si>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</si>
  <si>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</si>
  <si>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</si>
  <si>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</si>
  <si>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</si>
  <si>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</si>
  <si>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</si>
  <si>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</si>
  <si>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</si>
  <si>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</si>
  <si>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</si>
  <si>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</si>
  <si>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</si>
  <si>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</si>
  <si>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</si>
  <si>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</si>
  <si>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</si>
  <si>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</si>
  <si>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</si>
  <si>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</si>
  <si>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</si>
  <si>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</si>
  <si>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</si>
  <si>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</si>
  <si>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</si>
  <si>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</si>
  <si>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</si>
  <si>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</si>
  <si>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</si>
  <si>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</si>
  <si>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</si>
  <si>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</si>
  <si>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</si>
  <si>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</si>
  <si>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</si>
  <si>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</si>
  <si>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</si>
  <si>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</si>
  <si>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</si>
  <si>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</si>
  <si>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</si>
  <si>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</si>
  <si>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</si>
  <si>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</si>
  <si>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</si>
  <si>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</si>
  <si>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</si>
  <si>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</si>
  <si>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</si>
  <si>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</si>
  <si>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</si>
  <si>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</si>
  <si>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</si>
  <si>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</si>
  <si>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</si>
  <si>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</si>
  <si>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</si>
  <si>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</si>
  <si>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</si>
  <si>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</si>
  <si>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</si>
  <si>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</si>
  <si>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</si>
  <si>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</si>
  <si>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</si>
  <si>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</si>
  <si>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</si>
  <si>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</si>
  <si>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</si>
  <si>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</si>
  <si>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</si>
  <si>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</si>
  <si>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</si>
  <si>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</si>
  <si>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</si>
  <si>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</si>
  <si>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</si>
  <si>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</si>
  <si>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</si>
  <si>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</si>
  <si>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</si>
  <si>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</si>
  <si>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</si>
  <si>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</si>
  <si>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</si>
  <si>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</si>
  <si>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</si>
  <si>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</si>
  <si>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</si>
  <si>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</si>
  <si>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</si>
  <si>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</si>
  <si>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</si>
  <si>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</si>
  <si>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</si>
  <si>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</si>
  <si>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</si>
  <si>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</si>
  <si>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</si>
  <si>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</si>
  <si>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</si>
  <si>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</si>
  <si>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</si>
  <si>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</si>
  <si>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</si>
  <si>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</si>
  <si>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</si>
  <si>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</si>
  <si>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</si>
  <si>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</si>
  <si>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</si>
  <si>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</si>
  <si>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</si>
  <si>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</si>
  <si>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</si>
  <si>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</si>
  <si>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</si>
  <si>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</si>
  <si>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</si>
  <si>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</si>
  <si>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</si>
  <si>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</si>
  <si>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</si>
  <si>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</si>
  <si>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</si>
  <si>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</si>
  <si>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</si>
  <si>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</si>
  <si>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</si>
  <si>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</si>
  <si>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</si>
  <si>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</si>
  <si>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</si>
  <si>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</si>
  <si>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</si>
  <si>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</si>
  <si>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</si>
  <si>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</si>
  <si>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</si>
  <si>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</si>
  <si>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</si>
  <si>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</si>
  <si>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</si>
  <si>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</si>
  <si>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</si>
  <si>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</si>
  <si>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</si>
  <si>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</si>
  <si>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</si>
  <si>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</si>
  <si>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</si>
  <si>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</si>
  <si>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</si>
  <si>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</si>
  <si>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</si>
  <si>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</si>
  <si>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</si>
  <si>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</si>
  <si>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</si>
  <si>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</si>
  <si>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</si>
  <si>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</si>
  <si>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</si>
  <si>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</si>
  <si>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</si>
  <si>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</si>
  <si>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</si>
  <si>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</si>
  <si>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</si>
  <si>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</si>
  <si>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</si>
  <si>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</si>
  <si>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</si>
  <si>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</si>
  <si>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</si>
  <si>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</si>
  <si>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</si>
  <si>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</si>
  <si>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</si>
  <si>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</si>
  <si>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</si>
  <si>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</si>
  <si>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</si>
  <si>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</si>
  <si>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</si>
  <si>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</si>
  <si>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</si>
  <si>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</si>
  <si>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</si>
  <si>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</si>
  <si>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</si>
  <si>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</si>
  <si>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</si>
  <si>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</si>
  <si>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</si>
  <si>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</si>
  <si>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</si>
  <si>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</si>
  <si>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</si>
  <si>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</si>
  <si>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</si>
  <si>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</si>
  <si>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</si>
  <si>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</si>
  <si>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</si>
  <si>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</si>
  <si>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</si>
  <si>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</si>
  <si>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</si>
  <si>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</si>
  <si>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</si>
  <si>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</si>
  <si>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</si>
  <si>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</si>
  <si>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</si>
  <si>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</si>
  <si>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</si>
  <si>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</si>
  <si>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</si>
  <si>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</si>
  <si>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</si>
  <si>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</si>
  <si>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</si>
  <si>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</si>
  <si>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</si>
  <si>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</si>
  <si>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</si>
  <si>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</si>
  <si>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</si>
  <si>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</si>
  <si>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</si>
  <si>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</si>
  <si>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</si>
  <si>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</si>
  <si>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</si>
  <si>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</si>
  <si>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</si>
  <si>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</si>
  <si>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</si>
  <si>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</si>
  <si>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</si>
  <si>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</si>
  <si>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</si>
  <si>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</si>
  <si>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</si>
  <si>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</si>
  <si>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</si>
  <si>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</si>
  <si>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</si>
  <si>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</si>
  <si>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</si>
  <si>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</si>
  <si>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</si>
  <si>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</si>
  <si>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</si>
  <si>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</si>
  <si>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</si>
  <si>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</si>
  <si>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</si>
  <si>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</si>
  <si>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</si>
  <si>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</si>
  <si>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</si>
  <si>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</si>
  <si>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</si>
  <si>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</si>
  <si>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</si>
  <si>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</si>
  <si>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</si>
  <si>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</si>
  <si>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</si>
  <si>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</si>
  <si>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</si>
  <si>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</si>
  <si>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</si>
  <si>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</si>
  <si>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</si>
  <si>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</si>
  <si>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</si>
  <si>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</si>
  <si>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</si>
  <si>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</si>
  <si>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</si>
  <si>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</si>
  <si>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</si>
  <si>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</si>
  <si>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</si>
  <si>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</si>
  <si>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</si>
  <si>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</si>
  <si>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</si>
  <si>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</si>
  <si>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</si>
  <si>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</si>
  <si>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</si>
  <si>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</si>
  <si>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</si>
  <si>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</si>
  <si>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</si>
  <si>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</si>
  <si>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</si>
  <si>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</si>
  <si>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</si>
  <si>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</si>
  <si>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</si>
  <si>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</si>
  <si>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</si>
  <si>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</si>
  <si>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</si>
  <si>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</si>
  <si>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</si>
  <si>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</si>
  <si>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</si>
  <si>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</si>
  <si>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</si>
  <si>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</si>
  <si>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</si>
  <si>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</si>
  <si>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</si>
  <si>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</si>
  <si>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</si>
  <si>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</si>
  <si>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</si>
  <si>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</si>
  <si>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</si>
  <si>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</si>
  <si>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</si>
  <si>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</si>
  <si>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</si>
  <si>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</si>
  <si>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</si>
  <si>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</si>
  <si>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</si>
  <si>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</si>
  <si>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</si>
  <si>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</si>
  <si>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</si>
  <si>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</si>
  <si>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</si>
  <si>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</si>
  <si>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</si>
  <si>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</si>
  <si>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</si>
  <si>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</si>
  <si>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</si>
  <si>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</si>
  <si>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</si>
  <si>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</si>
  <si>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</si>
  <si>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</si>
  <si>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</si>
  <si>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</si>
  <si>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</si>
  <si>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</si>
  <si>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</si>
  <si>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</si>
  <si>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</si>
  <si>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</si>
  <si>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</si>
  <si>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</si>
  <si>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</si>
  <si>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</si>
  <si>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</si>
  <si>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</si>
  <si>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</si>
  <si>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</si>
  <si>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</si>
  <si>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</si>
  <si>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</si>
  <si>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</si>
  <si>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</si>
  <si>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</si>
  <si>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</si>
  <si>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</si>
  <si>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</si>
  <si>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</si>
  <si>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</si>
  <si>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</si>
  <si>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</si>
  <si>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</si>
  <si>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</si>
  <si>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</si>
  <si>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</si>
  <si>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</si>
  <si>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</si>
  <si>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</si>
  <si>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</si>
  <si>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</si>
  <si>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</si>
  <si>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</si>
  <si>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</si>
  <si>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</si>
  <si>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</si>
  <si>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</si>
  <si>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</si>
  <si>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</si>
  <si>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</si>
  <si>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</si>
  <si>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</si>
  <si>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</si>
  <si>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</si>
  <si>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</si>
  <si>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</si>
  <si>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</si>
  <si>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</si>
  <si>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</si>
  <si>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</si>
  <si>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</si>
  <si>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</si>
  <si>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</si>
  <si>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</si>
  <si>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</si>
  <si>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</si>
  <si>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</si>
  <si>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</si>
  <si>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</si>
  <si>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</si>
  <si>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</si>
  <si>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</si>
  <si>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</si>
  <si>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</si>
  <si>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</si>
  <si>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</si>
  <si>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</si>
  <si>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</si>
  <si>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</si>
  <si>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</si>
  <si>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</si>
  <si>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</si>
  <si>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</si>
  <si>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</si>
  <si>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</si>
  <si>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</si>
  <si>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</si>
  <si>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</si>
  <si>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</si>
  <si>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</si>
  <si>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</si>
  <si>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</si>
  <si>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</si>
  <si>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</si>
  <si>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</si>
  <si>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</si>
  <si>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</si>
  <si>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</si>
  <si>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</si>
  <si>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</si>
  <si>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</si>
  <si>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</si>
  <si>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</si>
  <si>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</si>
  <si>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</si>
  <si>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</si>
  <si>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</si>
  <si>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</si>
  <si>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</si>
  <si>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</si>
  <si>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</si>
  <si>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</si>
  <si>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</si>
  <si>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</si>
  <si>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</si>
  <si>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</si>
  <si>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</si>
  <si>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</si>
  <si>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</si>
  <si>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</si>
  <si>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</si>
  <si>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</si>
  <si>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</si>
  <si>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</si>
  <si>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</si>
  <si>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</si>
  <si>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</si>
  <si>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</si>
  <si>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</si>
  <si>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</si>
  <si>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</si>
  <si>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</si>
  <si>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</si>
  <si>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</si>
  <si>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</si>
  <si>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</si>
  <si>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</si>
  <si>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</si>
  <si>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</si>
  <si>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</si>
  <si>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</si>
  <si>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</si>
  <si>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</si>
  <si>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</si>
  <si>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</si>
  <si>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</si>
  <si>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</si>
  <si>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</si>
  <si>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</si>
  <si>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</si>
  <si>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</si>
  <si>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</si>
  <si>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</si>
  <si>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</si>
  <si>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</si>
  <si>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</si>
  <si>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</si>
  <si>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</si>
  <si>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</si>
  <si>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</si>
  <si>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</si>
  <si>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</si>
  <si>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</si>
  <si>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</si>
  <si>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</si>
  <si>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</si>
  <si>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</si>
  <si>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</si>
  <si>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</si>
  <si>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</si>
  <si>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</si>
  <si>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</si>
  <si>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</si>
  <si>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</si>
  <si>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</si>
  <si>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</si>
  <si>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</si>
  <si>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</si>
  <si>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</si>
  <si>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</si>
  <si>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</si>
  <si>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</si>
  <si>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</si>
  <si>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</si>
  <si>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</si>
  <si>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</si>
  <si>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</si>
  <si>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</si>
  <si>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</si>
  <si>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</si>
  <si>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</si>
  <si>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</si>
  <si>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</si>
  <si>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</si>
  <si>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</si>
  <si>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</si>
  <si>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</si>
  <si>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</si>
  <si>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</si>
  <si>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</si>
  <si>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</si>
  <si>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</si>
  <si>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</si>
  <si>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</si>
  <si>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</si>
  <si>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</si>
  <si>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</si>
  <si>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</si>
  <si>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</si>
  <si>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</si>
  <si>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</si>
  <si>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</si>
  <si>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</si>
  <si>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</si>
  <si>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</si>
  <si>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</si>
  <si>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</si>
  <si>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</si>
  <si>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</si>
  <si>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</si>
  <si>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</si>
  <si>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</si>
  <si>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</si>
  <si>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</si>
  <si>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</si>
  <si>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</si>
  <si>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</si>
  <si>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</si>
  <si>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</si>
  <si>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</si>
  <si>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</si>
  <si>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</si>
  <si>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</si>
  <si>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</si>
  <si>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</si>
  <si>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</si>
  <si>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</si>
  <si>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</si>
  <si>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</si>
  <si>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</si>
  <si>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</si>
  <si>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</si>
  <si>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</si>
  <si>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</si>
  <si>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</si>
  <si>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</si>
  <si>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</si>
  <si>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</si>
  <si>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</si>
  <si>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</si>
  <si>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</si>
  <si>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</si>
  <si>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</si>
  <si>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</si>
  <si>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</si>
  <si>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</si>
  <si>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</si>
  <si>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</si>
  <si>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</si>
  <si>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</si>
  <si>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</si>
  <si>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</si>
  <si>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</si>
  <si>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</si>
  <si>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</si>
  <si>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</si>
  <si>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</si>
  <si>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</si>
  <si>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</si>
  <si>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</si>
  <si>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</si>
  <si>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</si>
  <si>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</si>
  <si>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</si>
  <si>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</si>
  <si>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</si>
  <si>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</si>
  <si>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</si>
  <si>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</si>
  <si>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</si>
  <si>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</si>
  <si>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</si>
  <si>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</si>
  <si>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</si>
  <si>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</si>
  <si>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</si>
  <si>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</si>
  <si>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</si>
  <si>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</si>
  <si>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</si>
  <si>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</si>
  <si>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</si>
  <si>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</si>
  <si>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</si>
  <si>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</si>
  <si>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</si>
  <si>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</si>
  <si>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</si>
  <si>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</si>
  <si>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</si>
  <si>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</si>
  <si>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</si>
  <si>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</si>
  <si>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</si>
  <si>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</si>
  <si>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</si>
  <si>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</si>
  <si>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</si>
  <si>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</si>
  <si>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</si>
  <si>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</si>
  <si>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</si>
  <si>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</si>
  <si>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</si>
  <si>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</si>
  <si>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</si>
  <si>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</si>
  <si>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</si>
  <si>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</si>
  <si>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</si>
  <si>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</si>
  <si>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</si>
  <si>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</si>
  <si>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</si>
  <si>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</si>
  <si>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</si>
  <si>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</si>
  <si>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</si>
  <si>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</si>
  <si>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</si>
  <si>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</si>
  <si>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</si>
  <si>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</si>
  <si>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</si>
  <si>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</si>
  <si>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</si>
  <si>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</si>
  <si>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</si>
  <si>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</si>
  <si>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</si>
  <si>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</si>
  <si>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</si>
  <si>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</si>
  <si>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</si>
  <si>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</si>
  <si>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</si>
  <si>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</si>
  <si>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</si>
  <si>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</si>
  <si>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</si>
  <si>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</si>
  <si>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</si>
  <si>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</si>
  <si>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</si>
  <si>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</si>
  <si>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</si>
  <si>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</si>
  <si>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</si>
  <si>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</si>
  <si>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</si>
  <si>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</si>
  <si>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</si>
  <si>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</si>
  <si>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</si>
  <si>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</si>
  <si>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</si>
  <si>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</si>
  <si>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</si>
  <si>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</si>
  <si>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</si>
  <si>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</si>
  <si>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</si>
  <si>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</si>
  <si>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</si>
  <si>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</si>
  <si>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</si>
  <si>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</si>
  <si>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</si>
  <si>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</si>
  <si>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</si>
  <si>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</si>
  <si>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</si>
  <si>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</si>
  <si>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</si>
  <si>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</si>
  <si>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</si>
  <si>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</si>
  <si>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</si>
  <si>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</si>
  <si>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</si>
  <si>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</si>
  <si>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</si>
  <si>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</si>
  <si>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</si>
  <si>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</si>
  <si>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</si>
  <si>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</si>
  <si>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</si>
  <si>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</si>
  <si>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</si>
  <si>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</si>
  <si>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</si>
  <si>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</si>
  <si>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</si>
  <si>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</si>
  <si>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</si>
  <si>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</si>
  <si>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</si>
  <si>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</si>
  <si>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</si>
  <si>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</si>
  <si>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</si>
  <si>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</si>
  <si>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</si>
  <si>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</si>
  <si>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</si>
  <si>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</si>
  <si>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</si>
  <si>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</si>
  <si>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</si>
  <si>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</si>
  <si>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</si>
  <si>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</si>
  <si>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</si>
  <si>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</si>
  <si>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</si>
  <si>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</si>
  <si>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</si>
  <si>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</si>
  <si>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</si>
  <si>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</si>
  <si>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</si>
  <si>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</si>
  <si>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</si>
  <si>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</si>
  <si>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</si>
  <si>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</si>
  <si>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</si>
  <si>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</si>
  <si>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</si>
  <si>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</si>
  <si>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</si>
  <si>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</si>
  <si>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</si>
  <si>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</si>
  <si>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</si>
  <si>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</si>
  <si>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</si>
  <si>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</si>
  <si>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</si>
  <si>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</si>
  <si>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</si>
  <si>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</si>
  <si>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</si>
  <si>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</si>
  <si>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</si>
  <si>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</si>
  <si>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</si>
  <si>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</si>
  <si>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</si>
  <si>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</si>
  <si>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</si>
  <si>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</si>
  <si>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</si>
  <si>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</si>
  <si>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</si>
  <si>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</si>
  <si>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</si>
  <si>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</si>
  <si>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</si>
  <si>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</si>
  <si>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</si>
  <si>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</si>
  <si>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</si>
  <si>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</si>
  <si>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</si>
  <si>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</si>
  <si>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</si>
  <si>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</si>
  <si>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</si>
  <si>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</si>
  <si>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</si>
  <si>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</si>
  <si>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</si>
  <si>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</si>
  <si>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</si>
  <si>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</si>
  <si>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</si>
  <si>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</si>
  <si>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</si>
  <si>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</si>
  <si>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</si>
  <si>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</si>
  <si>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</si>
  <si>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</si>
  <si>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</si>
  <si>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</si>
  <si>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</si>
  <si>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</si>
  <si>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</si>
  <si>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</si>
  <si>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</si>
  <si>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</si>
  <si>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</si>
  <si>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</si>
  <si>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</si>
  <si>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</si>
  <si>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</si>
  <si>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</si>
  <si>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</si>
  <si>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</si>
  <si>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</si>
  <si>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</si>
  <si>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</si>
  <si>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</si>
  <si>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</si>
  <si>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</si>
  <si>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</si>
  <si>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</si>
  <si>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</si>
  <si>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</si>
  <si>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</si>
  <si>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</si>
  <si>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</si>
  <si>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</si>
  <si>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</si>
  <si>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</si>
  <si>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</si>
  <si>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</si>
  <si>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</si>
  <si>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</si>
  <si>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</si>
  <si>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</si>
  <si>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</si>
  <si>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</si>
  <si>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</si>
  <si>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</si>
  <si>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</si>
  <si>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</si>
  <si>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</si>
  <si>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</si>
  <si>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</si>
  <si>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</si>
  <si>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</si>
  <si>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</si>
  <si>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</si>
  <si>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</si>
  <si>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</si>
  <si>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</si>
  <si>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</si>
  <si>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</si>
  <si>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</si>
  <si>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</si>
  <si>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</si>
  <si>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</si>
  <si>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</si>
  <si>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</si>
  <si>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</si>
  <si>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</si>
  <si>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</si>
  <si>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</si>
  <si>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</si>
  <si>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</si>
  <si>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</si>
  <si>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</si>
  <si>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</si>
  <si>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</si>
  <si>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</si>
  <si>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</si>
  <si>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</si>
  <si>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</si>
  <si>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</si>
  <si>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</si>
  <si>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</si>
  <si>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</si>
  <si>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</si>
  <si>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</si>
  <si>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</si>
  <si>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</si>
  <si>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</si>
  <si>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</si>
  <si>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</si>
  <si>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</si>
  <si>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</si>
  <si>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</si>
  <si>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</si>
  <si>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</si>
  <si>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</si>
  <si>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</si>
  <si>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</si>
  <si>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</si>
  <si>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</si>
  <si>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</si>
  <si>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</si>
  <si>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</si>
  <si>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</si>
  <si>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</si>
  <si>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</si>
  <si>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</si>
  <si>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</si>
  <si>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</si>
  <si>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</si>
  <si>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</si>
  <si>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</si>
  <si>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</si>
  <si>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</si>
  <si>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</si>
  <si>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</si>
  <si>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</si>
  <si>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</si>
  <si>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</si>
  <si>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</si>
  <si>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</si>
  <si>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</si>
  <si>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</si>
  <si>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</si>
  <si>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</si>
  <si>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</si>
  <si>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</si>
  <si>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</si>
  <si>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</si>
  <si>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</si>
  <si>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</si>
  <si>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</si>
  <si>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</si>
  <si>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</si>
  <si>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</si>
  <si>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</si>
  <si>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</si>
  <si>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</si>
  <si>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</si>
  <si>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</si>
  <si>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</si>
  <si>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</si>
  <si>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</si>
  <si>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</si>
  <si>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</si>
  <si>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</si>
  <si>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</si>
  <si>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</si>
  <si>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</si>
  <si>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</si>
  <si>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</si>
  <si>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</si>
  <si>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</si>
  <si>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</si>
  <si>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</si>
  <si>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</si>
  <si>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</si>
  <si>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</si>
  <si>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</si>
  <si>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</si>
  <si>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</si>
  <si>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</si>
  <si>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</si>
  <si>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</si>
  <si>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</si>
  <si>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</si>
  <si>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</si>
  <si>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</si>
  <si>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</si>
  <si>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</si>
  <si>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</si>
  <si>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</si>
  <si>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</si>
  <si>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</si>
  <si>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</si>
  <si>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</si>
  <si>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</si>
  <si>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</si>
  <si>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</si>
  <si>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</si>
  <si>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</si>
  <si>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</si>
  <si>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</si>
  <si>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</si>
  <si>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</si>
  <si>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</si>
  <si>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</si>
  <si>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</si>
  <si>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</si>
  <si>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</si>
  <si>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</si>
  <si>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</si>
  <si>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</si>
  <si>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</si>
  <si>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</si>
  <si>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</si>
  <si>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</si>
  <si>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</si>
  <si>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</si>
  <si>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</si>
  <si>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</si>
  <si>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</si>
  <si>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</si>
  <si>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</si>
  <si>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</si>
  <si>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</si>
  <si>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</si>
  <si>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</si>
  <si>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</si>
  <si>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</si>
  <si>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</si>
  <si>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</si>
  <si>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</si>
  <si>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</si>
  <si>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</si>
  <si>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</si>
  <si>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</si>
  <si>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</si>
  <si>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</si>
  <si>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</si>
  <si>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</si>
  <si>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</si>
  <si>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</si>
  <si>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</si>
  <si>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</si>
  <si>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</si>
  <si>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</si>
  <si>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</si>
  <si>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</si>
  <si>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</si>
  <si>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</si>
  <si>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</si>
  <si>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</si>
  <si>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</si>
  <si>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</si>
  <si>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</si>
  <si>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</si>
  <si>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</si>
  <si>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</si>
  <si>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</si>
  <si>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</si>
  <si>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</si>
  <si>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</si>
  <si>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</si>
  <si>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</si>
  <si>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</si>
  <si>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</si>
  <si>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</si>
  <si>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</si>
  <si>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</si>
  <si>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</si>
  <si>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</si>
  <si>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</si>
  <si>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</si>
  <si>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</si>
  <si>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</si>
  <si>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</si>
  <si>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</si>
  <si>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</si>
  <si>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</si>
  <si>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</si>
  <si>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</si>
  <si>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</si>
  <si>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</si>
  <si>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</si>
  <si>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</si>
  <si>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</si>
  <si>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</si>
  <si>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</si>
  <si>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</si>
  <si>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</si>
  <si>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</si>
  <si>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</si>
  <si>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</si>
  <si>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</si>
  <si>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</si>
  <si>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</si>
  <si>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</si>
  <si>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</si>
  <si>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</si>
  <si>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</si>
  <si>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</si>
  <si>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</si>
  <si>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</si>
  <si>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</si>
  <si>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</si>
  <si>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</si>
  <si>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</si>
  <si>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</si>
  <si>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</si>
  <si>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</si>
  <si>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</si>
  <si>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</si>
  <si>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</si>
  <si>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</si>
  <si>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</si>
  <si>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</si>
  <si>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</si>
  <si>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</si>
  <si>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</si>
  <si>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</si>
  <si>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</si>
  <si>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</si>
  <si>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</si>
  <si>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</si>
  <si>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</si>
  <si>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</si>
  <si>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</si>
  <si>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</si>
  <si>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</si>
  <si>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</si>
  <si>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</si>
  <si>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</si>
  <si>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</si>
  <si>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</si>
  <si>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</si>
  <si>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</si>
  <si>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</si>
  <si>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</si>
  <si>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</si>
  <si>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</si>
  <si>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</si>
  <si>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</si>
  <si>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</si>
  <si>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</si>
  <si>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</si>
  <si>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</si>
  <si>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</si>
  <si>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</si>
  <si>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</si>
  <si>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</si>
  <si>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</si>
  <si>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</si>
  <si>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</si>
  <si>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</si>
  <si>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</si>
  <si>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</si>
  <si>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</si>
  <si>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</si>
  <si>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</si>
  <si>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</si>
  <si>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</si>
  <si>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</si>
  <si>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</si>
  <si>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</si>
  <si>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</si>
  <si>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</si>
  <si>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</si>
  <si>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</si>
  <si>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</si>
  <si>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</si>
  <si>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</si>
  <si>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</si>
  <si>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</si>
  <si>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</si>
  <si>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</si>
  <si>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</si>
  <si>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</si>
  <si>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</si>
  <si>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</si>
  <si>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</si>
  <si>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</si>
  <si>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</si>
  <si>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</si>
  <si>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</si>
  <si>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</si>
  <si>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</si>
  <si>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</si>
  <si>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</si>
  <si>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</si>
  <si>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</si>
  <si>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</si>
  <si>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</si>
  <si>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</si>
  <si>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</si>
  <si>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</si>
  <si>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</si>
  <si>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</si>
  <si>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</si>
  <si>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</si>
  <si>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</si>
  <si>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</si>
  <si>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</si>
  <si>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</si>
  <si>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</si>
  <si>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</si>
  <si>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</si>
  <si>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</si>
  <si>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</si>
  <si>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</si>
  <si>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</si>
  <si>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</si>
  <si>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</si>
  <si>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</si>
  <si>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</si>
  <si>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</si>
  <si>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</si>
  <si>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</si>
  <si>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</si>
  <si>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</si>
  <si>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</si>
  <si>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</si>
  <si>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</si>
  <si>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</si>
  <si>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</si>
  <si>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</si>
  <si>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</si>
  <si>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</si>
  <si>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</si>
  <si>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</si>
  <si>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</si>
  <si>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</si>
  <si>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</si>
  <si>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</si>
  <si>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</si>
  <si>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</si>
  <si>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</si>
  <si>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</si>
  <si>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</si>
  <si>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</si>
  <si>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</si>
  <si>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</si>
  <si>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</si>
  <si>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</si>
  <si>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</si>
  <si>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</si>
  <si>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</si>
  <si>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</si>
  <si>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</si>
  <si>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</si>
  <si>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</si>
  <si>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</si>
  <si>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</si>
  <si>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</si>
  <si>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</si>
  <si>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</si>
  <si>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</si>
  <si>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</si>
  <si>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</si>
  <si>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</si>
  <si>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</si>
  <si>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</si>
  <si>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</si>
  <si>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</si>
  <si>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</si>
  <si>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</si>
  <si>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</si>
  <si>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</si>
  <si>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</si>
  <si>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</si>
  <si>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</si>
  <si>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</si>
  <si>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</si>
  <si>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</si>
  <si>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</si>
  <si>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</si>
  <si>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</si>
  <si>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</si>
  <si>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</si>
  <si>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</si>
  <si>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</si>
  <si>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</si>
  <si>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</si>
  <si>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</si>
  <si>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</si>
  <si>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</si>
  <si>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</si>
  <si>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</si>
  <si>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</si>
  <si>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</si>
  <si>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</si>
  <si>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</si>
  <si>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</si>
  <si>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</si>
  <si>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</si>
  <si>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</si>
  <si>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</si>
  <si>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</si>
  <si>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</si>
  <si>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</si>
  <si>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</si>
  <si>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</si>
  <si>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</si>
  <si>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</si>
  <si>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</si>
  <si>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</si>
  <si>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</si>
  <si>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</si>
  <si>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</si>
  <si>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</si>
  <si>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</si>
  <si>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</si>
  <si>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</si>
  <si>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</si>
  <si>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</si>
  <si>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</si>
  <si>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</si>
  <si>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</si>
  <si>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</si>
  <si>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</si>
  <si>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</si>
  <si>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</si>
  <si>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</si>
  <si>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</si>
  <si>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</si>
  <si>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</si>
  <si>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</si>
  <si>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</si>
  <si>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</si>
  <si>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</si>
  <si>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</si>
  <si>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</si>
  <si>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</si>
  <si>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</si>
  <si>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</si>
  <si>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</si>
  <si>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</si>
  <si>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</si>
  <si>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</si>
  <si>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</si>
  <si>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</si>
  <si>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</si>
  <si>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</si>
  <si>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</si>
  <si>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</si>
  <si>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</si>
  <si>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</si>
  <si>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</si>
  <si>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</si>
  <si>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</si>
  <si>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</si>
  <si>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</si>
  <si>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</si>
  <si>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</si>
  <si>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</si>
  <si>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</si>
  <si>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</si>
  <si>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</si>
  <si>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</si>
  <si>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</si>
  <si>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</si>
  <si>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</si>
  <si>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</si>
  <si>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</si>
  <si>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</si>
  <si>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</si>
  <si>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</si>
  <si>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</si>
  <si>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</si>
  <si>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</si>
  <si>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</si>
  <si>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</si>
  <si>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</si>
  <si>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</si>
  <si>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</si>
  <si>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</si>
  <si>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</si>
  <si>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</si>
  <si>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</si>
  <si>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</si>
  <si>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</si>
  <si>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</si>
  <si>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</si>
  <si>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</si>
  <si>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</si>
  <si>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</si>
  <si>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</si>
  <si>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</si>
  <si>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</si>
  <si>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</si>
  <si>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</si>
  <si>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</si>
  <si>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</si>
  <si>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</si>
  <si>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</si>
  <si>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</si>
  <si>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</si>
  <si>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</si>
  <si>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</si>
  <si>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</si>
  <si>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</si>
  <si>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</si>
  <si>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</si>
  <si>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</si>
  <si>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</si>
  <si>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</si>
  <si>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</si>
  <si>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</si>
  <si>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</si>
  <si>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</si>
  <si>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</si>
  <si>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</si>
  <si>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</si>
  <si>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</si>
  <si>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</si>
  <si>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</si>
  <si>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</si>
  <si>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</si>
  <si>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</si>
  <si>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</si>
  <si>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</si>
  <si>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</si>
  <si>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</si>
  <si>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</si>
  <si>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</si>
  <si>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</si>
  <si>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</si>
  <si>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</si>
  <si>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</si>
  <si>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</si>
  <si>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</si>
  <si>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</si>
  <si>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</si>
  <si>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</si>
  <si>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</si>
  <si>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</si>
  <si>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</si>
  <si>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</si>
  <si>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</si>
  <si>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</si>
  <si>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</si>
  <si>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</si>
  <si>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</si>
  <si>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</si>
  <si>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</si>
  <si>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</si>
  <si>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</si>
  <si>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</si>
  <si>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</si>
  <si>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</si>
  <si>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</si>
  <si>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</si>
  <si>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</si>
  <si>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</si>
  <si>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</si>
  <si>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</si>
  <si>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</si>
  <si>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</si>
  <si>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</si>
  <si>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</si>
  <si>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</si>
  <si>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</si>
  <si>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</si>
  <si>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</si>
  <si>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</si>
  <si>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</si>
  <si>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</si>
  <si>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</si>
  <si>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</si>
  <si>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</si>
  <si>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</si>
  <si>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</si>
  <si>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</si>
  <si>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</si>
  <si>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</si>
  <si>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</si>
  <si>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</si>
  <si>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</si>
  <si>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</si>
  <si>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</si>
  <si>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</si>
  <si>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</si>
  <si>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</si>
  <si>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</si>
  <si>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</si>
  <si>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</si>
  <si>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</si>
  <si>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</si>
  <si>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</si>
  <si>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</si>
  <si>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</si>
  <si>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</si>
  <si>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</si>
  <si>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</si>
  <si>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</si>
  <si>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</si>
  <si>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</si>
  <si>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</si>
  <si>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</si>
  <si>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</si>
  <si>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</si>
  <si>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</si>
  <si>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</si>
  <si>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</si>
  <si>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</si>
  <si>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</si>
  <si>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</si>
  <si>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</si>
  <si>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</si>
  <si>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</si>
  <si>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</si>
  <si>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</si>
  <si>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</si>
  <si>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</si>
  <si>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</si>
  <si>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</si>
  <si>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</si>
  <si>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</si>
  <si>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</si>
  <si>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</si>
  <si>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</si>
  <si>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</si>
  <si>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</si>
  <si>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</si>
  <si>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</si>
  <si>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</si>
  <si>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</si>
  <si>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</si>
  <si>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</si>
  <si>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</si>
  <si>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</si>
  <si>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</si>
  <si>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</si>
  <si>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</si>
  <si>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</si>
  <si>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</si>
  <si>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</si>
  <si>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</si>
  <si>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</si>
  <si>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</si>
  <si>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</si>
  <si>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</si>
  <si>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</si>
  <si>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</si>
  <si>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</si>
  <si>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</si>
  <si>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</si>
  <si>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</si>
  <si>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</si>
  <si>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</si>
  <si>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</si>
  <si>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</si>
  <si>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</si>
  <si>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</si>
  <si>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</si>
  <si>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</si>
  <si>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</si>
  <si>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</si>
  <si>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</si>
  <si>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</si>
  <si>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</si>
  <si>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</si>
  <si>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</si>
  <si>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</si>
  <si>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</si>
  <si>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</si>
  <si>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</si>
  <si>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</si>
  <si>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</si>
  <si>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</si>
  <si>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</si>
  <si>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</si>
  <si>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</si>
  <si>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</si>
  <si>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</si>
  <si>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</si>
  <si>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</si>
  <si>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</si>
  <si>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</si>
  <si>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</si>
  <si>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</si>
  <si>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</si>
  <si>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</si>
  <si>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</si>
  <si>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</si>
  <si>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</si>
  <si>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</si>
  <si>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</si>
  <si>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</si>
  <si>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</si>
  <si>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</si>
  <si>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</si>
  <si>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</si>
  <si>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</si>
  <si>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</si>
  <si>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</si>
  <si>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</si>
  <si>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</si>
  <si>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</si>
  <si>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</si>
  <si>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</si>
  <si>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</si>
  <si>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</si>
  <si>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</si>
  <si>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</si>
  <si>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</si>
  <si>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</si>
  <si>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</si>
  <si>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</si>
  <si>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</si>
  <si>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</si>
  <si>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</si>
  <si>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</si>
  <si>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</si>
  <si>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</si>
  <si>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</si>
  <si>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</si>
  <si>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</si>
  <si>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</si>
  <si>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</si>
  <si>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</si>
  <si>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</si>
  <si>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</si>
  <si>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</si>
  <si>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</si>
  <si>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</si>
  <si>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</si>
  <si>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</si>
  <si>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</si>
  <si>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</si>
  <si>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</si>
  <si>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</si>
  <si>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</si>
  <si>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</si>
  <si>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</si>
  <si>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</si>
  <si>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</si>
  <si>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</si>
  <si>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</si>
  <si>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</si>
  <si>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</si>
  <si>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</si>
  <si>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</si>
  <si>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</si>
  <si>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</si>
  <si>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</si>
  <si>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</si>
  <si>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</si>
  <si>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</si>
  <si>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</si>
  <si>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</si>
  <si>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</si>
  <si>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</si>
  <si>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</si>
  <si>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</si>
  <si>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</si>
  <si>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</si>
  <si>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</si>
  <si>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</si>
  <si>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</si>
  <si>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</si>
  <si>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</si>
  <si>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</si>
  <si>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</si>
  <si>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</si>
  <si>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</si>
  <si>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</si>
  <si>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</si>
  <si>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</si>
  <si>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</si>
  <si>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</si>
  <si>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</si>
  <si>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</si>
  <si>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</si>
  <si>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</si>
  <si>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</si>
  <si>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</si>
  <si>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</si>
  <si>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</si>
  <si>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</si>
  <si>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</si>
  <si>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</si>
  <si>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</si>
  <si>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</si>
  <si>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</si>
  <si>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</si>
  <si>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</si>
  <si>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</si>
  <si>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</si>
  <si>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</si>
  <si>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</si>
  <si>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</si>
  <si>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</si>
  <si>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</si>
  <si>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</si>
  <si>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</si>
  <si>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</si>
  <si>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</si>
  <si>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</si>
  <si>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</si>
  <si>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</si>
  <si>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</si>
  <si>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</si>
  <si>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</si>
  <si>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</si>
  <si>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</si>
  <si>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</si>
  <si>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</si>
  <si>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</si>
  <si>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</si>
  <si>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</si>
  <si>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</si>
  <si>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</si>
  <si>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</si>
  <si>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</si>
  <si>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</si>
  <si>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</si>
  <si>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</si>
  <si>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</si>
  <si>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</si>
  <si>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</si>
  <si>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</si>
  <si>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</si>
  <si>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</si>
  <si>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</si>
  <si>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</si>
  <si>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</si>
  <si>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</si>
  <si>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</si>
  <si>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</si>
  <si>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</si>
  <si>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</si>
  <si>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</si>
  <si>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</si>
  <si>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</si>
  <si>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</si>
  <si>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</si>
  <si>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</si>
  <si>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</si>
  <si>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</si>
  <si>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</si>
  <si>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</si>
  <si>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</si>
  <si>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</si>
  <si>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</si>
  <si>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</si>
  <si>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</si>
  <si>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</si>
  <si>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</si>
  <si>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</si>
  <si>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</si>
  <si>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</si>
  <si>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</si>
  <si>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</si>
  <si>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</si>
  <si>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</si>
  <si>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</si>
  <si>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</si>
  <si>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</si>
  <si>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</si>
  <si>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</si>
  <si>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</si>
  <si>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</si>
  <si>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</si>
  <si>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</si>
  <si>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</si>
  <si>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</si>
  <si>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</si>
  <si>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</si>
  <si>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</si>
  <si>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</si>
  <si>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</si>
  <si>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</si>
  <si>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</si>
  <si>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</si>
  <si>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</si>
  <si>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</si>
  <si>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</si>
  <si>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</si>
  <si>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</si>
  <si>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</si>
  <si>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</si>
  <si>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</si>
  <si>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</si>
  <si>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</si>
  <si>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</si>
  <si>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</si>
  <si>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</si>
  <si>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</si>
  <si>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</si>
  <si>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</si>
  <si>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</si>
  <si>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</si>
  <si>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</si>
  <si>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</si>
  <si>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</si>
  <si>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</si>
  <si>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</si>
  <si>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</si>
  <si>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</si>
  <si>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</si>
  <si>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</si>
  <si>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</si>
  <si>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</si>
  <si>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</si>
  <si>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</si>
  <si>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</si>
  <si>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</si>
  <si>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</si>
  <si>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</si>
  <si>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</si>
  <si>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</si>
  <si>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</si>
  <si>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</si>
  <si>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</si>
  <si>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</si>
  <si>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</si>
  <si>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</si>
  <si>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</si>
  <si>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</si>
  <si>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</si>
  <si>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</si>
  <si>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</si>
  <si>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</si>
  <si>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</si>
  <si>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</si>
  <si>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</si>
  <si>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</si>
  <si>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</si>
  <si>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</si>
  <si>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</si>
  <si>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</si>
  <si>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</si>
  <si>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</si>
  <si>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</si>
  <si>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</si>
  <si>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</si>
  <si>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</si>
  <si>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</si>
  <si>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</si>
  <si>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</si>
  <si>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</si>
  <si>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</si>
  <si>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</si>
  <si>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</si>
  <si>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</si>
  <si>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</si>
  <si>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</si>
  <si>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</si>
  <si>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</si>
  <si>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</si>
  <si>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</si>
  <si>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</si>
  <si>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</si>
  <si>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</si>
  <si>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</si>
  <si>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</si>
  <si>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</si>
  <si>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</si>
  <si>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</si>
  <si>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</si>
  <si>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</si>
  <si>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</si>
  <si>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</si>
  <si>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</si>
  <si>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</si>
  <si>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</si>
  <si>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</si>
  <si>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</si>
  <si>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</si>
  <si>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</si>
  <si>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</si>
  <si>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</si>
  <si>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</si>
  <si>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</si>
  <si>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</si>
  <si>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</si>
  <si>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</si>
  <si>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</si>
  <si>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</si>
  <si>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</si>
  <si>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</si>
  <si>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</si>
  <si>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</si>
  <si>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</si>
  <si>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</si>
  <si>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</si>
  <si>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</si>
  <si>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</si>
  <si>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</si>
  <si>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</si>
  <si>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</si>
  <si>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</si>
  <si>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</si>
  <si>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</si>
  <si>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</si>
  <si>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</si>
  <si>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</si>
  <si>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</si>
  <si>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</si>
  <si>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</si>
  <si>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</si>
  <si>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</si>
  <si>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</si>
  <si>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</si>
  <si>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</si>
  <si>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</si>
  <si>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</si>
  <si>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</si>
  <si>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</si>
  <si>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</si>
  <si>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</si>
  <si>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</si>
  <si>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</si>
  <si>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</si>
  <si>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</si>
  <si>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</si>
  <si>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</si>
  <si>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</si>
  <si>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</si>
  <si>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</si>
  <si>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</si>
  <si>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</si>
  <si>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</si>
  <si>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</si>
  <si>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</si>
  <si>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</si>
  <si>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</si>
  <si>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</si>
  <si>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</si>
  <si>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</si>
  <si>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</si>
  <si>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</si>
  <si>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</si>
  <si>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</si>
  <si>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</si>
  <si>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</si>
  <si>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</si>
  <si>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</si>
  <si>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</si>
  <si>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</si>
  <si>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</si>
  <si>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</si>
  <si>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</si>
  <si>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</si>
  <si>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</si>
  <si>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</si>
  <si>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</si>
  <si>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</si>
  <si>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</si>
  <si>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</si>
  <si>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</si>
  <si>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</si>
  <si>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</si>
  <si>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</si>
  <si>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</si>
  <si>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</si>
  <si>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</si>
  <si>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</si>
  <si>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</si>
  <si>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</si>
  <si>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</si>
  <si>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</si>
  <si>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</si>
  <si>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</si>
  <si>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</si>
  <si>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</si>
  <si>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</si>
  <si>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</si>
  <si>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</si>
  <si>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</si>
  <si>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</si>
  <si>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</si>
  <si>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</si>
  <si>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</si>
  <si>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</si>
  <si>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</si>
  <si>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</si>
  <si>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</si>
  <si>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</si>
  <si>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</si>
  <si>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</si>
  <si>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</si>
  <si>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</si>
  <si>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</si>
  <si>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</si>
  <si>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</si>
  <si>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</si>
  <si>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</si>
  <si>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</si>
  <si>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</si>
  <si>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</si>
  <si>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</si>
  <si>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</si>
  <si>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</si>
  <si>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</si>
  <si>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</si>
  <si>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</si>
  <si>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</si>
  <si>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</si>
  <si>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</si>
  <si>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</si>
  <si>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</si>
  <si>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</si>
  <si>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</si>
  <si>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</si>
  <si>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</si>
  <si>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</si>
  <si>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</si>
  <si>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</si>
  <si>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</si>
  <si>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</si>
  <si>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</si>
  <si>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</si>
  <si>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</si>
  <si>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</si>
  <si>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</si>
  <si>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</si>
  <si>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</si>
  <si>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</si>
  <si>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</si>
  <si>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</si>
  <si>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</si>
  <si>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</si>
  <si>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</si>
  <si>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</si>
  <si>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</si>
  <si>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</si>
  <si>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</si>
  <si>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</si>
  <si>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</si>
  <si>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</si>
  <si>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</si>
  <si>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</si>
  <si>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</si>
  <si>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</si>
  <si>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</si>
  <si>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</si>
  <si>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</si>
  <si>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</si>
  <si>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</si>
  <si>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</si>
  <si>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</si>
  <si>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</si>
  <si>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</si>
  <si>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</si>
  <si>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</si>
  <si>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</si>
  <si>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</si>
  <si>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</si>
  <si>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</si>
  <si>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</si>
  <si>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</si>
  <si>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</si>
  <si>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</si>
  <si>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</si>
  <si>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</si>
  <si>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</si>
  <si>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</si>
  <si>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</si>
  <si>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</si>
  <si>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</si>
  <si>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</si>
  <si>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</si>
  <si>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</si>
  <si>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</si>
  <si>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</si>
  <si>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</si>
  <si>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</si>
  <si>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</si>
  <si>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</si>
  <si>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</si>
  <si>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</si>
  <si>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</si>
  <si>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</si>
  <si>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</si>
  <si>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</si>
  <si>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</si>
  <si>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</si>
  <si>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</si>
  <si>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</si>
  <si>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</si>
  <si>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</si>
  <si>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</si>
  <si>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</si>
  <si>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</si>
  <si>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</si>
  <si>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</si>
  <si>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</si>
  <si>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</si>
  <si>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</si>
  <si>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</si>
  <si>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</si>
  <si>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</si>
  <si>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</si>
  <si>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</si>
  <si>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</si>
  <si>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</si>
  <si>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</si>
  <si>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</si>
  <si>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</si>
  <si>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</si>
  <si>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</si>
  <si>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</si>
  <si>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</si>
  <si>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</si>
  <si>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</si>
  <si>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</si>
  <si>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</si>
  <si>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</si>
  <si>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</si>
  <si>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</si>
  <si>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</si>
  <si>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</si>
  <si>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</si>
  <si>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</si>
  <si>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</si>
  <si>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</si>
  <si>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</si>
  <si>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</si>
  <si>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</si>
  <si>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</si>
  <si>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</si>
  <si>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</si>
  <si>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</si>
  <si>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</si>
  <si>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</si>
  <si>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</si>
  <si>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</si>
  <si>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</si>
  <si>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</si>
  <si>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</si>
  <si>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</si>
  <si>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</si>
  <si>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</si>
  <si>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</si>
  <si>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</si>
  <si>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</si>
  <si>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</si>
  <si>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</si>
  <si>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</si>
  <si>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</si>
  <si>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</si>
  <si>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</si>
  <si>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</si>
  <si>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</si>
  <si>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</si>
  <si>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</si>
  <si>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</si>
  <si>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</si>
  <si>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</si>
  <si>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</si>
  <si>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</si>
  <si>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</si>
  <si>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</si>
  <si>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</si>
  <si>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</si>
  <si>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</si>
  <si>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</si>
  <si>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</si>
  <si>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</si>
  <si>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</si>
  <si>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</si>
  <si>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</si>
  <si>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</si>
  <si>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</si>
  <si>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</si>
  <si>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</si>
  <si>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</si>
  <si>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</si>
  <si>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</si>
  <si>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</si>
  <si>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</si>
  <si>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</si>
  <si>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</si>
  <si>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</si>
  <si>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</si>
  <si>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</si>
  <si>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</si>
  <si>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</si>
  <si>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</si>
  <si>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</si>
  <si>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</si>
  <si>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</si>
  <si>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</si>
  <si>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</si>
  <si>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</si>
  <si>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</si>
  <si>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</si>
  <si>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</si>
  <si>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</si>
  <si>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</si>
  <si>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</si>
  <si>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</si>
  <si>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</si>
  <si>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</si>
  <si>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</si>
  <si>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</si>
  <si>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</si>
  <si>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</si>
  <si>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</si>
  <si>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</si>
  <si>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</si>
  <si>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</si>
  <si>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</si>
  <si>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</si>
  <si>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</si>
  <si>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</si>
  <si>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</si>
  <si>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</si>
  <si>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</si>
  <si>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</si>
  <si>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</si>
  <si>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</si>
  <si>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</si>
  <si>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</si>
  <si>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</si>
  <si>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</si>
  <si>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</si>
  <si>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</si>
  <si>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</si>
  <si>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</si>
  <si>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</si>
  <si>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</si>
  <si>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</si>
  <si>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</si>
  <si>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</si>
  <si>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</si>
  <si>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</si>
  <si>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</si>
  <si>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</si>
  <si>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</si>
  <si>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</si>
  <si>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</si>
  <si>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</si>
  <si>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</si>
  <si>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</si>
  <si>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</si>
  <si>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</si>
  <si>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</si>
  <si>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</si>
  <si>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</si>
  <si>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</si>
  <si>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</si>
  <si>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</si>
  <si>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</si>
  <si>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</si>
  <si>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</si>
  <si>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</si>
  <si>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</si>
  <si>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</si>
  <si>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</si>
  <si>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</si>
  <si>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</si>
  <si>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</si>
  <si>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</si>
  <si>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</si>
  <si>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</si>
  <si>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</si>
  <si>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</si>
  <si>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</si>
  <si>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</si>
  <si>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</si>
  <si>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</si>
  <si>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</si>
  <si>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</si>
  <si>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</si>
  <si>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</si>
  <si>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</si>
  <si>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</si>
  <si>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</si>
  <si>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</si>
  <si>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</si>
  <si>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</si>
  <si>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</si>
  <si>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</si>
  <si>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</si>
  <si>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</si>
  <si>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</si>
  <si>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</si>
  <si>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</si>
  <si>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</si>
  <si>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</si>
  <si>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</si>
  <si>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</si>
  <si>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</si>
  <si>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</si>
  <si>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</si>
  <si>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</si>
  <si>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</si>
  <si>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</si>
  <si>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</si>
  <si>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</si>
  <si>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</si>
  <si>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</si>
  <si>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</si>
  <si>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</si>
  <si>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</si>
  <si>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</si>
  <si>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</si>
  <si>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</si>
  <si>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</si>
  <si>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</si>
  <si>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</si>
  <si>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</si>
  <si>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</si>
  <si>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</si>
  <si>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</si>
  <si>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</si>
  <si>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</si>
  <si>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</si>
  <si>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</si>
  <si>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</si>
  <si>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</si>
  <si>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</si>
  <si>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</si>
  <si>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</si>
  <si>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</si>
  <si>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</si>
  <si>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</si>
  <si>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</si>
  <si>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</si>
  <si>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</si>
  <si>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</si>
  <si>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</si>
  <si>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</si>
  <si>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</si>
  <si>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</si>
  <si>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</si>
  <si>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</si>
  <si>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</si>
  <si>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</si>
  <si>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</si>
  <si>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</si>
  <si>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</si>
  <si>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</si>
  <si>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</si>
  <si>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</si>
  <si>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</si>
  <si>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</si>
  <si>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</si>
  <si>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</si>
  <si>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</si>
  <si>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</si>
  <si>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</si>
  <si>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</si>
  <si>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</si>
  <si>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</si>
  <si>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</si>
  <si>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</si>
  <si>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</si>
  <si>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</si>
  <si>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</si>
  <si>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</si>
  <si>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</si>
  <si>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</si>
  <si>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</si>
  <si>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</si>
  <si>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</si>
  <si>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</si>
  <si>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</si>
  <si>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</si>
  <si>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</si>
  <si>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</si>
  <si>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</si>
  <si>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</si>
  <si>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</si>
  <si>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</si>
  <si>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</si>
  <si>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</si>
  <si>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</si>
  <si>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</si>
  <si>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</si>
  <si>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</si>
  <si>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</si>
  <si>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</si>
  <si>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</si>
  <si>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</si>
  <si>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</si>
  <si>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</si>
  <si>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</si>
  <si>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</si>
  <si>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</si>
  <si>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</si>
  <si>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</si>
  <si>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</si>
  <si>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</si>
  <si>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</si>
  <si>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</si>
  <si>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</si>
  <si>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</si>
  <si>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</si>
  <si>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</si>
  <si>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</si>
  <si>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</si>
  <si>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</si>
  <si>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</si>
  <si>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</si>
  <si>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</si>
  <si>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</si>
  <si>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</si>
  <si>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</si>
  <si>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</si>
  <si>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</si>
  <si>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</si>
  <si>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</si>
  <si>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</si>
  <si>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</si>
  <si>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</si>
  <si>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</si>
  <si>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</si>
  <si>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</si>
  <si>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</si>
  <si>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</si>
  <si>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</si>
  <si>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</si>
  <si>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</si>
  <si>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</si>
  <si>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</si>
  <si>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</si>
  <si>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</si>
  <si>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</si>
  <si>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</si>
  <si>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</si>
  <si>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</si>
  <si>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</si>
  <si>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</si>
  <si>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</si>
  <si>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</si>
  <si>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</si>
  <si>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</si>
  <si>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</si>
  <si>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</si>
  <si>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</si>
  <si>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</si>
  <si>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</si>
  <si>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</si>
  <si>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</si>
  <si>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</si>
  <si>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</si>
  <si>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</si>
  <si>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</si>
  <si>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</si>
  <si>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</si>
  <si>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</si>
  <si>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</si>
  <si>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</si>
  <si>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</si>
  <si>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</si>
  <si>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</si>
  <si>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</si>
  <si>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</si>
  <si>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</si>
  <si>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</si>
  <si>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</si>
  <si>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</si>
  <si>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</si>
  <si>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</si>
  <si>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</si>
  <si>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</si>
  <si>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</si>
  <si>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</si>
  <si>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</si>
  <si>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</si>
  <si>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</si>
  <si>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</si>
  <si>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</si>
  <si>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</si>
  <si>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</si>
  <si>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</si>
  <si>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</si>
  <si>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</si>
  <si>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</si>
  <si>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</si>
  <si>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</si>
  <si>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</si>
  <si>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</si>
  <si>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</si>
  <si>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</si>
  <si>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</si>
  <si>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</si>
  <si>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</si>
  <si>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</si>
  <si>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</si>
  <si>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</si>
  <si>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</si>
  <si>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</si>
  <si>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</si>
  <si>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</si>
  <si>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</si>
  <si>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</si>
  <si>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</si>
  <si>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</si>
  <si>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</si>
  <si>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</si>
  <si>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</si>
  <si>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</si>
  <si>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</si>
  <si>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</si>
  <si>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</si>
  <si>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</si>
  <si>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</si>
  <si>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</si>
  <si>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</si>
  <si>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</si>
  <si>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</si>
  <si>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</si>
  <si>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</si>
  <si>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</si>
  <si>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</si>
  <si>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</si>
  <si>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</si>
  <si>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</si>
  <si>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</si>
  <si>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</si>
  <si>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</si>
  <si>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</si>
  <si>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</si>
  <si>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</si>
  <si>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</si>
  <si>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</si>
  <si>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</si>
  <si>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</si>
  <si>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</si>
  <si>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</si>
  <si>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</si>
  <si>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</si>
  <si>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</si>
  <si>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</si>
  <si>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</si>
  <si>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</si>
  <si>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</si>
  <si>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</si>
  <si>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</si>
  <si>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</si>
  <si>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</si>
  <si>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</si>
  <si>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</si>
  <si>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</si>
  <si>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</si>
  <si>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</si>
  <si>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</si>
  <si>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</si>
  <si>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</si>
  <si>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</si>
  <si>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</si>
  <si>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</si>
  <si>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</si>
  <si>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</si>
  <si>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</si>
  <si>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</si>
  <si>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</si>
  <si>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</si>
  <si>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</si>
  <si>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</si>
  <si>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</si>
  <si>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</si>
  <si>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</si>
  <si>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</si>
  <si>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</si>
  <si>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</si>
  <si>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</si>
  <si>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</si>
  <si>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</si>
  <si>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</si>
  <si>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</si>
  <si>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</si>
  <si>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</si>
  <si>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</si>
  <si>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</si>
  <si>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</si>
  <si>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</si>
  <si>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</si>
  <si>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</si>
  <si>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</si>
  <si>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</si>
  <si>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</si>
  <si>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</si>
  <si>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</si>
  <si>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</si>
  <si>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</si>
  <si>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</si>
  <si>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</si>
  <si>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</si>
  <si>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</si>
  <si>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</si>
  <si>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</si>
  <si>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</si>
  <si>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</si>
  <si>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</si>
  <si>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</si>
  <si>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</si>
  <si>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</si>
  <si>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</si>
  <si>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</si>
  <si>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</si>
  <si>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</si>
  <si>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</si>
  <si>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</si>
  <si>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</si>
  <si>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</si>
  <si>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</si>
  <si>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</si>
  <si>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</si>
  <si>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</si>
  <si>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</si>
  <si>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</si>
  <si>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</si>
  <si>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</si>
  <si>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</si>
  <si>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</si>
  <si>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</si>
  <si>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</si>
  <si>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</si>
  <si>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</si>
  <si>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</si>
  <si>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</si>
  <si>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</si>
  <si>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</si>
  <si>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</si>
  <si>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</si>
  <si>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</si>
  <si>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</si>
  <si>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</si>
  <si>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</si>
  <si>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</si>
  <si>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</si>
  <si>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</si>
  <si>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</si>
  <si>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</si>
  <si>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</si>
  <si>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</si>
  <si>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</si>
  <si>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</si>
  <si>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</si>
  <si>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</si>
  <si>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</si>
  <si>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</si>
  <si>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</si>
  <si>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</si>
  <si>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</si>
  <si>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</si>
  <si>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</si>
  <si>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</si>
  <si>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</si>
  <si>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</si>
  <si>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</si>
  <si>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</si>
  <si>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</si>
  <si>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</si>
  <si>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</si>
  <si>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</si>
  <si>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</si>
  <si>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</si>
  <si>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</si>
  <si>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</si>
  <si>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</si>
  <si>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</si>
  <si>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</si>
  <si>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</si>
  <si>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</si>
  <si>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</si>
  <si>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</si>
  <si>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</si>
  <si>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</si>
  <si>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</si>
  <si>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</si>
  <si>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</si>
  <si>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</si>
  <si>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</si>
  <si>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</si>
  <si>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</si>
  <si>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</si>
  <si>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</si>
  <si>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</si>
  <si>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</si>
  <si>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</si>
  <si>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</si>
  <si>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</si>
  <si>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</si>
  <si>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</si>
  <si>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</si>
  <si>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</si>
  <si>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</si>
  <si>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</si>
  <si>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</si>
  <si>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</si>
  <si>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</si>
  <si>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</si>
  <si>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</si>
  <si>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</si>
  <si>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</si>
  <si>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</si>
  <si>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</si>
  <si>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</si>
  <si>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</si>
  <si>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</si>
  <si>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</si>
  <si>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</si>
  <si>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</si>
  <si>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</si>
  <si>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</si>
  <si>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</si>
  <si>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</si>
  <si>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</si>
  <si>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</si>
  <si>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</si>
  <si>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</si>
  <si>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</si>
  <si>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</si>
  <si>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</si>
  <si>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</si>
  <si>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</si>
  <si>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</si>
  <si>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</si>
  <si>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</si>
  <si>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</si>
  <si>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</si>
  <si>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</si>
  <si>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</si>
  <si>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</si>
  <si>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</si>
  <si>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</si>
  <si>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</si>
  <si>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</si>
  <si>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</si>
  <si>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</si>
  <si>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</si>
  <si>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</si>
  <si>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</si>
  <si>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</si>
  <si>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</si>
  <si>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</si>
  <si>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</si>
  <si>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</si>
  <si>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</si>
  <si>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</si>
  <si>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</si>
  <si>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</si>
  <si>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</si>
  <si>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</si>
  <si>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</si>
  <si>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</si>
  <si>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</si>
  <si>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</si>
  <si>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</si>
  <si>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</si>
  <si>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</si>
  <si>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</si>
  <si>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</si>
  <si>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</si>
  <si>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</si>
  <si>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</si>
  <si>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</si>
  <si>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</si>
  <si>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</si>
  <si>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</si>
  <si>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</si>
  <si>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</si>
  <si>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</si>
  <si>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</si>
  <si>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</si>
  <si>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</si>
  <si>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</si>
  <si>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</si>
  <si>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</si>
  <si>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</si>
  <si>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</si>
  <si>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</si>
  <si>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</si>
  <si>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</si>
  <si>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</si>
  <si>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</si>
  <si>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</si>
  <si>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</si>
  <si>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</si>
  <si>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</si>
  <si>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</si>
  <si>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</si>
  <si>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</si>
  <si>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</si>
  <si>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</si>
  <si>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</si>
  <si>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</si>
  <si>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</si>
  <si>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</si>
  <si>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</si>
  <si>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</si>
  <si>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</si>
  <si>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</si>
  <si>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</si>
  <si>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</si>
  <si>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</si>
  <si>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</si>
  <si>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</si>
  <si>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</si>
  <si>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</si>
  <si>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</si>
  <si>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</si>
  <si>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</si>
  <si>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</si>
  <si>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</si>
  <si>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</si>
  <si>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</si>
  <si>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</si>
  <si>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</si>
  <si>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</si>
  <si>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</si>
  <si>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</si>
  <si>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</si>
  <si>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</si>
  <si>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</si>
  <si>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</si>
  <si>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</si>
  <si>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</si>
  <si>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</si>
  <si>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</si>
  <si>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</si>
  <si>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</si>
  <si>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</si>
  <si>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</si>
  <si>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</si>
  <si>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</si>
  <si>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</si>
  <si>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</si>
  <si>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</si>
  <si>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</si>
  <si>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</si>
  <si>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</si>
  <si>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</si>
  <si>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</si>
  <si>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</si>
  <si>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</si>
  <si>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</si>
  <si>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</si>
  <si>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</si>
  <si>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</si>
  <si>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</si>
  <si>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</si>
  <si>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</si>
  <si>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</si>
  <si>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</si>
  <si>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</si>
  <si>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</si>
  <si>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</si>
  <si>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</si>
  <si>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</si>
  <si>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</si>
  <si>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</si>
  <si>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</si>
  <si>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</si>
  <si>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</si>
  <si>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</si>
  <si>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</si>
  <si>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</si>
  <si>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</si>
  <si>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</si>
  <si>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</si>
  <si>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</si>
  <si>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</si>
  <si>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</si>
  <si>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</si>
  <si>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</si>
  <si>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</si>
  <si>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</si>
  <si>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</si>
  <si>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</si>
  <si>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</si>
  <si>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</si>
  <si>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</si>
  <si>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</si>
  <si>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</si>
  <si>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</si>
  <si>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</si>
  <si>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</si>
  <si>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</si>
  <si>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</si>
  <si>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</si>
  <si>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</si>
  <si>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</si>
  <si>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</si>
  <si>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</si>
  <si>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</si>
  <si>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</si>
  <si>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</si>
  <si>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</si>
  <si>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</si>
  <si>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</si>
  <si>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</si>
  <si>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</si>
  <si>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</si>
  <si>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</si>
  <si>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</si>
  <si>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</si>
  <si>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</si>
  <si>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</si>
  <si>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</si>
  <si>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</si>
  <si>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</si>
  <si>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</si>
  <si>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</si>
  <si>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</si>
  <si>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</si>
  <si>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</si>
  <si>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</si>
  <si>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</si>
  <si>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</si>
  <si>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</si>
  <si>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</si>
  <si>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</si>
  <si>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</si>
  <si>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</si>
  <si>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</si>
  <si>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</si>
  <si>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</si>
  <si>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</si>
  <si>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</si>
  <si>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</si>
  <si>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</si>
  <si>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</si>
  <si>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</si>
  <si>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</si>
  <si>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</si>
  <si>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</si>
  <si>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</si>
  <si>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</si>
  <si>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</si>
  <si>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</si>
  <si>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</si>
  <si>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</si>
  <si>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</si>
  <si>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</si>
  <si>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</si>
  <si>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</si>
  <si>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</si>
  <si>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</si>
  <si>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</si>
  <si>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</si>
  <si>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</si>
  <si>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</si>
  <si>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</si>
  <si>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</si>
  <si>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</si>
  <si>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</si>
  <si>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</si>
  <si>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</si>
  <si>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</si>
  <si>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</si>
  <si>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</si>
  <si>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</si>
  <si>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</si>
  <si>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</si>
  <si>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</si>
  <si>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</si>
  <si>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</si>
  <si>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</si>
  <si>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</si>
  <si>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</si>
  <si>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</si>
  <si>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</si>
  <si>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</si>
  <si>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</si>
  <si>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</si>
  <si>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</si>
  <si>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</si>
  <si>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</si>
  <si>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</si>
  <si>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</si>
  <si>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</si>
  <si>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</si>
  <si>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</si>
  <si>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</si>
  <si>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</si>
  <si>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</si>
  <si>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</si>
  <si>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</si>
  <si>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</si>
  <si>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</si>
  <si>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</si>
  <si>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</si>
  <si>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</si>
  <si>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</si>
  <si>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</si>
  <si>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</si>
  <si>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</si>
  <si>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</si>
  <si>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</si>
  <si>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</si>
  <si>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</si>
  <si>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</si>
  <si>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</si>
  <si>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</si>
  <si>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</si>
  <si>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</si>
  <si>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</si>
  <si>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</si>
  <si>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</si>
  <si>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</si>
  <si>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</si>
  <si>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</si>
  <si>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</si>
  <si>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</si>
  <si>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</si>
  <si>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</si>
  <si>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</si>
  <si>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</si>
  <si>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</si>
  <si>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</si>
  <si>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</si>
  <si>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</si>
  <si>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</si>
  <si>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</si>
  <si>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</si>
  <si>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</si>
  <si>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</si>
  <si>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</si>
  <si>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</si>
  <si>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</si>
  <si>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</si>
  <si>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</si>
  <si>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</si>
  <si>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</si>
  <si>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</si>
  <si>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</si>
  <si>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</si>
  <si>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</si>
  <si>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</si>
  <si>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</si>
  <si>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</si>
  <si>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</si>
  <si>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</si>
  <si>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</si>
  <si>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</si>
  <si>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</si>
  <si>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</si>
  <si>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</si>
  <si>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</si>
  <si>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</si>
  <si>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</si>
  <si>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</si>
  <si>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</si>
  <si>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</si>
  <si>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</si>
  <si>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</si>
  <si>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</si>
  <si>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</si>
  <si>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</si>
  <si>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</si>
  <si>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</si>
  <si>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</si>
  <si>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</si>
  <si>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</si>
  <si>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</si>
  <si>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</si>
  <si>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</si>
  <si>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</si>
  <si>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</si>
  <si>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</si>
  <si>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</si>
  <si>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</si>
  <si>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</si>
  <si>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</si>
  <si>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</si>
  <si>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</si>
  <si>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</si>
  <si>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</si>
  <si>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</si>
  <si>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</si>
  <si>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</si>
  <si>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</si>
  <si>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</si>
  <si>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</si>
  <si>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</si>
  <si>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</si>
  <si>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</si>
  <si>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</si>
  <si>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</si>
  <si>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</si>
  <si>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</si>
  <si>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</si>
  <si>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</si>
  <si>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</si>
  <si>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</si>
  <si>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</si>
  <si>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</si>
  <si>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</si>
  <si>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</si>
  <si>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</si>
  <si>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</si>
  <si>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</si>
  <si>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</si>
  <si>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</si>
  <si>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</si>
  <si>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</si>
  <si>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</si>
  <si>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</si>
  <si>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</si>
  <si>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</si>
  <si>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</si>
  <si>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</si>
  <si>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</si>
  <si>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</si>
  <si>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</si>
  <si>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</si>
  <si>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</si>
  <si>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</si>
  <si>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</si>
  <si>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</si>
  <si>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</si>
  <si>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</si>
  <si>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</si>
  <si>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</si>
  <si>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</si>
  <si>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</si>
  <si>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</si>
  <si>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</si>
  <si>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</si>
  <si>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</si>
  <si>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</si>
  <si>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</si>
  <si>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</si>
  <si>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</si>
  <si>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</si>
  <si>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</si>
  <si>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</si>
  <si>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</si>
  <si>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</si>
  <si>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</si>
  <si>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</si>
  <si>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</si>
  <si>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</si>
  <si>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</si>
  <si>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</si>
  <si>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</si>
  <si>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</si>
  <si>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</si>
  <si>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</si>
  <si>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</si>
  <si>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</si>
  <si>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</si>
  <si>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</si>
  <si>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</si>
  <si>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</si>
  <si>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</si>
  <si>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</si>
  <si>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</si>
  <si>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</si>
  <si>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</si>
  <si>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</si>
  <si>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</si>
  <si>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</si>
  <si>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</si>
  <si>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</si>
  <si>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</si>
  <si>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</si>
  <si>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</si>
  <si>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</si>
  <si>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</si>
  <si>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</si>
  <si>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</si>
  <si>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</si>
  <si>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</si>
  <si>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</si>
  <si>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</si>
  <si>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</si>
  <si>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</si>
  <si>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</si>
  <si>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</si>
  <si>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</si>
  <si>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</si>
  <si>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</si>
  <si>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</si>
  <si>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</si>
  <si>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</si>
  <si>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</si>
  <si>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</si>
  <si>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</si>
  <si>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</si>
  <si>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</si>
  <si>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</si>
  <si>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</si>
  <si>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</si>
  <si>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</si>
  <si>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</si>
  <si>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</si>
  <si>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</si>
  <si>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</si>
  <si>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</si>
  <si>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</si>
  <si>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</si>
  <si>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</si>
  <si>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</si>
  <si>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</si>
  <si>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</si>
  <si>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</si>
  <si>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</si>
  <si>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</si>
  <si>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</si>
  <si>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</si>
  <si>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</si>
  <si>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</si>
  <si>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</si>
  <si>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</si>
  <si>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</si>
  <si>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</si>
  <si>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</si>
  <si>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</si>
  <si>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</si>
  <si>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</si>
  <si>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</si>
  <si>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</si>
  <si>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</si>
  <si>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</si>
  <si>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</si>
  <si>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</si>
  <si>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</si>
  <si>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</si>
  <si>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</si>
  <si>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</si>
  <si>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</si>
  <si>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</si>
  <si>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</si>
  <si>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</si>
  <si>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</si>
  <si>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</si>
  <si>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</si>
  <si>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</si>
  <si>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</si>
  <si>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</si>
  <si>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</si>
  <si>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</si>
  <si>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</si>
  <si>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</si>
  <si>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</si>
  <si>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</si>
  <si>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</si>
  <si>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</si>
  <si>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</si>
  <si>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</si>
  <si>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</si>
  <si>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</si>
  <si>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</si>
  <si>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</si>
  <si>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</si>
  <si>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</si>
  <si>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</si>
  <si>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</si>
  <si>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</si>
  <si>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</si>
  <si>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</si>
  <si>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</si>
  <si>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</si>
  <si>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</si>
  <si>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</si>
  <si>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</si>
  <si>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</si>
  <si>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</si>
  <si>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</si>
  <si>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</si>
  <si>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</si>
  <si>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</si>
  <si>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</si>
  <si>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</si>
  <si>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</si>
  <si>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</si>
  <si>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</si>
  <si>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</si>
  <si>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</si>
  <si>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</si>
  <si>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</si>
  <si>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</si>
  <si>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</si>
  <si>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</si>
  <si>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</si>
  <si>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</si>
  <si>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</si>
  <si>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</si>
  <si>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</si>
  <si>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</si>
  <si>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</si>
  <si>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</si>
  <si>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</si>
  <si>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</si>
  <si>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</si>
  <si>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</si>
  <si>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</si>
  <si>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</si>
  <si>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</si>
  <si>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</si>
  <si>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</si>
  <si>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</si>
  <si>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</si>
  <si>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</si>
  <si>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</si>
  <si>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</si>
  <si>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</si>
  <si>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</si>
  <si>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</si>
  <si>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</si>
  <si>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</si>
  <si>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</si>
  <si>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</si>
  <si>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</si>
  <si>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</si>
  <si>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</si>
  <si>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</si>
  <si>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</si>
  <si>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</si>
  <si>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</si>
  <si>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</si>
  <si>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</si>
  <si>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</si>
  <si>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</si>
  <si>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</si>
  <si>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</si>
  <si>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</si>
  <si>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</si>
  <si>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</si>
  <si>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</si>
  <si>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</si>
  <si>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</si>
  <si>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</si>
  <si>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</si>
  <si>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</si>
  <si>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</si>
  <si>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</si>
  <si>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</si>
  <si>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</si>
  <si>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</si>
  <si>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</si>
  <si>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</si>
  <si>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</si>
  <si>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</si>
  <si>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</si>
  <si>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</si>
  <si>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</si>
  <si>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</si>
  <si>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</si>
  <si>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</si>
  <si>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</si>
  <si>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</si>
  <si>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</si>
  <si>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</si>
  <si>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</si>
  <si>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</si>
  <si>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</si>
  <si>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</si>
  <si>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</si>
  <si>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</si>
  <si>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</si>
  <si>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</si>
  <si>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</si>
  <si>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</si>
  <si>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</si>
  <si>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</si>
  <si>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</si>
  <si>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</si>
  <si>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</si>
  <si>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</si>
  <si>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</si>
  <si>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</si>
  <si>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</si>
  <si>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</si>
  <si>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</si>
  <si>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</si>
  <si>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</si>
  <si>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</si>
  <si>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</si>
  <si>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</si>
  <si>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</si>
  <si>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</si>
  <si>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</si>
  <si>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</si>
  <si>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</si>
  <si>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</si>
  <si>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</si>
  <si>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</si>
  <si>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</si>
  <si>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</si>
  <si>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</si>
  <si>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</si>
  <si>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</si>
  <si>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</si>
  <si>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</si>
  <si>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</si>
  <si>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</si>
  <si>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</si>
  <si>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</si>
  <si>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</si>
  <si>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</si>
  <si>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</si>
  <si>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</si>
  <si>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</si>
  <si>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</si>
  <si>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</si>
  <si>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</si>
  <si>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</si>
  <si>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</si>
  <si>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</si>
  <si>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</si>
  <si>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</si>
  <si>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</si>
  <si>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</si>
  <si>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</si>
  <si>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</si>
  <si>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</si>
  <si>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</si>
  <si>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</si>
  <si>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</si>
  <si>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</si>
  <si>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</si>
  <si>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</si>
  <si>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</si>
  <si>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</si>
  <si>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</si>
  <si>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</si>
  <si>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</si>
  <si>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</si>
  <si>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</si>
  <si>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</si>
  <si>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</si>
  <si>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</si>
  <si>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</si>
  <si>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</si>
  <si>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</si>
  <si>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</si>
  <si>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</si>
  <si>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</si>
  <si>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</si>
  <si>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</si>
  <si>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</si>
  <si>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</si>
  <si>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</si>
  <si>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</si>
  <si>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</si>
  <si>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</si>
  <si>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</si>
  <si>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</si>
  <si>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</si>
  <si>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</si>
  <si>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</si>
  <si>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</si>
  <si>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</si>
  <si>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</si>
  <si>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</si>
  <si>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</si>
  <si>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</si>
  <si>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</si>
  <si>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</si>
  <si>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</si>
  <si>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</si>
  <si>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</si>
  <si>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</si>
  <si>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</si>
  <si>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</si>
  <si>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</si>
  <si>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</si>
  <si>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</si>
  <si>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</si>
  <si>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</si>
  <si>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</si>
  <si>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</si>
  <si>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</si>
  <si>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</si>
  <si>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</si>
  <si>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</si>
  <si>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</si>
  <si>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</si>
  <si>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</si>
  <si>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</si>
  <si>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</si>
  <si>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</si>
  <si>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</si>
  <si>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</si>
  <si>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</si>
  <si>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</si>
  <si>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</si>
  <si>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</si>
  <si>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</si>
  <si>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</si>
  <si>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</si>
  <si>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</si>
  <si>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</si>
  <si>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</si>
  <si>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</si>
  <si>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</si>
  <si>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</si>
  <si>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</si>
  <si>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</si>
  <si>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</si>
  <si>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</si>
  <si>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</si>
  <si>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</si>
  <si>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</si>
  <si>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</si>
  <si>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</si>
  <si>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</si>
  <si>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</si>
  <si>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</si>
  <si>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</si>
  <si>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</si>
  <si>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</si>
  <si>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</si>
  <si>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</si>
  <si>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</si>
  <si>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</si>
  <si>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</si>
  <si>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</si>
  <si>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</si>
  <si>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</si>
  <si>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</si>
  <si>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</si>
  <si>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</si>
  <si>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</si>
  <si>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</si>
  <si>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</si>
  <si>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</si>
  <si>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</si>
  <si>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</si>
  <si>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</si>
  <si>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</si>
  <si>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</si>
  <si>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</si>
  <si>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</si>
  <si>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</si>
  <si>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</si>
  <si>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</si>
  <si>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</si>
  <si>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</si>
  <si>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</si>
  <si>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</si>
  <si>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</si>
  <si>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</si>
  <si>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</si>
  <si>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</si>
  <si>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</si>
  <si>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</si>
  <si>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</si>
  <si>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</si>
  <si>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</si>
  <si>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</si>
  <si>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</si>
  <si>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</si>
  <si>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</si>
  <si>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</si>
  <si>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</si>
  <si>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</si>
  <si>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</si>
  <si>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</si>
  <si>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</si>
  <si>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</si>
  <si>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</si>
  <si>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</si>
  <si>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</si>
  <si>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</si>
  <si>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</si>
  <si>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</si>
  <si>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</si>
  <si>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</si>
  <si>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</si>
  <si>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</si>
  <si>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</si>
  <si>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</si>
  <si>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</si>
  <si>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</si>
  <si>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</si>
  <si>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</si>
  <si>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</si>
  <si>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</si>
  <si>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</si>
  <si>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</si>
  <si>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</si>
  <si>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</si>
  <si>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</si>
  <si>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</si>
  <si>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</si>
  <si>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</si>
  <si>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</si>
  <si>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</si>
  <si>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</si>
  <si>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</si>
  <si>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</si>
  <si>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</si>
  <si>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</si>
  <si>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</si>
  <si>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</si>
  <si>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</si>
  <si>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</si>
  <si>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</si>
  <si>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</si>
  <si>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</si>
  <si>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</si>
  <si>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</si>
  <si>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</si>
  <si>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</si>
  <si>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</si>
  <si>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</si>
  <si>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</si>
  <si>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</si>
  <si>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</si>
  <si>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</si>
  <si>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</si>
  <si>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</si>
  <si>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</si>
  <si>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</si>
  <si>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</si>
  <si>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</si>
  <si>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</si>
  <si>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</si>
  <si>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</si>
  <si>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</si>
  <si>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</si>
  <si>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</si>
  <si>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</si>
  <si>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</si>
  <si>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</si>
  <si>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</si>
  <si>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</si>
  <si>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</si>
  <si>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</si>
  <si>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</si>
  <si>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</si>
  <si>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</si>
  <si>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</si>
  <si>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</si>
  <si>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</si>
  <si>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</si>
  <si>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</si>
  <si>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</si>
  <si>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</si>
  <si>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</si>
  <si>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</si>
  <si>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</si>
  <si>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</si>
  <si>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</si>
  <si>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</si>
  <si>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</si>
  <si>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</si>
  <si>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</si>
  <si>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</si>
  <si>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</si>
  <si>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</si>
  <si>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</si>
  <si>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</si>
  <si>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</si>
  <si>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</si>
  <si>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</si>
  <si>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</si>
  <si>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</si>
  <si>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</si>
  <si>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</si>
  <si>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</si>
  <si>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</si>
  <si>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</si>
  <si>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</si>
  <si>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</si>
  <si>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</si>
  <si>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</si>
  <si>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</si>
  <si>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</si>
  <si>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</si>
  <si>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</si>
  <si>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</si>
  <si>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</si>
  <si>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</si>
  <si>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</si>
  <si>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</si>
  <si>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</si>
  <si>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</si>
  <si>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</si>
  <si>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</si>
  <si>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</si>
  <si>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</si>
  <si>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</si>
  <si>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</si>
  <si>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</si>
  <si>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</si>
  <si>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</si>
  <si>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</si>
  <si>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</si>
  <si>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</si>
  <si>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</si>
  <si>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</si>
  <si>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</si>
  <si>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</si>
  <si>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</si>
  <si>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</si>
  <si>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</si>
  <si>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</si>
  <si>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</si>
  <si>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</si>
  <si>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</si>
  <si>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</si>
  <si>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</si>
  <si>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</si>
  <si>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</si>
  <si>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</si>
  <si>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</si>
  <si>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</si>
  <si>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</si>
  <si>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</si>
  <si>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</si>
  <si>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</si>
  <si>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</si>
  <si>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</si>
  <si>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</si>
  <si>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</si>
  <si>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</si>
  <si>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</si>
  <si>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</si>
  <si>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</si>
  <si>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</si>
  <si>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</si>
  <si>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</si>
  <si>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</si>
  <si>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</si>
  <si>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</si>
  <si>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</si>
  <si>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</si>
  <si>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</si>
  <si>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</si>
  <si>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</si>
  <si>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</si>
  <si>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</si>
  <si>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</si>
  <si>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</si>
  <si>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</si>
  <si>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</si>
  <si>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</si>
  <si>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</si>
  <si>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</si>
  <si>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</si>
  <si>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</si>
  <si>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</si>
  <si>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</si>
  <si>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</si>
  <si>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</si>
  <si>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</si>
  <si>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</si>
  <si>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</si>
  <si>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</si>
  <si>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</si>
  <si>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</si>
  <si>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</si>
  <si>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</si>
  <si>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</si>
  <si>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</si>
  <si>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</si>
  <si>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</si>
  <si>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</si>
  <si>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</si>
  <si>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</si>
  <si>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</si>
  <si>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</si>
  <si>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</si>
  <si>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</si>
  <si>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</si>
  <si>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</si>
  <si>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</si>
  <si>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</si>
  <si>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</si>
  <si>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</si>
  <si>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</si>
  <si>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</si>
  <si>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</si>
  <si>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</si>
  <si>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</si>
  <si>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</si>
  <si>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</si>
  <si>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</si>
  <si>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</si>
  <si>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</si>
  <si>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</si>
  <si>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</si>
  <si>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</si>
  <si>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</si>
  <si>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</si>
  <si>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</si>
  <si>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</si>
  <si>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</si>
  <si>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</si>
  <si>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</si>
  <si>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</si>
  <si>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</si>
  <si>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</si>
  <si>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</si>
  <si>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</si>
  <si>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</si>
  <si>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</si>
  <si>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</si>
  <si>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</si>
  <si>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</si>
  <si>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</si>
  <si>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</si>
  <si>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</si>
  <si>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</si>
  <si>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</si>
  <si>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</si>
  <si>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</si>
  <si>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</si>
  <si>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</si>
  <si>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</si>
  <si>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</si>
  <si>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</si>
  <si>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</si>
  <si>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</si>
  <si>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</si>
  <si>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</si>
  <si>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</si>
  <si>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</si>
  <si>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</si>
  <si>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</si>
  <si>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</si>
  <si>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</si>
  <si>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</si>
  <si>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</si>
  <si>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</si>
  <si>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</si>
  <si>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</si>
  <si>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</si>
  <si>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</si>
  <si>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</si>
  <si>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</si>
  <si>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</si>
  <si>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</si>
  <si>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</si>
  <si>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</si>
  <si>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</si>
  <si>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</si>
  <si>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</si>
  <si>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</si>
  <si>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</si>
  <si>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</si>
  <si>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</si>
  <si>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</si>
  <si>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</si>
  <si>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</si>
  <si>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</si>
  <si>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</si>
  <si>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</si>
  <si>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</si>
  <si>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</si>
  <si>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</si>
  <si>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</si>
  <si>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</si>
  <si>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</si>
  <si>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</si>
  <si>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</si>
  <si>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</si>
  <si>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</si>
  <si>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</si>
  <si>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</si>
  <si>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</si>
  <si>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</si>
  <si>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</si>
  <si>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</si>
  <si>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</si>
  <si>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</si>
  <si>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</si>
  <si>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</si>
  <si>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</si>
  <si>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</si>
  <si>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</si>
  <si>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</si>
  <si>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</si>
  <si>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</si>
  <si>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</si>
  <si>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</si>
  <si>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</si>
  <si>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</si>
  <si>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</si>
  <si>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</si>
  <si>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</si>
  <si>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</si>
  <si>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</si>
  <si>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</si>
  <si>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</si>
  <si>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</si>
  <si>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</si>
  <si>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</si>
  <si>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</si>
  <si>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</si>
  <si>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</si>
  <si>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</si>
  <si>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</si>
  <si>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</si>
  <si>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</si>
  <si>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</si>
  <si>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</si>
  <si>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</si>
  <si>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</si>
  <si>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</si>
  <si>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</si>
  <si>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</si>
  <si>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</si>
  <si>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</si>
  <si>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</si>
  <si>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</si>
  <si>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</si>
  <si>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</si>
  <si>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</si>
  <si>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</si>
  <si>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</si>
  <si>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</si>
  <si>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</si>
  <si>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</si>
  <si>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</si>
  <si>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</si>
  <si>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</si>
  <si>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</si>
  <si>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</si>
  <si>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</si>
  <si>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</si>
  <si>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</si>
  <si>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</si>
  <si>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</si>
  <si>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</si>
  <si>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</si>
  <si>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</si>
  <si>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</si>
  <si>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</si>
  <si>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</si>
  <si>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</si>
  <si>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</si>
  <si>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</si>
  <si>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</si>
  <si>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</si>
  <si>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</si>
  <si>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</si>
  <si>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</si>
  <si>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</si>
  <si>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</si>
  <si>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</si>
  <si>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</si>
  <si>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</si>
  <si>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</si>
  <si>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</si>
  <si>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</si>
  <si>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</si>
  <si>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</si>
  <si>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</si>
  <si>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</si>
  <si>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</si>
  <si>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</si>
  <si>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</si>
  <si>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</si>
  <si>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</si>
  <si>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</si>
  <si>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</si>
  <si>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</si>
  <si>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</si>
  <si>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</si>
  <si>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</si>
  <si>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</si>
  <si>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</si>
  <si>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</si>
  <si>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</si>
  <si>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</si>
  <si>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</si>
  <si>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</si>
  <si>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</si>
  <si>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</si>
  <si>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</si>
  <si>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</si>
  <si>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</si>
  <si>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</si>
  <si>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</si>
  <si>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</si>
  <si>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</si>
  <si>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</si>
  <si>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</si>
  <si>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</si>
  <si>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</si>
  <si>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</si>
  <si>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</si>
  <si>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</si>
  <si>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</si>
  <si>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</si>
  <si>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</si>
  <si>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</si>
  <si>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</si>
  <si>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</si>
  <si>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</si>
  <si>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</si>
  <si>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</si>
  <si>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</si>
  <si>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</si>
  <si>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</si>
  <si>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</si>
  <si>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</si>
  <si>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</si>
  <si>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</si>
  <si>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</si>
  <si>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</si>
  <si>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</si>
  <si>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</si>
  <si>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</si>
  <si>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</si>
  <si>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</si>
  <si>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</si>
  <si>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</si>
  <si>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</si>
  <si>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</si>
  <si>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</si>
  <si>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</si>
  <si>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</si>
  <si>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</si>
  <si>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</si>
  <si>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Sub-category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</si>
  <si>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</si>
  <si>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</si>
  <si>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</si>
  <si>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</si>
  <si>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</si>
  <si>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</si>
  <si>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</si>
  <si>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</si>
  <si>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</si>
  <si>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</si>
  <si>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</si>
  <si>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</si>
  <si>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</si>
  <si>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</si>
  <si>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</si>
  <si>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</si>
  <si>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</si>
  <si>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</si>
  <si>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</si>
  <si>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</si>
  <si>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</si>
  <si>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</si>
  <si>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</si>
  <si>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</si>
  <si>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</si>
  <si>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</si>
  <si>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</si>
  <si>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</si>
  <si>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</si>
  <si>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</si>
  <si>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</si>
  <si>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</si>
  <si>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</si>
  <si>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</si>
  <si>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</si>
  <si>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</si>
  <si>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</si>
  <si>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</si>
  <si>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</si>
  <si>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</si>
  <si>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</si>
  <si>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</si>
  <si>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</si>
  <si>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</si>
  <si>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</si>
  <si>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</si>
  <si>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</si>
  <si>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</si>
  <si>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</si>
  <si>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radio &amp; podcasts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</si>
  <si>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</si>
  <si>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</si>
  <si>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</si>
  <si>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</si>
  <si>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</si>
  <si>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</si>
  <si>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</si>
  <si>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</si>
  <si>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</si>
  <si>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</si>
  <si>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</si>
  <si>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</si>
  <si>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</si>
  <si>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</si>
  <si>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</si>
  <si>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</si>
  <si>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</si>
  <si>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</si>
  <si>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</si>
  <si>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Parent Category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</si>
  <si>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</si>
  <si>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</si>
  <si>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</si>
  <si>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</si>
  <si>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</si>
  <si>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</si>
  <si>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</si>
  <si>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</si>
  <si>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</si>
  <si>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</si>
  <si>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</si>
  <si>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</si>
  <si>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</si>
  <si>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</si>
  <si>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</si>
  <si>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</si>
  <si>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</si>
  <si>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</si>
  <si>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</si>
  <si>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</si>
  <si>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&gt;=50000</t>
  </si>
  <si>
    <t>outcome</t>
  </si>
  <si>
    <t>*Total Projects did not be included "live"</t>
  </si>
  <si>
    <t>Category</t>
  </si>
  <si>
    <t>Number</t>
  </si>
  <si>
    <t>Numbers of</t>
  </si>
  <si>
    <t>%</t>
  </si>
  <si>
    <t>Extra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</si>
</sst>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1" fillId="0" borderId="0" xfId="1" applyFont="1" applyAlignment="1">
      <alignment horizontal="center"/>
    </xf>
    <xf numFmtId="43" fontId="0" fillId="0" borderId="0" xfId="1" applyFont="1"/>
    <xf numFmtId="14" fontId="0" fillId="0" borderId="0" xfId="1" applyNumberFormat="1" applyFont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0" fontId="3" fillId="0" borderId="1" xfId="0" applyFont="1" applyBorder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9" fontId="0" fillId="2" borderId="0" xfId="2" applyFont="1" applyFill="1"/>
    <xf numFmtId="0" fontId="3" fillId="3" borderId="0" xfId="0" applyFont="1" applyFill="1"/>
    <xf numFmtId="0" fontId="0" fillId="3" borderId="0" xfId="0" applyFill="1"/>
    <xf numFmtId="9" fontId="0" fillId="3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1_Assignment KickStart My Chart.xlsx]Pivot1!PivotTable1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Pivot1!$B$5:$B$13</c:f>
              <c:numCache>
                <c:formatCode>General</c:formatCode>
                <c:ptCount val="8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3">
                  <c:v>540</c:v>
                </c:pt>
                <c:pt idx="4">
                  <c:v>103</c:v>
                </c:pt>
                <c:pt idx="5">
                  <c:v>80</c:v>
                </c:pt>
                <c:pt idx="6">
                  <c:v>209</c:v>
                </c:pt>
                <c:pt idx="7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E-442B-9C09-F4704C7D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625768"/>
        <c:axId val="790629376"/>
      </c:barChart>
      <c:catAx>
        <c:axId val="7906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29376"/>
        <c:crosses val="autoZero"/>
        <c:auto val="1"/>
        <c:lblAlgn val="ctr"/>
        <c:lblOffset val="100"/>
        <c:noMultiLvlLbl val="0"/>
      </c:catAx>
      <c:valAx>
        <c:axId val="790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1_Assignment KickStart My Chart.xlsx]Pivot2!PivotTable1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0-4E2F-8767-75DA85813F5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0-4E2F-8767-75DA85813F5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0-4E2F-8767-75DA85813F5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0-4E2F-8767-75DA8581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1573472"/>
        <c:axId val="461575768"/>
      </c:barChart>
      <c:catAx>
        <c:axId val="461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5768"/>
        <c:crosses val="autoZero"/>
        <c:auto val="1"/>
        <c:lblAlgn val="ctr"/>
        <c:lblOffset val="100"/>
        <c:noMultiLvlLbl val="0"/>
      </c:catAx>
      <c:valAx>
        <c:axId val="4615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1_Assignment KickStart My Chart.xlsx]Pivot3!PivotTable2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B-4183-A615-B28315B9EA11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B-4183-A615-B28315B9EA11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B-4183-A615-B28315B9EA11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D-40CA-B049-B2FFB798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068088"/>
        <c:axId val="716073008"/>
      </c:lineChart>
      <c:catAx>
        <c:axId val="7160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3008"/>
        <c:crosses val="autoZero"/>
        <c:auto val="1"/>
        <c:lblAlgn val="ctr"/>
        <c:lblOffset val="100"/>
        <c:noMultiLvlLbl val="0"/>
      </c:catAx>
      <c:valAx>
        <c:axId val="716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8-4E0D-8DFE-859FA0DA24B4}"/>
            </c:ext>
          </c:extLst>
        </c:ser>
        <c:ser>
          <c:idx val="5"/>
          <c:order val="5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8-4E0D-8DFE-859FA0DA24B4}"/>
            </c:ext>
          </c:extLst>
        </c:ser>
        <c:ser>
          <c:idx val="6"/>
          <c:order val="6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08-4E0D-8DFE-859FA0DA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2792"/>
        <c:axId val="923960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08-4E0D-8DFE-859FA0DA24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08-4E0D-8DFE-859FA0DA24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08-4E0D-8DFE-859FA0DA24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Bonus!$A$3:$A$14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08-4E0D-8DFE-859FA0DA24B4}"/>
                  </c:ext>
                </c:extLst>
              </c15:ser>
            </c15:filteredLineSeries>
          </c:ext>
        </c:extLst>
      </c:lineChart>
      <c:catAx>
        <c:axId val="92396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60496"/>
        <c:crosses val="autoZero"/>
        <c:auto val="1"/>
        <c:lblAlgn val="ctr"/>
        <c:lblOffset val="100"/>
        <c:noMultiLvlLbl val="0"/>
      </c:catAx>
      <c:valAx>
        <c:axId val="923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6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140970</xdr:rowOff>
    </xdr:from>
    <xdr:to>
      <xdr:col>14</xdr:col>
      <xdr:colOff>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43E34-B606-4D64-A44A-5376A919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95250</xdr:rowOff>
    </xdr:from>
    <xdr:to>
      <xdr:col>16</xdr:col>
      <xdr:colOff>571500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C2469-6DF0-40DD-90C4-6503460DE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163830</xdr:rowOff>
    </xdr:from>
    <xdr:to>
      <xdr:col>15</xdr:col>
      <xdr:colOff>464820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2A6E6-6ACB-458F-90AE-9FDD4FFE8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80010</xdr:rowOff>
    </xdr:from>
    <xdr:to>
      <xdr:col>16</xdr:col>
      <xdr:colOff>144780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58ADF-8DAA-4DAA-A27B-8E4D9985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OTO, MINAMI" refreshedDate="43508.804909375001" createdVersion="6" refreshedVersion="6" minRefreshableVersion="3" recordCount="4114" xr:uid="{5294C463-A78E-4D1D-AF4E-952B277DC86B}">
  <cacheSource type="worksheet">
    <worksheetSource ref="A1:S4115" sheet="Original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9">
      <sharedItems containsSemiMixedTypes="0" containsString="0" containsNumber="1" minValue="0" maxValue="22603"/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0" base="14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4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4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n v="1.3685882352941177"/>
    <x v="0"/>
    <d v="2015-07-22T22:00:00"/>
    <s v="film &amp; video/television"/>
    <x v="0"/>
    <x v="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n v="1.4260827250608272"/>
    <x v="1"/>
    <d v="2017-03-02T09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n v="1.05"/>
    <x v="2"/>
    <d v="2016-02-15T11:51:23"/>
    <s v="film &amp; video/television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n v="1.0389999999999999"/>
    <x v="3"/>
    <d v="2014-08-07T07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n v="1.2299154545454545"/>
    <x v="4"/>
    <d v="2015-12-19T15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n v="1.0977744436109027"/>
    <x v="5"/>
    <d v="2016-07-29T00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n v="1.064875"/>
    <x v="6"/>
    <d v="2014-06-13T20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n v="1.0122222222222221"/>
    <x v="7"/>
    <d v="2016-07-04T20:07:47"/>
    <s v="film &amp; video/television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n v="1.0004342857142856"/>
    <x v="8"/>
    <d v="2016-04-15T16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n v="1.2599800000000001"/>
    <x v="9"/>
    <d v="2016-04-16T21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n v="1.0049999999999999"/>
    <x v="10"/>
    <d v="2014-06-24T20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n v="1.2050000000000001"/>
    <x v="11"/>
    <d v="2016-08-21T22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n v="1.6529333333333334"/>
    <x v="12"/>
    <d v="2014-07-15T22:00:00"/>
    <s v="film &amp; video/television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n v="1.5997142857142856"/>
    <x v="13"/>
    <d v="2016-06-23T15:27:00"/>
    <s v="film &amp; video/television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n v="1.0093333333333334"/>
    <x v="14"/>
    <d v="2014-07-13T08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n v="1.0660000000000001"/>
    <x v="15"/>
    <d v="2015-09-27T15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n v="1.0024166666666667"/>
    <x v="16"/>
    <d v="2014-06-16T00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n v="1.0066666666666666"/>
    <x v="17"/>
    <d v="2014-11-04T13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n v="1.0632110000000001"/>
    <x v="18"/>
    <d v="2014-09-17T08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n v="1.4529411764705882"/>
    <x v="19"/>
    <d v="2015-07-20T14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n v="1.002"/>
    <x v="20"/>
    <d v="2015-09-13T13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n v="1.0913513513513513"/>
    <x v="21"/>
    <d v="2014-09-26T10:03:09"/>
    <s v="film &amp; video/television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n v="1.1714285714285715"/>
    <x v="22"/>
    <d v="2015-01-01T02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n v="1.1850000000000001"/>
    <x v="23"/>
    <d v="2015-04-30T10:20:00"/>
    <s v="film &amp; video/television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n v="1.0880768571428572"/>
    <x v="24"/>
    <d v="2015-09-15T14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n v="1.3333333333333333"/>
    <x v="25"/>
    <d v="2016-01-08T19:36:01"/>
    <s v="film &amp; video/television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n v="1.552"/>
    <x v="26"/>
    <d v="2014-08-17T07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n v="1.1172500000000001"/>
    <x v="27"/>
    <d v="2014-11-15T23:57:13"/>
    <s v="film &amp; video/television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n v="1.0035000000000001"/>
    <x v="28"/>
    <d v="2015-12-16T18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n v="1.2333333333333334"/>
    <x v="29"/>
    <d v="2014-07-22T11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n v="1.0129975"/>
    <x v="30"/>
    <d v="2014-08-21T02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n v="1"/>
    <x v="31"/>
    <d v="2016-01-25T14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n v="1.0024604569420035"/>
    <x v="32"/>
    <d v="2016-05-12T22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n v="1.0209523809523811"/>
    <x v="33"/>
    <d v="2015-11-08T11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n v="1.3046153846153845"/>
    <x v="34"/>
    <d v="2014-08-05T02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n v="1.665"/>
    <x v="35"/>
    <d v="2015-04-27T19:00:00"/>
    <s v="film &amp; video/television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n v="1.4215"/>
    <x v="36"/>
    <d v="2015-04-04T01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n v="1.8344090909090909"/>
    <x v="37"/>
    <d v="2015-02-27T11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n v="1.1004"/>
    <x v="38"/>
    <d v="2013-05-10T20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n v="1.3098000000000001"/>
    <x v="39"/>
    <d v="2014-05-25T17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n v="1.0135000000000001"/>
    <x v="40"/>
    <d v="2014-06-18T23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n v="1"/>
    <x v="41"/>
    <d v="2014-10-05T08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n v="1.4185714285714286"/>
    <x v="42"/>
    <d v="2014-12-28T10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n v="3.0865999999999998"/>
    <x v="43"/>
    <d v="2014-07-12T19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n v="1"/>
    <x v="44"/>
    <d v="2014-10-06T21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n v="1.2"/>
    <x v="45"/>
    <d v="2016-04-27T09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n v="1.0416666666666667"/>
    <x v="46"/>
    <d v="2015-12-15T18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n v="1.0761100000000001"/>
    <x v="47"/>
    <d v="2014-12-19T15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n v="1.0794999999999999"/>
    <x v="48"/>
    <d v="2015-03-01T07:00:00"/>
    <s v="film &amp; video/television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n v="1"/>
    <x v="49"/>
    <d v="2015-10-23T23:14:05"/>
    <s v="film &amp; video/television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n v="1"/>
    <x v="50"/>
    <d v="2015-01-30T12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n v="1.2801818181818181"/>
    <x v="51"/>
    <d v="2015-08-10T17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n v="1.1620999999999999"/>
    <x v="52"/>
    <d v="2014-07-17T11:50:46"/>
    <s v="film &amp; video/television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n v="1.0963333333333334"/>
    <x v="53"/>
    <d v="2014-04-04T17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n v="1.01"/>
    <x v="54"/>
    <d v="2015-12-25T12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n v="1.2895348837209302"/>
    <x v="55"/>
    <d v="2016-05-27T18:15:16"/>
    <s v="film &amp; video/television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n v="1.0726249999999999"/>
    <x v="56"/>
    <d v="2015-06-08T11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n v="1.0189999999999999"/>
    <x v="57"/>
    <d v="2015-04-25T14:59:22"/>
    <s v="film &amp; video/television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n v="1.0290999999999999"/>
    <x v="58"/>
    <d v="2014-11-19T13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n v="1.0012570000000001"/>
    <x v="59"/>
    <d v="2015-09-14T16:00:00"/>
    <s v="film &amp; video/television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n v="1.0329622222222221"/>
    <x v="60"/>
    <d v="2014-03-22T19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n v="1.4830000000000001"/>
    <x v="61"/>
    <d v="2013-06-06T14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n v="1.5473333333333332"/>
    <x v="62"/>
    <d v="2013-03-03T14:11:18"/>
    <s v="film &amp; video/shorts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n v="1.1351849999999999"/>
    <x v="63"/>
    <d v="2013-12-27T23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n v="1.7333333333333334"/>
    <x v="64"/>
    <d v="2013-07-07T19:26:21"/>
    <s v="film &amp; video/shorts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n v="1.0752857142857142"/>
    <x v="65"/>
    <d v="2014-08-11T00:59:00"/>
    <s v="film &amp; video/shorts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n v="1.1859999999999999"/>
    <x v="66"/>
    <d v="2016-07-18T15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n v="1.1625000000000001"/>
    <x v="67"/>
    <d v="2012-07-15T09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n v="1.2716666666666667"/>
    <x v="68"/>
    <d v="2014-02-23T08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n v="1.109423"/>
    <x v="69"/>
    <d v="2011-10-02T01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n v="1.272"/>
    <x v="70"/>
    <d v="2011-09-04T16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n v="1.2394444444444443"/>
    <x v="71"/>
    <d v="2012-05-28T01:30:57"/>
    <s v="film &amp; video/shorts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n v="1.084090909090909"/>
    <x v="72"/>
    <d v="2012-11-14T19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n v="1"/>
    <x v="73"/>
    <d v="2011-05-02T22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n v="1.1293199999999999"/>
    <x v="74"/>
    <d v="2016-01-21T06:41:35"/>
    <s v="film &amp; video/shorts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n v="1.1542857142857144"/>
    <x v="75"/>
    <d v="2013-04-23T00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n v="1.5333333333333334"/>
    <x v="76"/>
    <d v="2011-12-27T12:35:58"/>
    <s v="film &amp; video/shorts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n v="3.9249999999999998"/>
    <x v="77"/>
    <d v="2012-05-20T21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n v="27.02"/>
    <x v="78"/>
    <d v="2016-09-01T12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n v="1.27"/>
    <x v="79"/>
    <d v="2014-04-25T13:38:13"/>
    <s v="film &amp; video/shorts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n v="1.0725"/>
    <x v="80"/>
    <d v="2013-12-09T21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n v="1.98"/>
    <x v="81"/>
    <d v="2012-07-13T22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n v="1.0001249999999999"/>
    <x v="82"/>
    <d v="2011-10-09T14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n v="1.0249999999999999"/>
    <x v="83"/>
    <d v="2015-02-22T06:30:00"/>
    <s v="film &amp; video/shorts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n v="1"/>
    <x v="84"/>
    <d v="2011-05-15T13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n v="1.2549999999999999"/>
    <x v="85"/>
    <d v="2011-09-22T22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n v="1.0646666666666667"/>
    <x v="86"/>
    <d v="2015-12-27T09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n v="1.046"/>
    <x v="87"/>
    <d v="2010-06-02T20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n v="1.0285714285714285"/>
    <x v="88"/>
    <d v="2014-06-22T10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n v="1.1506666666666667"/>
    <x v="89"/>
    <d v="2013-06-02T13:03:12"/>
    <s v="film &amp; video/shorts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n v="1.004"/>
    <x v="90"/>
    <d v="2011-07-12T02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n v="1.2"/>
    <x v="91"/>
    <d v="2011-05-17T04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n v="1.052"/>
    <x v="92"/>
    <d v="2017-02-01T03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n v="1.1060000000000001"/>
    <x v="93"/>
    <d v="2012-07-03T16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n v="1.04"/>
    <x v="94"/>
    <d v="2014-04-07T12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n v="1.3142857142857143"/>
    <x v="95"/>
    <d v="2012-02-25T19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n v="1.1466666666666667"/>
    <x v="96"/>
    <d v="2010-07-31T22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n v="1.0625"/>
    <x v="97"/>
    <d v="2011-07-11T22:14:42"/>
    <s v="film &amp; video/shorts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n v="1.0625"/>
    <x v="98"/>
    <d v="2012-12-07T18:30:00"/>
    <s v="film &amp; video/shorts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n v="1.0601933333333333"/>
    <x v="99"/>
    <d v="2014-01-22T16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n v="1"/>
    <x v="100"/>
    <d v="2012-11-04T14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n v="1"/>
    <x v="101"/>
    <d v="2013-01-24T13:38:30"/>
    <s v="film &amp; video/shorts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n v="1.2775000000000001"/>
    <x v="102"/>
    <d v="2010-12-22T22:08:53"/>
    <s v="film &amp; video/shorts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n v="1.0515384615384615"/>
    <x v="103"/>
    <d v="2014-03-07T14:20:30"/>
    <s v="film &amp; video/shorts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n v="1.2"/>
    <x v="104"/>
    <d v="2011-04-02T20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n v="1.074090909090909"/>
    <x v="105"/>
    <d v="2016-05-13T19:00:00"/>
    <s v="film &amp; video/shorts"/>
    <x v="0"/>
    <x v="1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n v="1.0049999999999999"/>
    <x v="106"/>
    <d v="2012-04-02T13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n v="1.0246666666666666"/>
    <x v="107"/>
    <d v="2011-04-24T18:34:47"/>
    <s v="film &amp; video/shorts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n v="2.4666666666666668"/>
    <x v="108"/>
    <d v="2013-05-31T09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n v="2.1949999999999998"/>
    <x v="109"/>
    <d v="2011-02-25T19:37:10"/>
    <s v="film &amp; video/shorts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n v="1.3076923076923077"/>
    <x v="110"/>
    <d v="2013-11-14T00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n v="1.5457142857142858"/>
    <x v="111"/>
    <d v="2015-05-31T02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n v="1.04"/>
    <x v="112"/>
    <d v="2014-04-12T21:00:00"/>
    <s v="film &amp; video/shorts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n v="1.41"/>
    <x v="113"/>
    <d v="2011-08-06T10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n v="1.0333333333333334"/>
    <x v="114"/>
    <d v="2012-01-13T01:34:48"/>
    <s v="film &amp; video/shorts"/>
    <x v="0"/>
    <x v="1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n v="1.4044444444444444"/>
    <x v="115"/>
    <d v="2012-02-04T12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n v="1.1365714285714286"/>
    <x v="116"/>
    <d v="2011-04-08T05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n v="1.0049377777777779"/>
    <x v="117"/>
    <d v="2010-06-09T14:00:00"/>
    <s v="film &amp; video/shorts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n v="1.1303159999999999"/>
    <x v="118"/>
    <d v="2011-07-28T20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n v="1.0455692307692308"/>
    <x v="119"/>
    <d v="2011-08-13T18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n v="1.4285714285714287E-4"/>
    <x v="120"/>
    <d v="2016-10-02T20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n v="3.3333333333333332E-4"/>
    <x v="121"/>
    <d v="2015-04-18T05:16:00"/>
    <s v="film &amp; video/science fiction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n v="0"/>
    <x v="122"/>
    <d v="2016-10-10T05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n v="2.7454545454545453E-3"/>
    <x v="123"/>
    <d v="2014-10-28T17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n v="0"/>
    <x v="124"/>
    <d v="2015-05-15T17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n v="0.14000000000000001"/>
    <x v="125"/>
    <d v="2017-02-03T18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n v="5.5480000000000002E-2"/>
    <x v="126"/>
    <d v="2015-06-10T21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n v="2.375E-2"/>
    <x v="127"/>
    <d v="2015-04-03T08:59:01"/>
    <s v="film &amp; video/science fiction"/>
    <x v="0"/>
    <x v="2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n v="1.8669999999999999E-2"/>
    <x v="128"/>
    <d v="2016-10-20T00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n v="0"/>
    <x v="129"/>
    <d v="2014-10-30T17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n v="0"/>
    <x v="130"/>
    <d v="2014-06-16T15:16:00"/>
    <s v="film &amp; video/science fiction"/>
    <x v="0"/>
    <x v="2"/>
  </r>
  <r>
    <n v="131"/>
    <s v="I (Canceled)"/>
    <s v="I"/>
    <x v="38"/>
    <n v="0"/>
    <x v="1"/>
    <x v="0"/>
    <s v="USD"/>
    <n v="1467763200"/>
    <n v="1466453161"/>
    <b v="0"/>
    <n v="0"/>
    <b v="0"/>
    <n v="0"/>
    <x v="131"/>
    <d v="2016-07-05T19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n v="9.5687499999999995E-2"/>
    <x v="132"/>
    <d v="2014-11-07T15:30:07"/>
    <s v="film &amp; video/science fiction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n v="0"/>
    <x v="133"/>
    <d v="2016-05-31T12:31:00"/>
    <s v="film &amp; video/science fiction"/>
    <x v="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n v="0"/>
    <x v="134"/>
    <d v="2015-09-04T12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n v="0.13433333333333333"/>
    <x v="135"/>
    <d v="2014-07-01T14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n v="0"/>
    <x v="136"/>
    <d v="2015-05-16T05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n v="0"/>
    <x v="137"/>
    <d v="2015-10-12T08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n v="3.1413333333333335E-2"/>
    <x v="138"/>
    <d v="2015-07-31T23:59:00"/>
    <s v="film &amp; video/science fiction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n v="1"/>
    <x v="139"/>
    <d v="2015-07-12T17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n v="0"/>
    <x v="140"/>
    <d v="2015-03-19T22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n v="0.10775"/>
    <x v="141"/>
    <d v="2015-05-30T22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n v="3.3333333333333335E-3"/>
    <x v="142"/>
    <d v="2014-11-16T17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n v="0"/>
    <x v="143"/>
    <d v="2016-09-03T00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n v="0.27600000000000002"/>
    <x v="144"/>
    <d v="2015-04-13T12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n v="7.5111111111111115E-2"/>
    <x v="145"/>
    <d v="2015-08-11T08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n v="5.7499999999999999E-3"/>
    <x v="146"/>
    <d v="2017-01-17T19:23:18"/>
    <s v="film &amp; video/science fiction"/>
    <x v="0"/>
    <x v="2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n v="0"/>
    <x v="147"/>
    <d v="2015-01-08T13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n v="8.0000000000000004E-4"/>
    <x v="148"/>
    <d v="2016-02-27T01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n v="9.1999999999999998E-3"/>
    <x v="149"/>
    <d v="2014-12-25T03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n v="0.23163076923076922"/>
    <x v="150"/>
    <d v="2015-05-25T22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n v="5.5999999999999995E-4"/>
    <x v="151"/>
    <d v="2015-06-18T08:13:11"/>
    <s v="film &amp; video/science fiction"/>
    <x v="0"/>
    <x v="2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n v="7.8947368421052633E-5"/>
    <x v="152"/>
    <d v="2014-09-22T20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n v="7.1799999999999998E-3"/>
    <x v="153"/>
    <d v="2014-12-02T10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n v="2.6666666666666668E-2"/>
    <x v="154"/>
    <d v="2015-06-03T08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n v="6.0000000000000002E-5"/>
    <x v="155"/>
    <d v="2015-07-23T08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n v="5.0999999999999997E-2"/>
    <x v="156"/>
    <d v="2014-08-02T21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n v="2.671118530884808E-3"/>
    <x v="157"/>
    <d v="2016-02-26T16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n v="0"/>
    <x v="158"/>
    <d v="2014-10-21T20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n v="2.0000000000000002E-5"/>
    <x v="159"/>
    <d v="2016-07-03T05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n v="0"/>
    <x v="160"/>
    <d v="2015-08-15T16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n v="1E-4"/>
    <x v="161"/>
    <d v="2014-07-02T11:29:55"/>
    <s v="film &amp; video/drama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n v="0.15535714285714286"/>
    <x v="162"/>
    <d v="2014-08-16T18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n v="0"/>
    <x v="163"/>
    <d v="2015-09-30T19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n v="5.3333333333333332E-3"/>
    <x v="164"/>
    <d v="2014-09-19T13:18:21"/>
    <s v="film &amp; video/drama"/>
    <x v="0"/>
    <x v="3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n v="0"/>
    <x v="165"/>
    <d v="2016-01-12T10:48:44"/>
    <s v="film &amp; video/drama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n v="0.6"/>
    <x v="166"/>
    <d v="2017-01-15T20:49:22"/>
    <s v="film &amp; video/drama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n v="1E-4"/>
    <x v="167"/>
    <d v="2015-08-04T17:15:35"/>
    <s v="film &amp; video/drama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n v="4.0625000000000001E-2"/>
    <x v="168"/>
    <d v="2015-03-19T14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n v="0.224"/>
    <x v="169"/>
    <d v="2014-10-18T07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n v="3.2500000000000001E-2"/>
    <x v="170"/>
    <d v="2015-08-30T00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n v="2.0000000000000002E-5"/>
    <x v="171"/>
    <d v="2016-08-11T23:20:14"/>
    <s v="film &amp; video/drama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n v="0"/>
    <x v="172"/>
    <d v="2015-03-19T03:28:43"/>
    <s v="film &amp; video/drama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n v="0"/>
    <x v="173"/>
    <d v="2015-02-28T08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n v="0"/>
    <x v="174"/>
    <d v="2015-05-08T13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n v="6.4850000000000005E-2"/>
    <x v="175"/>
    <d v="2014-08-29T13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n v="0"/>
    <x v="176"/>
    <d v="2015-08-05T14:46:39"/>
    <s v="film &amp; video/drama"/>
    <x v="0"/>
    <x v="3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n v="0.4"/>
    <x v="177"/>
    <d v="2015-03-23T19:08:46"/>
    <s v="film &amp; video/drama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n v="0"/>
    <x v="178"/>
    <d v="2015-11-26T18:55:45"/>
    <s v="film &amp; video/drama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n v="0.2"/>
    <x v="179"/>
    <d v="2016-03-03T20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n v="0.33416666666666667"/>
    <x v="180"/>
    <d v="2015-04-13T14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n v="0.21092608822670172"/>
    <x v="181"/>
    <d v="2015-06-22T12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n v="0"/>
    <x v="182"/>
    <d v="2017-01-06T19:17:12"/>
    <s v="film &amp; video/drama"/>
    <x v="0"/>
    <x v="3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n v="0.35855999999999999"/>
    <x v="183"/>
    <d v="2014-11-26T15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n v="3.4000000000000002E-2"/>
    <x v="184"/>
    <d v="2014-08-31T22:59:00"/>
    <s v="film &amp; video/drama"/>
    <x v="0"/>
    <x v="3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n v="5.5E-2"/>
    <x v="185"/>
    <d v="2016-08-18T16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n v="0"/>
    <x v="186"/>
    <d v="2017-03-03T15:00:00"/>
    <s v="film &amp; video/drama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n v="0.16"/>
    <x v="187"/>
    <d v="2015-07-21T01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n v="0"/>
    <x v="188"/>
    <d v="2014-09-04T23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n v="6.8999999999999997E-4"/>
    <x v="189"/>
    <d v="2016-09-03T11:34:37"/>
    <s v="film &amp; video/drama"/>
    <x v="0"/>
    <x v="3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n v="4.1666666666666666E-3"/>
    <x v="190"/>
    <d v="2016-06-16T10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n v="0.05"/>
    <x v="191"/>
    <d v="2015-10-02T05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n v="1.7E-5"/>
    <x v="192"/>
    <d v="2014-10-17T14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n v="0"/>
    <x v="193"/>
    <d v="2014-11-28T18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n v="1.1999999999999999E-3"/>
    <x v="194"/>
    <d v="2016-03-06T18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n v="0"/>
    <x v="195"/>
    <d v="2015-07-10T11:05:32"/>
    <s v="film &amp; video/drama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n v="0.41857142857142859"/>
    <x v="196"/>
    <d v="2015-10-10T16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n v="0.1048"/>
    <x v="197"/>
    <d v="2017-02-17T16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n v="1.116E-2"/>
    <x v="198"/>
    <d v="2014-10-05T04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n v="0"/>
    <x v="199"/>
    <d v="2016-08-31T21:58:22"/>
    <s v="film &amp; video/drama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n v="0.26192500000000002"/>
    <x v="200"/>
    <d v="2014-09-14T21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n v="0.58461538461538465"/>
    <x v="201"/>
    <d v="2015-02-08T14:38:49"/>
    <s v="film &amp; video/drama"/>
    <x v="0"/>
    <x v="3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n v="0"/>
    <x v="202"/>
    <d v="2015-10-08T15:59:00"/>
    <s v="film &amp; video/drama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n v="0.2984"/>
    <x v="203"/>
    <d v="2015-01-29T15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n v="0.50721666666666665"/>
    <x v="204"/>
    <d v="2016-08-04T09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n v="0.16250000000000001"/>
    <x v="205"/>
    <d v="2015-10-06T10:10:22"/>
    <s v="film &amp; video/drama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n v="0"/>
    <x v="206"/>
    <d v="2016-08-05T19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n v="0.15214285714285714"/>
    <x v="207"/>
    <d v="2015-01-03T23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n v="0"/>
    <x v="208"/>
    <d v="2014-12-16T03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n v="0"/>
    <x v="209"/>
    <d v="2015-07-10T17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n v="0.2525"/>
    <x v="210"/>
    <d v="2015-10-01T00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n v="0.44600000000000001"/>
    <x v="211"/>
    <d v="2015-09-18T22:50:17"/>
    <s v="film &amp; video/drama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n v="1.5873015873015873E-4"/>
    <x v="212"/>
    <d v="2016-04-16T15:08:40"/>
    <s v="film &amp; video/drama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n v="4.0000000000000002E-4"/>
    <x v="213"/>
    <d v="2015-08-16T09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n v="8.0000000000000007E-5"/>
    <x v="214"/>
    <d v="2015-03-06T10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n v="2.2727272727272726E-3"/>
    <x v="215"/>
    <d v="2016-02-17T18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n v="0.55698440000000005"/>
    <x v="216"/>
    <d v="2015-04-22T17:00:37"/>
    <s v="film &amp; video/drama"/>
    <x v="0"/>
    <x v="3"/>
  </r>
  <r>
    <n v="217"/>
    <s v="Bitch"/>
    <s v="A roadmovie by paw"/>
    <x v="57"/>
    <n v="11943"/>
    <x v="2"/>
    <x v="11"/>
    <s v="SEK"/>
    <n v="1419780149"/>
    <n v="1417101749"/>
    <b v="0"/>
    <n v="38"/>
    <b v="0"/>
    <n v="0.11942999999999999"/>
    <x v="217"/>
    <d v="2014-12-28T10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n v="0.02"/>
    <x v="218"/>
    <d v="2015-05-15T10:04:49"/>
    <s v="film &amp; video/drama"/>
    <x v="0"/>
    <x v="3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n v="0.17630000000000001"/>
    <x v="219"/>
    <d v="2016-04-01T01:59:00"/>
    <s v="film &amp; video/drama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n v="7.1999999999999998E-3"/>
    <x v="220"/>
    <d v="2015-08-20T15:06:00"/>
    <s v="film &amp; video/drama"/>
    <x v="0"/>
    <x v="3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n v="0"/>
    <x v="221"/>
    <d v="2015-03-28T14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n v="0.13"/>
    <x v="222"/>
    <d v="2015-03-26T21:39:00"/>
    <s v="film &amp; video/drama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n v="0"/>
    <x v="223"/>
    <d v="2016-05-21T20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n v="0"/>
    <x v="224"/>
    <d v="2015-07-10T00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n v="0"/>
    <x v="225"/>
    <d v="2016-04-08T17:04:14"/>
    <s v="film &amp; video/drama"/>
    <x v="0"/>
    <x v="3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n v="8.6206896551724137E-3"/>
    <x v="226"/>
    <d v="2015-05-31T04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n v="0"/>
    <x v="227"/>
    <d v="2015-07-09T16:27:21"/>
    <s v="film &amp; video/drama"/>
    <x v="0"/>
    <x v="3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n v="0"/>
    <x v="228"/>
    <d v="2015-06-01T11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n v="0"/>
    <x v="229"/>
    <d v="2016-02-13T17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n v="4.0000000000000001E-3"/>
    <x v="230"/>
    <d v="2015-06-04T13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n v="0"/>
    <x v="231"/>
    <d v="2016-01-02T18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n v="2.75E-2"/>
    <x v="232"/>
    <d v="2015-02-27T14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n v="0"/>
    <x v="233"/>
    <d v="2016-09-29T16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n v="0.40100000000000002"/>
    <x v="234"/>
    <d v="2015-06-20T19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n v="0"/>
    <x v="235"/>
    <d v="2015-07-09T16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n v="0"/>
    <x v="236"/>
    <d v="2016-01-04T19:00:00"/>
    <s v="film &amp; video/drama"/>
    <x v="0"/>
    <x v="3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n v="3.3333333333333335E-3"/>
    <x v="237"/>
    <d v="2016-03-08T08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n v="0"/>
    <x v="238"/>
    <d v="2016-12-30T04:00:00"/>
    <s v="film &amp; video/drama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n v="0.25"/>
    <x v="239"/>
    <d v="2015-11-08T07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n v="1.0763413333333334"/>
    <x v="240"/>
    <d v="2013-05-05T12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n v="1.1263736263736264"/>
    <x v="241"/>
    <d v="2014-12-21T11:45:04"/>
    <s v="film &amp; video/documentary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n v="1.1346153846153846"/>
    <x v="242"/>
    <d v="2011-12-20T06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n v="1.0259199999999999"/>
    <x v="243"/>
    <d v="2014-02-21T20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n v="1.1375714285714287"/>
    <x v="244"/>
    <d v="2010-03-16T02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n v="1.0371999999999999"/>
    <x v="245"/>
    <d v="2012-08-15T20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n v="3.0546000000000002"/>
    <x v="246"/>
    <d v="2010-12-18T04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n v="1.341"/>
    <x v="247"/>
    <d v="2010-10-15T22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n v="1.0133294117647058"/>
    <x v="248"/>
    <d v="2012-01-07T13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n v="1.1292"/>
    <x v="249"/>
    <d v="2010-08-22T12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n v="1.0558333333333334"/>
    <x v="250"/>
    <d v="2013-06-06T08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n v="1.2557142857142858"/>
    <x v="251"/>
    <d v="2012-05-16T14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n v="1.8455999999999999"/>
    <x v="252"/>
    <d v="2010-05-31T22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n v="1.0073333333333334"/>
    <x v="253"/>
    <d v="2012-02-15T10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n v="1.1694724999999999"/>
    <x v="254"/>
    <d v="2015-10-16T21:00:00"/>
    <s v="film &amp; video/documentary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n v="1.0673325"/>
    <x v="255"/>
    <d v="2011-03-16T06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n v="1.391"/>
    <x v="256"/>
    <d v="2013-03-16T13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n v="1.0672648571428571"/>
    <x v="257"/>
    <d v="2016-05-19T10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n v="1.9114"/>
    <x v="258"/>
    <d v="2011-06-17T20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n v="1.3193789333333332"/>
    <x v="259"/>
    <d v="2015-04-08T12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n v="1.0640000000000001"/>
    <x v="260"/>
    <d v="2010-07-17T04:59:00"/>
    <s v="film &amp; video/documentary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n v="1.0740000000000001"/>
    <x v="261"/>
    <d v="2012-06-07T09:55:00"/>
    <s v="film &amp; video/documentary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n v="2.4"/>
    <x v="262"/>
    <d v="2011-02-26T00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n v="1.1808107999999999"/>
    <x v="263"/>
    <d v="2012-09-27T17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n v="1.1819999999999999"/>
    <x v="264"/>
    <d v="2012-05-11T09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n v="1.111"/>
    <x v="265"/>
    <d v="2010-05-10T15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n v="1.4550000000000001"/>
    <x v="266"/>
    <d v="2010-04-22T22:51:00"/>
    <s v="film &amp; video/documentary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n v="1.3162883248730965"/>
    <x v="267"/>
    <d v="2014-06-25T05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n v="1.1140000000000001"/>
    <x v="268"/>
    <d v="2011-11-06T23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n v="1.4723377"/>
    <x v="269"/>
    <d v="2017-02-21T23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n v="1.5260869565217392"/>
    <x v="270"/>
    <d v="2011-05-24T23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n v="1.0468"/>
    <x v="271"/>
    <d v="2014-01-02T03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n v="1.7743366666666667"/>
    <x v="272"/>
    <d v="2010-04-28T13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n v="1.077758"/>
    <x v="273"/>
    <d v="2011-07-03T06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n v="1.56"/>
    <x v="274"/>
    <d v="2012-04-05T01:59:00"/>
    <s v="film &amp; video/documentary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n v="1.08395"/>
    <x v="275"/>
    <d v="2012-11-09T20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n v="1.476"/>
    <x v="276"/>
    <d v="2012-04-27T19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n v="1.1038153846153846"/>
    <x v="277"/>
    <d v="2015-05-23T16:23:39"/>
    <s v="film &amp; video/documentary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n v="1.5034814814814814"/>
    <x v="278"/>
    <d v="2012-10-11T19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n v="1.5731829411764706"/>
    <x v="279"/>
    <d v="2017-02-26T21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n v="1.5614399999999999"/>
    <x v="280"/>
    <d v="2014-05-30T09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n v="1.2058763636363636"/>
    <x v="281"/>
    <d v="2009-08-10T14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n v="1.0118888888888888"/>
    <x v="282"/>
    <d v="2010-02-22T17:00:00"/>
    <s v="film &amp; video/documentary"/>
    <x v="0"/>
    <x v="4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n v="1.142725"/>
    <x v="283"/>
    <d v="2011-05-31T23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n v="1.0462615"/>
    <x v="284"/>
    <d v="2012-01-21T12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n v="2.2882507142857142"/>
    <x v="285"/>
    <d v="2013-09-19T13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n v="1.0915333333333332"/>
    <x v="286"/>
    <d v="2013-03-25T13:35:24"/>
    <s v="film &amp; video/documentary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n v="1.7629999999999999"/>
    <x v="287"/>
    <d v="2012-11-01T23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n v="1.0321061999999999"/>
    <x v="288"/>
    <d v="2012-06-25T23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n v="1.0482"/>
    <x v="289"/>
    <d v="2013-11-02T05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n v="1.0668444444444445"/>
    <x v="290"/>
    <d v="2011-02-02T02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n v="1.2001999999999999"/>
    <x v="291"/>
    <d v="2013-04-30T19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n v="1.0150693333333334"/>
    <x v="292"/>
    <d v="2011-10-28T22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n v="1.0138461538461538"/>
    <x v="293"/>
    <d v="2014-04-20T11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n v="1"/>
    <x v="294"/>
    <d v="2010-07-19T11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n v="1.3310911999999999"/>
    <x v="295"/>
    <d v="2013-10-31T19:00:00"/>
    <s v="film &amp; video/documentary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n v="1.187262"/>
    <x v="296"/>
    <d v="2012-09-07T06:24:43"/>
    <s v="film &amp; video/documentary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n v="1.0064"/>
    <x v="297"/>
    <d v="2015-04-30T22:59:00"/>
    <s v="film &amp; video/documentary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n v="1.089324126984127"/>
    <x v="298"/>
    <d v="2014-05-09T16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n v="1.789525"/>
    <x v="299"/>
    <d v="2010-11-17T01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n v="1.0172264"/>
    <x v="300"/>
    <d v="2011-04-24T18:02:18"/>
    <s v="film &amp; video/documentary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n v="1.1873499999999999"/>
    <x v="301"/>
    <d v="2013-03-19T11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n v="1.0045999999999999"/>
    <x v="302"/>
    <d v="2012-02-24T15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n v="1.3746666666666667"/>
    <x v="303"/>
    <d v="2012-06-01T20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n v="2.3164705882352941"/>
    <x v="304"/>
    <d v="2012-08-31T21:00:00"/>
    <s v="film &amp; video/documentary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n v="1.3033333333333332"/>
    <x v="305"/>
    <d v="2012-03-10T10:07:29"/>
    <s v="film &amp; video/documentary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n v="2.9289999999999998"/>
    <x v="306"/>
    <d v="2013-03-20T14:05:33"/>
    <s v="film &amp; video/documentary"/>
    <x v="0"/>
    <x v="4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n v="1.1131818181818183"/>
    <x v="307"/>
    <d v="2013-02-07T17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n v="1.0556666666666668"/>
    <x v="308"/>
    <d v="2011-03-10T11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n v="1.1894444444444445"/>
    <x v="309"/>
    <d v="2012-09-03T13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n v="1.04129"/>
    <x v="310"/>
    <d v="2011-10-19T21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n v="1.0410165"/>
    <x v="311"/>
    <d v="2012-01-01T02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n v="1.1187499999999999"/>
    <x v="312"/>
    <d v="2013-04-14T16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n v="1.0473529411764706"/>
    <x v="313"/>
    <d v="2010-08-11T10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n v="3.8515000000000001"/>
    <x v="314"/>
    <d v="2013-03-01T14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n v="1.01248"/>
    <x v="315"/>
    <d v="2012-08-22T13:32:14"/>
    <s v="film &amp; video/documentary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n v="1.1377333333333333"/>
    <x v="316"/>
    <d v="2014-12-10T23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n v="1.0080333333333333"/>
    <x v="317"/>
    <d v="2013-12-11T11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n v="2.8332000000000002"/>
    <x v="318"/>
    <d v="2013-03-26T18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n v="1.1268"/>
    <x v="319"/>
    <d v="2010-02-02T02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n v="1.0658000000000001"/>
    <x v="320"/>
    <d v="2015-12-22T18:00:00"/>
    <s v="film &amp; video/documentary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n v="1.0266285714285714"/>
    <x v="321"/>
    <d v="2016-11-08T06:43:06"/>
    <s v="film &amp; video/documentary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n v="1.0791200000000001"/>
    <x v="322"/>
    <d v="2016-05-13T08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n v="1.2307407407407407"/>
    <x v="323"/>
    <d v="2016-12-21T02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n v="1.016"/>
    <x v="324"/>
    <d v="2015-08-01T10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n v="1.04396"/>
    <x v="325"/>
    <d v="2016-12-19T23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n v="1.1292973333333334"/>
    <x v="326"/>
    <d v="2017-03-14T17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n v="1.3640000000000001"/>
    <x v="327"/>
    <d v="2015-03-22T03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n v="1.036144"/>
    <x v="328"/>
    <d v="2015-10-31T23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n v="1.0549999999999999"/>
    <x v="329"/>
    <d v="2015-11-06T23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n v="1.0182857142857142"/>
    <x v="330"/>
    <d v="2013-05-16T22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n v="1.0660499999999999"/>
    <x v="331"/>
    <d v="2016-06-17T08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n v="1.13015"/>
    <x v="332"/>
    <d v="2015-10-28T03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n v="1.252275"/>
    <x v="333"/>
    <d v="2016-04-07T09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n v="1.0119"/>
    <x v="334"/>
    <d v="2015-05-15T14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n v="1.0276470588235294"/>
    <x v="335"/>
    <d v="2015-05-08T17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n v="1.1683911999999999"/>
    <x v="336"/>
    <d v="2015-11-13T10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n v="1.0116833333333335"/>
    <x v="337"/>
    <d v="2015-03-13T21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n v="1.1013360000000001"/>
    <x v="338"/>
    <d v="2016-09-02T20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n v="1.0808333333333333"/>
    <x v="339"/>
    <d v="2015-04-29T13:14:28"/>
    <s v="film &amp; video/documentary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n v="1.2502285714285715"/>
    <x v="340"/>
    <d v="2017-03-08T16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n v="1.0671428571428572"/>
    <x v="341"/>
    <d v="2014-09-30T22:59:00"/>
    <s v="film &amp; video/documentary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n v="1.0036639999999999"/>
    <x v="342"/>
    <d v="2016-04-29T13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n v="1.0202863333333334"/>
    <x v="343"/>
    <d v="2014-11-13T22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n v="1.0208358208955224"/>
    <x v="344"/>
    <d v="2015-05-31T21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n v="1.2327586206896552"/>
    <x v="345"/>
    <d v="2015-05-20T17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n v="1.7028880000000002"/>
    <x v="346"/>
    <d v="2015-10-14T07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n v="1.1159049999999999"/>
    <x v="347"/>
    <d v="2015-11-14T07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n v="1.03"/>
    <x v="348"/>
    <d v="2015-08-21T09:05:16"/>
    <s v="film &amp; video/documentary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n v="1.0663570159857905"/>
    <x v="349"/>
    <d v="2017-02-24T06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n v="1.1476"/>
    <x v="350"/>
    <d v="2016-09-10T22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n v="1.2734117647058822"/>
    <x v="351"/>
    <d v="2016-04-07T17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n v="1.1656"/>
    <x v="352"/>
    <d v="2014-10-07T23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n v="1.0861819426615318"/>
    <x v="353"/>
    <d v="2015-11-19T15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n v="1.0394285714285714"/>
    <x v="354"/>
    <d v="2016-04-08T13:52:01"/>
    <s v="film &amp; video/documentary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n v="1.1625714285714286"/>
    <x v="355"/>
    <d v="2014-12-01T03:03:14"/>
    <s v="film &amp; video/documentary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n v="1.0269239999999999"/>
    <x v="356"/>
    <d v="2016-03-16T13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n v="1.74"/>
    <x v="357"/>
    <d v="2015-04-24T00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n v="1.03088"/>
    <x v="358"/>
    <d v="2016-06-15T10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n v="1.0485537190082646"/>
    <x v="359"/>
    <d v="2014-11-14T00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n v="1.0137499999999999"/>
    <x v="360"/>
    <d v="2015-07-22T22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n v="1.1107699999999998"/>
    <x v="361"/>
    <d v="2014-11-22T20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n v="1.2415933781686497"/>
    <x v="362"/>
    <d v="2014-08-07T19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n v="1.0133333333333334"/>
    <x v="363"/>
    <d v="2010-05-02T14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n v="1.1016142857142857"/>
    <x v="364"/>
    <d v="2014-06-20T22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n v="1.0397333333333334"/>
    <x v="365"/>
    <d v="2014-02-28T09:33:19"/>
    <s v="film &amp; video/documentary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n v="1.013157894736842"/>
    <x v="366"/>
    <d v="2012-05-20T14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n v="1.033501"/>
    <x v="367"/>
    <d v="2013-04-30T23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n v="1.04112"/>
    <x v="368"/>
    <d v="2015-03-15T08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n v="1.1015569230769231"/>
    <x v="369"/>
    <d v="2012-01-15T08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n v="1.2202"/>
    <x v="370"/>
    <d v="2017-01-06T14:05:00"/>
    <s v="film &amp; video/documentary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n v="1.1416866666666667"/>
    <x v="371"/>
    <d v="2013-02-01T13:25:39"/>
    <s v="film &amp; video/documentary"/>
    <x v="0"/>
    <x v="4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n v="1.2533333333333334"/>
    <x v="372"/>
    <d v="2016-04-05T11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n v="1.0666666666666667"/>
    <x v="373"/>
    <d v="2012-07-18T16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n v="1.3065"/>
    <x v="374"/>
    <d v="2011-09-16T16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n v="1.2"/>
    <x v="375"/>
    <d v="2014-03-01T12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n v="1.0595918367346939"/>
    <x v="376"/>
    <d v="2016-08-25T05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n v="1.1439999999999999"/>
    <x v="377"/>
    <d v="2015-11-14T02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n v="1.1176666666666666"/>
    <x v="378"/>
    <d v="2016-01-25T18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n v="1.1608000000000001"/>
    <x v="379"/>
    <d v="2012-05-03T11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n v="1.415"/>
    <x v="380"/>
    <d v="2016-01-23T12:16:32"/>
    <s v="film &amp; video/documentary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n v="1.0472999999999999"/>
    <x v="381"/>
    <d v="2012-07-30T00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n v="2.5583333333333331"/>
    <x v="382"/>
    <d v="2012-09-06T12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n v="2.0670670670670672"/>
    <x v="383"/>
    <d v="2014-05-18T21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n v="1.1210500000000001"/>
    <x v="384"/>
    <d v="2015-01-06T13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n v="1.05982"/>
    <x v="385"/>
    <d v="2014-11-21T10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n v="1.0016666666666667"/>
    <x v="386"/>
    <d v="2015-08-10T17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n v="2.1398947368421051"/>
    <x v="387"/>
    <d v="2015-08-15T01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n v="1.2616000000000001"/>
    <x v="388"/>
    <d v="2016-07-27T20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n v="1.8153547058823529"/>
    <x v="389"/>
    <d v="2014-03-07T17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n v="1"/>
    <x v="390"/>
    <d v="2015-05-07T19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n v="1.0061"/>
    <x v="391"/>
    <d v="2011-12-17T19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n v="1.009027027027027"/>
    <x v="392"/>
    <d v="2011-09-07T22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n v="1.10446"/>
    <x v="393"/>
    <d v="2013-10-10T12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n v="1.118936170212766"/>
    <x v="394"/>
    <d v="2016-04-17T13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n v="1.0804450000000001"/>
    <x v="395"/>
    <d v="2012-04-27T16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n v="1.0666666666666667"/>
    <x v="396"/>
    <d v="2012-07-07T08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n v="1.0390027322404372"/>
    <x v="397"/>
    <d v="2010-08-31T22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n v="1.2516"/>
    <x v="398"/>
    <d v="2015-04-29T14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n v="1.0680499999999999"/>
    <x v="399"/>
    <d v="2016-12-14T07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n v="1.1230249999999999"/>
    <x v="400"/>
    <d v="2014-05-16T22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n v="1.0381199999999999"/>
    <x v="401"/>
    <d v="2011-08-07T15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n v="1.4165000000000001"/>
    <x v="402"/>
    <d v="2015-11-05T08:56:57"/>
    <s v="film &amp; video/documentary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n v="1.0526"/>
    <x v="403"/>
    <d v="2011-08-10T02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n v="1.0309142857142857"/>
    <x v="404"/>
    <d v="2014-02-05T18:04:00"/>
    <s v="film &amp; video/documentary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n v="1.0765957446808512"/>
    <x v="405"/>
    <d v="2014-03-05T21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n v="1.0770464285714285"/>
    <x v="406"/>
    <d v="2011-05-09T00:59:00"/>
    <s v="film &amp; video/documentary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n v="1.0155000000000001"/>
    <x v="407"/>
    <d v="2011-11-19T16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n v="1.0143766666666667"/>
    <x v="408"/>
    <d v="2013-11-05T13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n v="1.3680000000000001"/>
    <x v="409"/>
    <d v="2016-07-22T15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n v="1.2829999999999999"/>
    <x v="410"/>
    <d v="2015-06-18T18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n v="1.0105"/>
    <x v="411"/>
    <d v="2013-12-22T00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n v="1.2684"/>
    <x v="412"/>
    <d v="2012-07-25T12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n v="1.0508593749999999"/>
    <x v="413"/>
    <d v="2012-07-19T16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n v="1.0285405405405406"/>
    <x v="414"/>
    <d v="2013-10-11T20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n v="1.0214714285714286"/>
    <x v="415"/>
    <d v="2014-10-17T07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n v="1.2021700000000002"/>
    <x v="416"/>
    <d v="2014-02-08T04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n v="1.0024761904761905"/>
    <x v="417"/>
    <d v="2013-04-07T23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n v="1.0063392857142857"/>
    <x v="418"/>
    <d v="2015-07-23T01:46:37"/>
    <s v="film &amp; video/documentary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n v="1.004375"/>
    <x v="419"/>
    <d v="2013-06-29T15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n v="4.3939393939393936E-3"/>
    <x v="420"/>
    <d v="2014-03-13T23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n v="2.0066666666666667E-2"/>
    <x v="421"/>
    <d v="2015-08-21T06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n v="1.0749999999999999E-2"/>
    <x v="422"/>
    <d v="2014-09-11T01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n v="7.6499999999999997E-3"/>
    <x v="423"/>
    <d v="2013-06-05T17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n v="6.7966666666666675E-2"/>
    <x v="424"/>
    <d v="2012-03-26T03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n v="1.2E-4"/>
    <x v="425"/>
    <d v="2015-11-27T16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n v="1.3299999999999999E-2"/>
    <x v="426"/>
    <d v="2016-03-01T12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n v="0"/>
    <x v="427"/>
    <d v="2015-10-22T13:59:00"/>
    <s v="film &amp; video/animation"/>
    <x v="0"/>
    <x v="5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n v="5.6333333333333332E-2"/>
    <x v="428"/>
    <d v="2014-06-16T17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n v="0"/>
    <x v="429"/>
    <d v="2009-11-26T23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n v="2.4E-2"/>
    <x v="430"/>
    <d v="2013-09-10T21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n v="0.13833333333333334"/>
    <x v="431"/>
    <d v="2016-07-05T15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n v="9.5000000000000001E-2"/>
    <x v="432"/>
    <d v="2015-10-21T12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n v="0"/>
    <x v="433"/>
    <d v="2015-10-11T10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n v="0.05"/>
    <x v="434"/>
    <d v="2013-12-01T16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n v="2.7272727272727273E-5"/>
    <x v="435"/>
    <d v="2013-09-13T12:56:20"/>
    <s v="film &amp; video/animation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n v="0"/>
    <x v="436"/>
    <d v="2013-07-31T03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n v="0"/>
    <x v="437"/>
    <d v="2016-10-08T02:38:46"/>
    <s v="film &amp; video/animation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n v="9.3799999999999994E-2"/>
    <x v="438"/>
    <d v="2015-11-18T02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n v="0"/>
    <x v="439"/>
    <d v="2014-10-17T13:16:58"/>
    <s v="film &amp; video/animation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n v="1E-3"/>
    <x v="440"/>
    <d v="2016-03-24T17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n v="0"/>
    <x v="441"/>
    <d v="2013-11-02T14:03:16"/>
    <s v="film &amp; video/animation"/>
    <x v="0"/>
    <x v="5"/>
  </r>
  <r>
    <n v="442"/>
    <s v="The Paranormal Idiot"/>
    <s v="Doomsday is here"/>
    <x v="73"/>
    <n v="6691"/>
    <x v="2"/>
    <x v="0"/>
    <s v="USD"/>
    <n v="1424380783"/>
    <n v="1421788783"/>
    <b v="0"/>
    <n v="17"/>
    <b v="0"/>
    <n v="0.39358823529411763"/>
    <x v="442"/>
    <d v="2015-02-19T16:19:43"/>
    <s v="film &amp; video/animation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n v="1E-3"/>
    <x v="443"/>
    <d v="2014-02-09T19:21:41"/>
    <s v="film &amp; video/animation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n v="0.05"/>
    <x v="444"/>
    <d v="2012-02-15T16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n v="3.3333333333333335E-5"/>
    <x v="445"/>
    <d v="2015-05-21T03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n v="7.2952380952380949E-2"/>
    <x v="446"/>
    <d v="2015-03-03T21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n v="1.6666666666666666E-4"/>
    <x v="447"/>
    <d v="2013-03-23T07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n v="3.2804E-2"/>
    <x v="448"/>
    <d v="2014-05-14T13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n v="2.2499999999999999E-2"/>
    <x v="449"/>
    <d v="2013-10-17T08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n v="7.92E-3"/>
    <x v="450"/>
    <d v="2014-02-14T17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n v="0"/>
    <x v="451"/>
    <d v="2014-01-25T12:09:51"/>
    <s v="film &amp; video/animation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n v="0.64"/>
    <x v="452"/>
    <d v="2015-05-13T11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n v="2.740447957839262E-4"/>
    <x v="453"/>
    <d v="2015-02-19T14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n v="8.2000000000000007E-3"/>
    <x v="454"/>
    <d v="2014-11-26T08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n v="6.9230769230769226E-4"/>
    <x v="455"/>
    <d v="2012-04-16T19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n v="6.8631863186318634E-3"/>
    <x v="456"/>
    <d v="2013-10-21T22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n v="0"/>
    <x v="457"/>
    <d v="2014-08-16T13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n v="8.2100000000000006E-2"/>
    <x v="458"/>
    <d v="2013-05-14T11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n v="6.4102564102564103E-4"/>
    <x v="459"/>
    <d v="2011-11-13T11:22:07"/>
    <s v="film &amp; video/animation"/>
    <x v="0"/>
    <x v="5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n v="2.9411764705882353E-3"/>
    <x v="460"/>
    <d v="2014-05-31T23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n v="0"/>
    <x v="461"/>
    <d v="2013-06-02T15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n v="0"/>
    <x v="462"/>
    <d v="2011-08-09T22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n v="2.2727272727272728E-2"/>
    <x v="463"/>
    <d v="2011-09-24T12:02:33"/>
    <s v="film &amp; video/animation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n v="9.9009900990099011E-4"/>
    <x v="464"/>
    <d v="2016-05-18T15:22:15"/>
    <s v="film &amp; video/animation"/>
    <x v="0"/>
    <x v="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n v="0.26953125"/>
    <x v="465"/>
    <d v="2014-06-26T21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n v="7.6E-3"/>
    <x v="466"/>
    <d v="2012-09-07T17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n v="0.21575"/>
    <x v="467"/>
    <d v="2012-09-28T11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n v="0"/>
    <x v="468"/>
    <d v="2012-07-10T22:51:05"/>
    <s v="film &amp; video/animation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n v="0"/>
    <x v="469"/>
    <d v="2014-09-05T18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n v="1.0200000000000001E-2"/>
    <x v="470"/>
    <d v="2014-01-15T23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n v="0.11892727272727273"/>
    <x v="471"/>
    <d v="2014-04-19T11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n v="0.17624999999999999"/>
    <x v="472"/>
    <d v="2014-08-23T17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n v="2.87E-2"/>
    <x v="473"/>
    <d v="2014-09-17T11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n v="3.0303030303030303E-4"/>
    <x v="474"/>
    <d v="2017-02-17T02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n v="0"/>
    <x v="475"/>
    <d v="2015-05-05T21:04:03"/>
    <s v="film &amp; video/animation"/>
    <x v="0"/>
    <x v="5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n v="2.2302681818181819E-2"/>
    <x v="476"/>
    <d v="2014-06-02T22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n v="0"/>
    <x v="477"/>
    <d v="2012-05-18T15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n v="0"/>
    <x v="478"/>
    <d v="2015-04-01T15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n v="0.3256"/>
    <x v="479"/>
    <d v="2014-11-21T05:47:15"/>
    <s v="film &amp; video/animation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n v="0.19409999999999999"/>
    <x v="480"/>
    <d v="2013-08-09T07:00:15"/>
    <s v="film &amp; video/animation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n v="6.0999999999999999E-2"/>
    <x v="481"/>
    <d v="2012-10-10T11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n v="1E-3"/>
    <x v="482"/>
    <d v="2016-04-14T09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n v="0.502"/>
    <x v="483"/>
    <d v="2013-01-28T23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n v="1.8625E-3"/>
    <x v="484"/>
    <d v="2015-11-05T18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n v="0.21906971229845085"/>
    <x v="485"/>
    <d v="2013-05-17T07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n v="9.0909090909090904E-5"/>
    <x v="486"/>
    <d v="2014-06-01T17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n v="0"/>
    <x v="487"/>
    <d v="2016-12-25T10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n v="0"/>
    <x v="488"/>
    <d v="2017-01-08T20:18:20"/>
    <s v="film &amp; video/animation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n v="2.8667813379201833E-3"/>
    <x v="489"/>
    <d v="2012-01-05T06:33:00"/>
    <s v="film &amp; video/animation"/>
    <x v="0"/>
    <x v="5"/>
  </r>
  <r>
    <n v="490"/>
    <s v="PROJECT IS CANCELLED"/>
    <s v="Cancelled"/>
    <x v="28"/>
    <n v="0"/>
    <x v="2"/>
    <x v="0"/>
    <s v="USD"/>
    <n v="1345677285"/>
    <n v="1343085285"/>
    <b v="0"/>
    <n v="0"/>
    <b v="0"/>
    <n v="0"/>
    <x v="490"/>
    <d v="2012-08-22T18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n v="0"/>
    <x v="491"/>
    <d v="2016-01-27T18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n v="0"/>
    <x v="492"/>
    <d v="2016-10-12T19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n v="0"/>
    <x v="493"/>
    <d v="2015-05-20T12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n v="1.5499999999999999E-3"/>
    <x v="494"/>
    <d v="2014-07-02T22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n v="0"/>
    <x v="495"/>
    <d v="2015-07-16T14:51:45"/>
    <s v="film &amp; video/animation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n v="1.6666666666666667E-5"/>
    <x v="496"/>
    <d v="2014-02-10T17:21:14"/>
    <s v="film &amp; video/animation"/>
    <x v="0"/>
    <x v="5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n v="6.6964285714285711E-3"/>
    <x v="497"/>
    <d v="2014-12-25T00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n v="4.5985132395404561E-2"/>
    <x v="498"/>
    <d v="2011-12-23T13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n v="9.5500000000000002E-2"/>
    <x v="499"/>
    <d v="2009-10-12T15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n v="3.307692307692308E-2"/>
    <x v="500"/>
    <d v="2010-05-08T17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n v="0"/>
    <x v="501"/>
    <d v="2011-07-09T00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n v="1.15E-2"/>
    <x v="502"/>
    <d v="2012-03-18T07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n v="1.7538461538461537E-2"/>
    <x v="503"/>
    <d v="2015-01-17T07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n v="1.3673469387755101E-2"/>
    <x v="504"/>
    <d v="2012-04-10T17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n v="4.3333333333333331E-3"/>
    <x v="505"/>
    <d v="2015-12-24T21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n v="1.25E-3"/>
    <x v="506"/>
    <d v="2013-08-10T08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n v="3.2000000000000001E-2"/>
    <x v="507"/>
    <d v="2012-10-19T18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n v="8.0000000000000002E-3"/>
    <x v="508"/>
    <d v="2012-05-25T09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n v="2E-3"/>
    <x v="509"/>
    <d v="2015-06-28T10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n v="0"/>
    <x v="510"/>
    <d v="2016-02-29T23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n v="0.03"/>
    <x v="511"/>
    <d v="2013-04-06T01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n v="1.3749999999999999E-3"/>
    <x v="512"/>
    <d v="2016-11-20T13:48:47"/>
    <s v="film &amp; video/animation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n v="0.13924"/>
    <x v="513"/>
    <d v="2016-08-15T02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n v="3.3333333333333333E-2"/>
    <x v="514"/>
    <d v="2014-08-09T09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n v="0.25413402061855672"/>
    <x v="515"/>
    <d v="2015-12-29T06:46:41"/>
    <s v="film &amp; video/animation"/>
    <x v="0"/>
    <x v="5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n v="0"/>
    <x v="516"/>
    <d v="2015-05-27T13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n v="1.3666666666666667E-2"/>
    <x v="517"/>
    <d v="2017-02-02T09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n v="0"/>
    <x v="518"/>
    <d v="2015-09-06T09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n v="0.22881426547787684"/>
    <x v="519"/>
    <d v="2012-12-05T04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n v="1.0209999999999999"/>
    <x v="520"/>
    <d v="2015-12-10T11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n v="1.0464"/>
    <x v="521"/>
    <d v="2016-10-31T23:59:00"/>
    <s v="theater/plays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n v="1.1466666666666667"/>
    <x v="522"/>
    <d v="2016-03-20T18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n v="1.206"/>
    <x v="523"/>
    <d v="2015-09-20T22:11:16"/>
    <s v="theater/plays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n v="1.0867285714285715"/>
    <x v="524"/>
    <d v="2016-06-01T12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n v="1"/>
    <x v="525"/>
    <d v="2014-09-13T04:37:21"/>
    <s v="theater/plays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n v="1.1399999999999999"/>
    <x v="526"/>
    <d v="2015-08-07T12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n v="1.0085"/>
    <x v="527"/>
    <d v="2017-02-17T11:05:00"/>
    <s v="theater/plays"/>
    <x v="1"/>
    <x v="6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n v="1.1565217391304348"/>
    <x v="528"/>
    <d v="2015-06-21T16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n v="1.3041666666666667"/>
    <x v="529"/>
    <d v="2017-01-11T00:00:00"/>
    <s v="theater/plays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n v="1.0778267254038179"/>
    <x v="530"/>
    <d v="2015-06-23T21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n v="1"/>
    <x v="531"/>
    <d v="2016-12-17T01:59:00"/>
    <s v="theater/plays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n v="1.2324999999999999"/>
    <x v="532"/>
    <d v="2016-05-12T19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n v="1.002"/>
    <x v="533"/>
    <d v="2016-05-16T05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n v="1.0466666666666666"/>
    <x v="534"/>
    <d v="2015-11-01T18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n v="1.0249999999999999"/>
    <x v="535"/>
    <d v="2017-01-06T08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n v="1.1825757575757576"/>
    <x v="536"/>
    <d v="2015-08-03T13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n v="1.2050000000000001"/>
    <x v="537"/>
    <d v="2015-11-04T14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n v="3.0242"/>
    <x v="538"/>
    <d v="2016-05-13T14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n v="1.00644"/>
    <x v="539"/>
    <d v="2016-07-04T20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n v="6.666666666666667E-5"/>
    <x v="540"/>
    <d v="2015-02-04T14:36:46"/>
    <s v="technology/web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n v="5.5555555555555558E-3"/>
    <x v="541"/>
    <d v="2015-10-28T20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n v="3.9999999999999998E-6"/>
    <x v="542"/>
    <d v="2016-05-03T11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n v="3.1818181818181819E-3"/>
    <x v="543"/>
    <d v="2014-10-31T21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n v="1.2E-2"/>
    <x v="544"/>
    <d v="2016-07-04T10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n v="0.27383999999999997"/>
    <x v="545"/>
    <d v="2015-11-15T10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n v="8.6666666666666663E-4"/>
    <x v="546"/>
    <d v="2015-10-17T11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n v="0"/>
    <x v="547"/>
    <d v="2016-02-10T11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n v="8.9999999999999998E-4"/>
    <x v="548"/>
    <d v="2015-10-29T16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n v="2.7199999999999998E-2"/>
    <x v="549"/>
    <d v="2015-07-08T10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n v="7.0000000000000001E-3"/>
    <x v="550"/>
    <d v="2017-01-31T00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n v="5.0413333333333331E-2"/>
    <x v="551"/>
    <d v="2015-08-01T12:53:00"/>
    <s v="technology/web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n v="0"/>
    <x v="552"/>
    <d v="2016-01-09T09:48:16"/>
    <s v="technology/web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n v="4.9199999999999999E-3"/>
    <x v="553"/>
    <d v="2014-11-14T13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n v="0.36589147286821705"/>
    <x v="554"/>
    <d v="2014-10-19T11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n v="0"/>
    <x v="555"/>
    <d v="2016-06-12T03:29:03"/>
    <s v="technology/web"/>
    <x v="2"/>
    <x v="7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n v="2.5000000000000001E-2"/>
    <x v="556"/>
    <d v="2016-01-06T15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n v="9.1066666666666674E-3"/>
    <x v="557"/>
    <d v="2016-12-02T18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n v="0"/>
    <x v="558"/>
    <d v="2015-03-24T15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n v="2.0833333333333335E-4"/>
    <x v="559"/>
    <d v="2015-12-13T01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n v="1.2E-4"/>
    <x v="560"/>
    <d v="2014-12-17T13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n v="3.6666666666666666E-3"/>
    <x v="561"/>
    <d v="2015-10-26T10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n v="0"/>
    <x v="562"/>
    <d v="2016-12-18T04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n v="9.0666666666666662E-4"/>
    <x v="563"/>
    <d v="2015-02-16T20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n v="5.5555555555555558E-5"/>
    <x v="564"/>
    <d v="2016-03-12T17:37:55"/>
    <s v="technology/web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n v="0"/>
    <x v="565"/>
    <d v="2015-07-10T13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n v="2.0000000000000001E-4"/>
    <x v="566"/>
    <d v="2016-07-14T11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n v="0"/>
    <x v="567"/>
    <d v="2015-01-01T15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n v="0.01"/>
    <x v="568"/>
    <d v="2016-01-16T06:00:00"/>
    <s v="technology/web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n v="8.0000000000000002E-3"/>
    <x v="569"/>
    <d v="2016-01-01T15:20:12"/>
    <s v="technology/web"/>
    <x v="2"/>
    <x v="7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n v="1.6705882352941177E-3"/>
    <x v="570"/>
    <d v="2016-02-18T14:09:29"/>
    <s v="technology/web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n v="4.2399999999999998E-3"/>
    <x v="571"/>
    <d v="2015-07-26T22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n v="0"/>
    <x v="572"/>
    <d v="2015-11-04T13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n v="3.892538925389254E-3"/>
    <x v="573"/>
    <d v="2015-01-17T20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n v="7.1556350626118068E-3"/>
    <x v="574"/>
    <d v="2016-10-19T05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n v="4.3166666666666666E-3"/>
    <x v="575"/>
    <d v="2015-06-13T11:37:23"/>
    <s v="technology/web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n v="1.2500000000000001E-5"/>
    <x v="576"/>
    <d v="2015-03-28T05:19:12"/>
    <s v="technology/web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n v="2E-3"/>
    <x v="577"/>
    <d v="2016-05-20T09:08:22"/>
    <s v="technology/web"/>
    <x v="2"/>
    <x v="7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n v="1.12E-4"/>
    <x v="578"/>
    <d v="2015-09-07T08:53:13"/>
    <s v="technology/web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n v="1.4583333333333334E-2"/>
    <x v="579"/>
    <d v="2014-12-25T15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n v="3.3333333333333332E-4"/>
    <x v="580"/>
    <d v="2016-09-22T16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n v="0"/>
    <x v="581"/>
    <d v="2015-08-01T19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n v="0"/>
    <x v="582"/>
    <d v="2015-03-15T13:00:00"/>
    <s v="technology/web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n v="1.1111111111111112E-4"/>
    <x v="583"/>
    <d v="2015-03-19T16:31:27"/>
    <s v="technology/web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n v="0.01"/>
    <x v="584"/>
    <d v="2015-03-16T11:11:56"/>
    <s v="technology/web"/>
    <x v="2"/>
    <x v="7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n v="0"/>
    <x v="585"/>
    <d v="2015-11-30T19:00:00"/>
    <s v="technology/web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n v="5.5999999999999999E-3"/>
    <x v="586"/>
    <d v="2015-02-15T15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n v="9.0833333333333335E-2"/>
    <x v="587"/>
    <d v="2015-04-16T13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n v="3.3444444444444443E-2"/>
    <x v="588"/>
    <d v="2016-11-17T14:28:06"/>
    <s v="technology/web"/>
    <x v="2"/>
    <x v="7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n v="1.3333333333333334E-4"/>
    <x v="589"/>
    <d v="2015-07-08T09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n v="4.4600000000000001E-2"/>
    <x v="590"/>
    <d v="2016-02-08T08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n v="6.0999999999999997E-4"/>
    <x v="591"/>
    <d v="2015-07-22T08:02:10"/>
    <s v="technology/web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n v="3.3333333333333333E-2"/>
    <x v="592"/>
    <d v="2014-12-03T00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n v="0.23"/>
    <x v="593"/>
    <d v="2015-04-06T10:15:45"/>
    <s v="technology/web"/>
    <x v="2"/>
    <x v="7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n v="1.0399999999999999E-3"/>
    <x v="594"/>
    <d v="2016-04-16T13:43:26"/>
    <s v="technology/web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n v="4.2599999999999999E-3"/>
    <x v="595"/>
    <d v="2015-05-03T20:40:38"/>
    <s v="technology/web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n v="2.9999999999999997E-4"/>
    <x v="596"/>
    <d v="2016-11-02T16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n v="2.6666666666666666E-3"/>
    <x v="597"/>
    <d v="2016-07-31T11:00:00"/>
    <s v="technology/web"/>
    <x v="2"/>
    <x v="7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n v="0.34"/>
    <x v="598"/>
    <d v="2014-12-04T19:03:01"/>
    <s v="technology/web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n v="6.2E-4"/>
    <x v="599"/>
    <d v="2015-03-08T10:16:00"/>
    <s v="technology/web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n v="0.02"/>
    <x v="600"/>
    <d v="2015-05-09T14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n v="1.4E-2"/>
    <x v="601"/>
    <d v="2014-12-26T15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n v="0"/>
    <x v="602"/>
    <d v="2015-06-18T14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n v="3.9334666666666664E-2"/>
    <x v="603"/>
    <d v="2014-08-14T10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n v="0"/>
    <x v="604"/>
    <d v="2014-08-27T19:50:56"/>
    <s v="technology/web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n v="2.6200000000000001E-2"/>
    <x v="605"/>
    <d v="2015-08-23T03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n v="2E-3"/>
    <x v="606"/>
    <d v="2015-05-24T10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n v="0"/>
    <x v="607"/>
    <d v="2015-11-22T15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n v="9.7400000000000004E-3"/>
    <x v="608"/>
    <d v="2015-06-15T17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n v="6.41025641025641E-3"/>
    <x v="609"/>
    <d v="2015-11-28T20:49:04"/>
    <s v="technology/web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n v="0"/>
    <x v="610"/>
    <d v="2015-04-22T14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n v="0"/>
    <x v="611"/>
    <d v="2016-01-19T08:27:17"/>
    <s v="technology/web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n v="0"/>
    <x v="612"/>
    <d v="2016-09-01T19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n v="0.21363333333333334"/>
    <x v="613"/>
    <d v="2015-09-30T23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n v="0"/>
    <x v="614"/>
    <d v="2016-06-23T20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n v="0"/>
    <x v="615"/>
    <d v="2015-09-24T21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n v="0"/>
    <x v="616"/>
    <d v="2017-02-25T04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n v="0.03"/>
    <x v="617"/>
    <d v="2015-05-08T03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n v="0"/>
    <x v="618"/>
    <d v="2015-12-09T14:26:43"/>
    <s v="technology/web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n v="3.9999999999999998E-7"/>
    <x v="619"/>
    <d v="2014-11-25T11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n v="0.01"/>
    <x v="620"/>
    <d v="2014-08-25T12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n v="1.044E-2"/>
    <x v="621"/>
    <d v="2016-07-07T18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n v="5.6833333333333333E-2"/>
    <x v="622"/>
    <d v="2016-07-01T13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n v="0"/>
    <x v="623"/>
    <d v="2015-05-27T19:13:17"/>
    <s v="technology/web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n v="0"/>
    <x v="624"/>
    <d v="2015-05-14T18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n v="0"/>
    <x v="625"/>
    <d v="2017-03-26T15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n v="0.17380000000000001"/>
    <x v="626"/>
    <d v="2015-08-15T08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n v="2.0000000000000001E-4"/>
    <x v="627"/>
    <d v="2016-03-14T18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n v="0"/>
    <x v="628"/>
    <d v="2014-07-13T11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n v="1.75E-3"/>
    <x v="629"/>
    <d v="2016-05-14T10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n v="8.3340278356529708E-4"/>
    <x v="630"/>
    <d v="2015-09-06T00:10:00"/>
    <s v="technology/web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n v="1.38E-2"/>
    <x v="631"/>
    <d v="2016-05-28T13:32:09"/>
    <s v="technology/web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n v="0"/>
    <x v="632"/>
    <d v="2015-11-25T11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n v="0.1245"/>
    <x v="633"/>
    <d v="2016-06-17T18:00:00"/>
    <s v="technology/web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n v="2.0000000000000001E-4"/>
    <x v="634"/>
    <d v="2015-02-26T17:17:09"/>
    <s v="technology/web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n v="8.0000000000000007E-5"/>
    <x v="635"/>
    <d v="2015-04-11T21:12:42"/>
    <s v="technology/web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n v="2E-3"/>
    <x v="636"/>
    <d v="2015-06-06T05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n v="0"/>
    <x v="637"/>
    <d v="2017-02-25T18:04:00"/>
    <s v="technology/web"/>
    <x v="2"/>
    <x v="7"/>
  </r>
  <r>
    <n v="638"/>
    <s v="W (Canceled)"/>
    <s v="O0"/>
    <x v="61"/>
    <n v="18"/>
    <x v="1"/>
    <x v="12"/>
    <s v="EUR"/>
    <n v="1490447662"/>
    <n v="1485267262"/>
    <b v="0"/>
    <n v="6"/>
    <b v="0"/>
    <n v="9.0000000000000006E-5"/>
    <x v="638"/>
    <d v="2017-03-25T08:14:22"/>
    <s v="technology/web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n v="9.9999999999999995E-7"/>
    <x v="639"/>
    <d v="2014-10-13T08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n v="1.4428571428571428"/>
    <x v="640"/>
    <d v="2016-11-24T18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n v="1.1916249999999999"/>
    <x v="641"/>
    <d v="2015-08-13T08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n v="14.604850000000001"/>
    <x v="642"/>
    <d v="2015-08-19T10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n v="1.0580799999999999"/>
    <x v="643"/>
    <d v="2015-05-31T10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n v="3.0011791999999997"/>
    <x v="644"/>
    <d v="2014-10-28T20:00:00"/>
    <s v="technology/wearables"/>
    <x v="2"/>
    <x v="8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n v="2.7869999999999999"/>
    <x v="645"/>
    <d v="2016-08-11T19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n v="1.3187625000000001"/>
    <x v="646"/>
    <d v="2014-08-11T15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n v="1.0705"/>
    <x v="647"/>
    <d v="2016-03-17T12:25:49"/>
    <s v="technology/wearables"/>
    <x v="2"/>
    <x v="8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n v="1.2682285714285715"/>
    <x v="648"/>
    <d v="2014-10-14T11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n v="1.3996"/>
    <x v="649"/>
    <d v="2014-09-16T16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n v="1.1240000000000001"/>
    <x v="650"/>
    <d v="2014-12-18T20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n v="1.00528"/>
    <x v="651"/>
    <d v="2014-12-12T19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n v="1.0046666666666666"/>
    <x v="652"/>
    <d v="2016-12-01T12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n v="1.4144600000000001"/>
    <x v="653"/>
    <d v="2015-08-20T09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n v="2.6729166666666666"/>
    <x v="654"/>
    <d v="2015-07-08T17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n v="1.4688749999999999"/>
    <x v="655"/>
    <d v="2015-03-12T16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n v="2.1356000000000002"/>
    <x v="656"/>
    <d v="2016-04-17T13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n v="1.2569999999999999"/>
    <x v="657"/>
    <d v="2015-12-23T15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n v="1.0446206037108834"/>
    <x v="658"/>
    <d v="2015-07-26T13:00:00"/>
    <s v="technology/wearables"/>
    <x v="2"/>
    <x v="8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n v="1.0056666666666667"/>
    <x v="659"/>
    <d v="2015-08-23T09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n v="3.058E-2"/>
    <x v="660"/>
    <d v="2014-11-09T13:47:59"/>
    <s v="technology/wearables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n v="9.4999999999999998E-3"/>
    <x v="661"/>
    <d v="2016-10-23T10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n v="4.0000000000000001E-3"/>
    <x v="662"/>
    <d v="2015-01-16T05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n v="3.5000000000000001E-3"/>
    <x v="663"/>
    <d v="2015-07-18T15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n v="7.5333333333333335E-2"/>
    <x v="664"/>
    <d v="2015-04-13T10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n v="0.18640000000000001"/>
    <x v="665"/>
    <d v="2017-01-13T12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n v="4.0000000000000003E-5"/>
    <x v="666"/>
    <d v="2014-08-17T14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n v="0.1002"/>
    <x v="667"/>
    <d v="2016-10-29T03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n v="4.5600000000000002E-2"/>
    <x v="668"/>
    <d v="2015-05-11T14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n v="0.21507499999999999"/>
    <x v="669"/>
    <d v="2016-07-06T10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n v="0.29276666666666668"/>
    <x v="670"/>
    <d v="2016-06-19T03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n v="0.39426666666666665"/>
    <x v="671"/>
    <d v="2015-01-13T23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n v="0.21628"/>
    <x v="672"/>
    <d v="2014-12-31T23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n v="2.0500000000000002E-3"/>
    <x v="673"/>
    <d v="2014-09-01T15:10:17"/>
    <s v="technology/wearables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n v="2.9999999999999997E-4"/>
    <x v="674"/>
    <d v="2014-08-11T21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n v="0.14849999999999999"/>
    <x v="675"/>
    <d v="2015-01-01T01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n v="1.4710000000000001E-2"/>
    <x v="676"/>
    <d v="2015-02-07T13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n v="0.25584000000000001"/>
    <x v="677"/>
    <d v="2016-06-28T04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n v="3.8206896551724136E-2"/>
    <x v="678"/>
    <d v="2016-05-21T04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n v="0.15485964912280703"/>
    <x v="679"/>
    <d v="2016-09-03T11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n v="0.25912000000000002"/>
    <x v="680"/>
    <d v="2014-09-17T07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n v="4.0000000000000002E-4"/>
    <x v="681"/>
    <d v="2016-10-26T14:20:04"/>
    <s v="technology/wearables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n v="1.06E-3"/>
    <x v="682"/>
    <d v="2017-03-14T12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n v="8.5142857142857138E-3"/>
    <x v="683"/>
    <d v="2016-10-31T16:36:04"/>
    <s v="technology/wearables"/>
    <x v="2"/>
    <x v="8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n v="7.4837500000000001E-2"/>
    <x v="684"/>
    <d v="2014-07-24T22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n v="0.27650000000000002"/>
    <x v="685"/>
    <d v="2015-01-12T15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n v="0"/>
    <x v="686"/>
    <d v="2015-08-03T11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n v="3.5499999999999997E-2"/>
    <x v="687"/>
    <d v="2017-02-05T13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n v="0.72989999999999999"/>
    <x v="688"/>
    <d v="2015-10-14T21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n v="0.57648750000000004"/>
    <x v="689"/>
    <d v="2016-12-07T23:59:00"/>
    <s v="technology/wearables"/>
    <x v="2"/>
    <x v="8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n v="0.1234"/>
    <x v="690"/>
    <d v="2016-09-09T01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n v="5.1999999999999998E-3"/>
    <x v="691"/>
    <d v="2015-06-30T19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n v="6.5299999999999997E-2"/>
    <x v="692"/>
    <d v="2016-12-22T04:01:03"/>
    <s v="technology/wearables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n v="0.35338000000000003"/>
    <x v="693"/>
    <d v="2015-04-30T14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n v="3.933333333333333E-3"/>
    <x v="694"/>
    <d v="2017-02-01T10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n v="1.06E-2"/>
    <x v="695"/>
    <d v="2014-10-31T07:30:20"/>
    <s v="technology/wearables"/>
    <x v="2"/>
    <x v="8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n v="5.7142857142857145E-6"/>
    <x v="696"/>
    <d v="2014-07-25T17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n v="0.46379999999999999"/>
    <x v="697"/>
    <d v="2016-02-03T07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n v="0.15390000000000001"/>
    <x v="698"/>
    <d v="2014-09-17T21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n v="0.824221076923077"/>
    <x v="699"/>
    <d v="2013-11-22T11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n v="2.6866666666666667E-2"/>
    <x v="700"/>
    <d v="2017-01-10T11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n v="0.26600000000000001"/>
    <x v="701"/>
    <d v="2014-07-23T10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n v="0.30813400000000002"/>
    <x v="702"/>
    <d v="2016-11-24T13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n v="5.5800000000000002E-2"/>
    <x v="703"/>
    <d v="2017-01-31T18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n v="8.7454545454545458E-3"/>
    <x v="704"/>
    <d v="2017-02-19T23:37:48"/>
    <s v="technology/wearables"/>
    <x v="2"/>
    <x v="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n v="9.7699999999999992E-3"/>
    <x v="705"/>
    <d v="2017-01-21T06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n v="0"/>
    <x v="706"/>
    <d v="2016-12-14T13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n v="0.78927352941176465"/>
    <x v="707"/>
    <d v="2017-01-01T10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n v="0.22092500000000001"/>
    <x v="708"/>
    <d v="2014-09-13T08:56:40"/>
    <s v="technology/wearables"/>
    <x v="2"/>
    <x v="8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n v="4.0666666666666663E-3"/>
    <x v="709"/>
    <d v="2014-12-04T19:59:19"/>
    <s v="technology/wearables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n v="0"/>
    <x v="710"/>
    <d v="2014-08-19T19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n v="0.33790999999999999"/>
    <x v="711"/>
    <d v="2016-12-14T07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n v="2.1649484536082476E-3"/>
    <x v="712"/>
    <d v="2016-02-14T11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n v="7.9600000000000001E-3"/>
    <x v="713"/>
    <d v="2016-06-05T07:42:12"/>
    <s v="technology/wearables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n v="0.14993333333333334"/>
    <x v="714"/>
    <d v="2017-02-28T13:54:42"/>
    <s v="technology/wearables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n v="5.0509090909090906E-2"/>
    <x v="715"/>
    <d v="2015-11-04T22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n v="0.10214285714285715"/>
    <x v="716"/>
    <d v="2014-11-30T19:00:00"/>
    <s v="technology/wearables"/>
    <x v="2"/>
    <x v="8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n v="3.0500000000000002E-3"/>
    <x v="717"/>
    <d v="2014-09-05T15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n v="7.4999999999999997E-3"/>
    <x v="718"/>
    <d v="2017-02-18T00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n v="1.2933333333333333E-2"/>
    <x v="719"/>
    <d v="2016-02-22T19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n v="1.4394736842105262"/>
    <x v="720"/>
    <d v="2012-01-29T10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n v="1.2210975609756098"/>
    <x v="721"/>
    <d v="2014-08-01T08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n v="1.3202400000000001"/>
    <x v="722"/>
    <d v="2012-04-08T13:19:38"/>
    <s v="publishing/nonfiction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n v="1.0938000000000001"/>
    <x v="723"/>
    <d v="2015-07-29T22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n v="1.0547157142857144"/>
    <x v="724"/>
    <d v="2011-06-30T10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n v="1.0035000000000001"/>
    <x v="725"/>
    <d v="2015-12-13T10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n v="1.014"/>
    <x v="726"/>
    <d v="2013-04-11T20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n v="1.5551428571428572"/>
    <x v="727"/>
    <d v="2013-01-14T16:20:00"/>
    <s v="publishing/nonfiction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n v="1.05566"/>
    <x v="728"/>
    <d v="2011-08-21T15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n v="1.3065"/>
    <x v="729"/>
    <d v="2012-09-18T23:27:41"/>
    <s v="publishing/nonfiction"/>
    <x v="3"/>
    <x v="9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n v="1.3219000000000001"/>
    <x v="730"/>
    <d v="2011-12-07T12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n v="1.26"/>
    <x v="731"/>
    <d v="2012-01-22T01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n v="1.6"/>
    <x v="732"/>
    <d v="2013-09-29T05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n v="1.2048000000000001"/>
    <x v="733"/>
    <d v="2013-12-20T05:04:52"/>
    <s v="publishing/nonfiction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n v="1.2552941176470589"/>
    <x v="734"/>
    <d v="2015-05-09T00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n v="1.1440638297872341"/>
    <x v="735"/>
    <d v="2014-12-03T19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n v="3.151388888888889"/>
    <x v="736"/>
    <d v="2013-11-20T23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n v="1.224"/>
    <x v="737"/>
    <d v="2014-02-14T15:00:00"/>
    <s v="publishing/nonfiction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n v="1.0673333333333332"/>
    <x v="738"/>
    <d v="2014-11-30T23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n v="1.5833333333333333"/>
    <x v="739"/>
    <d v="2014-08-11T07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n v="1.0740000000000001"/>
    <x v="740"/>
    <d v="2015-06-20T22:31:22"/>
    <s v="publishing/nonfiction"/>
    <x v="3"/>
    <x v="9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n v="1.0226"/>
    <x v="741"/>
    <d v="2013-06-11T10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n v="1.1071428571428572"/>
    <x v="742"/>
    <d v="2014-03-21T16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n v="1.48"/>
    <x v="743"/>
    <d v="2012-04-16T16:00:00"/>
    <s v="publishing/nonfiction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n v="1.0232000000000001"/>
    <x v="744"/>
    <d v="2012-12-13T17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n v="1.7909909909909909"/>
    <x v="745"/>
    <d v="2013-05-03T08:44:05"/>
    <s v="publishing/nonfiction"/>
    <x v="3"/>
    <x v="9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n v="1.1108135252761968"/>
    <x v="746"/>
    <d v="2012-09-22T22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n v="1.0004285714285714"/>
    <x v="747"/>
    <d v="2015-01-15T05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n v="1.0024999999999999"/>
    <x v="748"/>
    <d v="2014-08-10T15:19:26"/>
    <s v="publishing/nonfiction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n v="1.0556000000000001"/>
    <x v="749"/>
    <d v="2017-01-28T17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n v="1.0258775877587758"/>
    <x v="750"/>
    <d v="2013-02-24T16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n v="1.1850000000000001"/>
    <x v="751"/>
    <d v="2011-08-04T10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n v="1.117"/>
    <x v="752"/>
    <d v="2016-10-16T06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n v="1.28"/>
    <x v="753"/>
    <d v="2015-02-14T09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n v="1.0375000000000001"/>
    <x v="754"/>
    <d v="2013-01-05T12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n v="1.0190760000000001"/>
    <x v="755"/>
    <d v="2013-05-19T19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n v="1.177142857142857"/>
    <x v="756"/>
    <d v="2011-04-18T12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n v="2.38"/>
    <x v="757"/>
    <d v="2012-12-05T20:18:34"/>
    <s v="publishing/nonfiction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n v="1.02"/>
    <x v="758"/>
    <d v="2010-10-08T15:04:28"/>
    <s v="publishing/nonfiction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n v="1.0192000000000001"/>
    <x v="759"/>
    <d v="2014-07-09T02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n v="0"/>
    <x v="760"/>
    <d v="2016-11-26T14:20:13"/>
    <s v="publishing/fiction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n v="4.7E-2"/>
    <x v="761"/>
    <d v="2014-02-02T13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n v="0"/>
    <x v="762"/>
    <d v="2016-12-04T01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n v="1.1655011655011655E-3"/>
    <x v="763"/>
    <d v="2013-08-15T05:43:28"/>
    <s v="publishing/fiction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n v="0"/>
    <x v="764"/>
    <d v="2015-09-09T23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n v="0.36014285714285715"/>
    <x v="765"/>
    <d v="2014-10-19T08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n v="0"/>
    <x v="766"/>
    <d v="2015-02-16T13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n v="3.5400000000000001E-2"/>
    <x v="767"/>
    <d v="2015-05-20T22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n v="0"/>
    <x v="768"/>
    <d v="2013-12-15T23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n v="0.41399999999999998"/>
    <x v="769"/>
    <d v="2013-12-26T18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n v="0"/>
    <x v="770"/>
    <d v="2013-02-24T18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n v="2.631578947368421E-4"/>
    <x v="771"/>
    <d v="2016-01-30T14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n v="3.3333333333333333E-2"/>
    <x v="772"/>
    <d v="2009-10-31T22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n v="8.5129023676509714E-3"/>
    <x v="773"/>
    <d v="2015-05-10T18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n v="0.70199999999999996"/>
    <x v="774"/>
    <d v="2014-02-23T13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n v="1.7000000000000001E-2"/>
    <x v="775"/>
    <d v="2011-12-15T20:26:35"/>
    <s v="publishing/fiction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n v="0.51400000000000001"/>
    <x v="776"/>
    <d v="2015-10-11T00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n v="7.0000000000000001E-3"/>
    <x v="777"/>
    <d v="2013-07-31T18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n v="4.0000000000000001E-3"/>
    <x v="778"/>
    <d v="2014-04-30T11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n v="2.6666666666666668E-2"/>
    <x v="779"/>
    <d v="2010-10-14T23:00:00"/>
    <s v="publishing/fiction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n v="1.04"/>
    <x v="780"/>
    <d v="2011-05-03T11:10:25"/>
    <s v="music/rock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n v="1.3315375"/>
    <x v="781"/>
    <d v="2013-06-07T19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n v="1"/>
    <x v="782"/>
    <d v="2012-08-25T13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n v="1.4813333333333334"/>
    <x v="783"/>
    <d v="2012-04-27T17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n v="1.0249999999999999"/>
    <x v="784"/>
    <d v="2014-03-16T21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n v="1.8062799999999999"/>
    <x v="785"/>
    <d v="2013-02-28T09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n v="1.4279999999999999"/>
    <x v="786"/>
    <d v="2012-05-11T10:47:00"/>
    <s v="music/rock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n v="1.1416666666666666"/>
    <x v="787"/>
    <d v="2013-11-01T10:03:46"/>
    <s v="music/rock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n v="2.03505"/>
    <x v="788"/>
    <d v="2012-07-06T22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n v="1.0941176470588236"/>
    <x v="789"/>
    <d v="2013-01-21T02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n v="1.443746"/>
    <x v="790"/>
    <d v="2013-01-31T20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n v="1.0386666666666666"/>
    <x v="791"/>
    <d v="2013-11-13T00:59:00"/>
    <s v="music/rock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n v="1.0044440000000001"/>
    <x v="792"/>
    <d v="2013-11-07T16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n v="1.0277927272727272"/>
    <x v="793"/>
    <d v="2013-07-02T23:59:00"/>
    <s v="music/rock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n v="1.0531250000000001"/>
    <x v="794"/>
    <d v="2011-09-05T12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n v="1.1178571428571429"/>
    <x v="795"/>
    <d v="2012-04-06T23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n v="1.0135000000000001"/>
    <x v="796"/>
    <d v="2013-09-15T16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n v="1.0753333333333333"/>
    <x v="797"/>
    <d v="2012-04-28T23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n v="1.1488571428571428"/>
    <x v="798"/>
    <d v="2014-09-30T09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n v="1.0002"/>
    <x v="799"/>
    <d v="2012-04-27T11:00:46"/>
    <s v="music/rock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n v="1.5213333333333334"/>
    <x v="800"/>
    <d v="2014-09-11T05:24:14"/>
    <s v="music/rock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n v="1.1152149999999998"/>
    <x v="801"/>
    <d v="2011-07-01T14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n v="1.0133333333333334"/>
    <x v="802"/>
    <d v="2012-09-16T23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n v="1.232608695652174"/>
    <x v="803"/>
    <d v="2011-05-28T20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n v="1"/>
    <x v="804"/>
    <d v="2011-07-22T22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n v="1.05"/>
    <x v="805"/>
    <d v="2011-07-16T18:00:00"/>
    <s v="music/rock"/>
    <x v="4"/>
    <x v="11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n v="1.0443750000000001"/>
    <x v="806"/>
    <d v="2011-09-07T11:35:39"/>
    <s v="music/rock"/>
    <x v="4"/>
    <x v="11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n v="1.05125"/>
    <x v="807"/>
    <d v="2017-02-28T21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n v="1"/>
    <x v="808"/>
    <d v="2014-12-21T23:59:00"/>
    <s v="music/rock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n v="1.03775"/>
    <x v="809"/>
    <d v="2014-01-19T15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n v="1.05"/>
    <x v="810"/>
    <d v="2012-08-31T20:21:02"/>
    <s v="music/rock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n v="1.04"/>
    <x v="811"/>
    <d v="2013-07-10T11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n v="1.5183333333333333"/>
    <x v="812"/>
    <d v="2013-03-01T08:58:00"/>
    <s v="music/rock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n v="1.59996"/>
    <x v="813"/>
    <d v="2012-07-20T18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n v="1.2729999999999999"/>
    <x v="814"/>
    <d v="2011-05-31T13:04:00"/>
    <s v="music/rock"/>
    <x v="4"/>
    <x v="11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n v="1.07"/>
    <x v="815"/>
    <d v="2014-11-01T17:01:43"/>
    <s v="music/rock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n v="1.1512214285714286"/>
    <x v="816"/>
    <d v="2013-04-09T01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n v="1.3711066666666665"/>
    <x v="817"/>
    <d v="2012-03-10T23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n v="1.5571428571428572"/>
    <x v="818"/>
    <d v="2012-08-07T12:01:00"/>
    <s v="music/rock"/>
    <x v="4"/>
    <x v="11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n v="1.0874999999999999"/>
    <x v="819"/>
    <d v="2013-12-20T23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n v="1.3405"/>
    <x v="820"/>
    <d v="2014-06-09T00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n v="1"/>
    <x v="821"/>
    <d v="2015-05-03T23:01:00"/>
    <s v="music/rock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n v="1.1916666666666667"/>
    <x v="822"/>
    <d v="2012-10-05T17:44:10"/>
    <s v="music/rock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n v="1.7949999999999999"/>
    <x v="823"/>
    <d v="2015-03-22T17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n v="1.3438124999999999"/>
    <x v="824"/>
    <d v="2010-04-18T01:59:00"/>
    <s v="music/rock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n v="1.0043200000000001"/>
    <x v="825"/>
    <d v="2012-10-29T02:21:24"/>
    <s v="music/rock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n v="1.0145454545454546"/>
    <x v="826"/>
    <d v="2012-03-25T18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n v="1.0333333333333334"/>
    <x v="827"/>
    <d v="2012-02-14T14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n v="1.07"/>
    <x v="828"/>
    <d v="2012-06-25T11:24:00"/>
    <s v="music/rock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n v="1.04"/>
    <x v="829"/>
    <d v="2016-07-13T14:14:00"/>
    <s v="music/rock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n v="1.0783333333333334"/>
    <x v="830"/>
    <d v="2013-03-22T06:37:05"/>
    <s v="music/rock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n v="2.3333333333333335"/>
    <x v="831"/>
    <d v="2012-04-27T10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n v="1.0060706666666666"/>
    <x v="832"/>
    <d v="2012-01-21T03:13:00"/>
    <s v="music/rock"/>
    <x v="4"/>
    <x v="11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n v="1.0166666666666666"/>
    <x v="833"/>
    <d v="2014-04-19T16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n v="1.3101818181818181"/>
    <x v="834"/>
    <d v="2013-06-30T22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n v="1.1725000000000001"/>
    <x v="835"/>
    <d v="2012-05-18T22:00:00"/>
    <s v="music/rock"/>
    <x v="4"/>
    <x v="11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n v="1.009304"/>
    <x v="836"/>
    <d v="2013-10-06T20:21:58"/>
    <s v="music/rock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n v="1.218"/>
    <x v="837"/>
    <d v="2014-05-01T18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n v="1.454"/>
    <x v="838"/>
    <d v="2012-01-17T16:33:05"/>
    <s v="music/rock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n v="1.166166"/>
    <x v="839"/>
    <d v="2012-09-22T13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n v="1.2041660000000001"/>
    <x v="840"/>
    <d v="2016-09-24T00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n v="1.0132000000000001"/>
    <x v="841"/>
    <d v="2014-11-10T16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n v="1.0431999999999999"/>
    <x v="842"/>
    <d v="2013-10-13T22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n v="2.6713333333333331"/>
    <x v="843"/>
    <d v="2016-12-08T03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n v="1.9413333333333334"/>
    <x v="844"/>
    <d v="2014-10-31T23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n v="1.203802"/>
    <x v="845"/>
    <d v="2016-09-04T22:59:00"/>
    <s v="music/metal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n v="1.2200090909090908"/>
    <x v="846"/>
    <d v="2014-03-10T09:00:00"/>
    <s v="music/metal"/>
    <x v="4"/>
    <x v="12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n v="1"/>
    <x v="847"/>
    <d v="2015-07-10T14:09:36"/>
    <s v="music/metal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n v="1"/>
    <x v="848"/>
    <d v="2015-04-14T14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n v="1.1990000000000001"/>
    <x v="849"/>
    <d v="2015-03-15T21:34:24"/>
    <s v="music/metal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n v="1.55175"/>
    <x v="850"/>
    <d v="2016-04-24T23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n v="1.3045"/>
    <x v="851"/>
    <d v="2016-07-31T14:45:00"/>
    <s v="music/metal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n v="1.0497142857142858"/>
    <x v="852"/>
    <d v="2016-10-24T16:00:00"/>
    <s v="music/metal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n v="1"/>
    <x v="853"/>
    <d v="2015-02-16T14:58:29"/>
    <s v="music/metal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n v="1.1822050359712231"/>
    <x v="854"/>
    <d v="2016-12-28T00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n v="1.0344827586206897"/>
    <x v="855"/>
    <d v="2016-07-23T22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n v="2.1800000000000002"/>
    <x v="856"/>
    <d v="2016-10-25T14:00:00"/>
    <s v="music/metal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n v="1"/>
    <x v="857"/>
    <d v="2015-11-25T09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n v="1.4400583333333332"/>
    <x v="858"/>
    <d v="2015-04-15T17:59:00"/>
    <s v="music/metal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n v="1.0467500000000001"/>
    <x v="859"/>
    <d v="2015-06-03T19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n v="0.18142857142857144"/>
    <x v="860"/>
    <d v="2013-11-22T07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n v="2.2444444444444444E-2"/>
    <x v="861"/>
    <d v="2016-09-16T18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n v="3.3999999999999998E-3"/>
    <x v="862"/>
    <d v="2013-11-11T09:19:08"/>
    <s v="music/jazz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n v="4.4999999999999998E-2"/>
    <x v="863"/>
    <d v="2012-02-11T21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n v="0.41538461538461541"/>
    <x v="864"/>
    <d v="2013-10-16T04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n v="2.0454545454545454E-2"/>
    <x v="865"/>
    <d v="2013-01-16T13:33:17"/>
    <s v="music/jazz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n v="0.18285714285714286"/>
    <x v="866"/>
    <d v="2015-02-28T10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n v="0.2402"/>
    <x v="867"/>
    <d v="2009-11-30T23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n v="1.1111111111111111E-3"/>
    <x v="868"/>
    <d v="2014-01-06T19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n v="0.11818181818181818"/>
    <x v="869"/>
    <d v="2013-04-08T14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n v="3.0999999999999999E-3"/>
    <x v="870"/>
    <d v="2013-08-31T19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n v="5.4166666666666669E-2"/>
    <x v="871"/>
    <d v="2013-11-29T09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n v="8.1250000000000003E-3"/>
    <x v="872"/>
    <d v="2011-03-10T14:48:47"/>
    <s v="music/jazz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n v="1.2857142857142857E-2"/>
    <x v="873"/>
    <d v="2012-11-11T00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n v="0.24333333333333335"/>
    <x v="874"/>
    <d v="2013-05-04T09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n v="0"/>
    <x v="875"/>
    <d v="2015-09-21T12:22:11"/>
    <s v="music/jazz"/>
    <x v="4"/>
    <x v="13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n v="0.40799492385786801"/>
    <x v="876"/>
    <d v="2013-02-04T06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n v="0.67549999999999999"/>
    <x v="877"/>
    <d v="2013-12-19T13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n v="1.2999999999999999E-2"/>
    <x v="878"/>
    <d v="2010-12-23T00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n v="0.30666666666666664"/>
    <x v="879"/>
    <d v="2012-05-29T14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n v="2.9894179894179893E-2"/>
    <x v="880"/>
    <d v="2012-10-30T02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n v="8.0000000000000002E-3"/>
    <x v="881"/>
    <d v="2012-01-14T01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n v="0.20133333333333334"/>
    <x v="882"/>
    <d v="2011-09-06T15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n v="0.4002"/>
    <x v="883"/>
    <d v="2016-03-02T17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n v="0.01"/>
    <x v="884"/>
    <d v="2012-05-11T21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n v="0.75"/>
    <x v="885"/>
    <d v="2016-12-30T17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n v="0.41"/>
    <x v="886"/>
    <d v="2016-09-15T15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n v="0"/>
    <x v="887"/>
    <d v="2012-05-27T18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n v="7.1999999999999995E-2"/>
    <x v="888"/>
    <d v="2011-09-01T01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n v="9.4412800000000005E-2"/>
    <x v="889"/>
    <d v="2014-10-05T13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n v="4.1666666666666664E-2"/>
    <x v="890"/>
    <d v="2013-11-21T12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n v="3.2500000000000001E-2"/>
    <x v="891"/>
    <d v="2014-08-20T19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n v="0.40749999999999997"/>
    <x v="892"/>
    <d v="2010-07-31T23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n v="0.1"/>
    <x v="893"/>
    <d v="2015-04-01T15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n v="0.39169999999999999"/>
    <x v="894"/>
    <d v="2016-06-05T18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n v="2.4375000000000001E-2"/>
    <x v="895"/>
    <d v="2010-10-24T22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n v="0.4"/>
    <x v="896"/>
    <d v="2015-08-27T23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n v="0"/>
    <x v="897"/>
    <d v="2012-11-28T12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n v="2.8000000000000001E-2"/>
    <x v="898"/>
    <d v="2012-01-15T13:11:50"/>
    <s v="music/indie rock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n v="0.37333333333333335"/>
    <x v="899"/>
    <d v="2011-05-27T21:22:42"/>
    <s v="music/indie rock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n v="4.1999999999999997E-3"/>
    <x v="900"/>
    <d v="2016-03-30T14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n v="0"/>
    <x v="901"/>
    <d v="2010-06-08T14:11:00"/>
    <s v="music/jazz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n v="3.0000000000000001E-3"/>
    <x v="902"/>
    <d v="2014-08-30T10:30:00"/>
    <s v="music/jazz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n v="3.2000000000000001E-2"/>
    <x v="903"/>
    <d v="2012-09-22T21:25:00"/>
    <s v="music/jazz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n v="3.0200000000000001E-3"/>
    <x v="904"/>
    <d v="2016-01-02T20:55:37"/>
    <s v="music/jazz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n v="3.0153846153846153E-2"/>
    <x v="905"/>
    <d v="2011-01-24T00:45:26"/>
    <s v="music/jazz"/>
    <x v="4"/>
    <x v="13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n v="0"/>
    <x v="906"/>
    <d v="2014-03-12T22:33:10"/>
    <s v="music/jazz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n v="0"/>
    <x v="907"/>
    <d v="2011-09-10T23:37:03"/>
    <s v="music/jazz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n v="0"/>
    <x v="908"/>
    <d v="2010-07-26T23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n v="3.2500000000000001E-2"/>
    <x v="909"/>
    <d v="2012-07-22T23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n v="0.22363636363636363"/>
    <x v="910"/>
    <d v="2017-03-03T08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n v="0"/>
    <x v="911"/>
    <d v="2014-01-23T19:07:25"/>
    <s v="music/jazz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n v="8.5714285714285719E-3"/>
    <x v="912"/>
    <d v="2012-12-10T22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n v="6.6066666666666662E-2"/>
    <x v="913"/>
    <d v="2012-05-04T22:20:19"/>
    <s v="music/jazz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n v="0"/>
    <x v="914"/>
    <d v="2012-08-25T13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n v="5.7692307692307696E-2"/>
    <x v="915"/>
    <d v="2012-02-29T23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n v="0"/>
    <x v="916"/>
    <d v="2010-10-22T00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n v="6.0000000000000001E-3"/>
    <x v="917"/>
    <d v="2014-07-13T21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n v="5.0256410256410255E-2"/>
    <x v="918"/>
    <d v="2014-12-01T17:59:21"/>
    <s v="music/jazz"/>
    <x v="4"/>
    <x v="13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n v="5.0000000000000001E-3"/>
    <x v="919"/>
    <d v="2012-12-19T10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n v="0"/>
    <x v="920"/>
    <d v="2013-11-14T12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n v="0.309"/>
    <x v="921"/>
    <d v="2011-12-12T00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n v="0.21037037037037037"/>
    <x v="922"/>
    <d v="2014-10-01T07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n v="2.1999999999999999E-2"/>
    <x v="923"/>
    <d v="2014-11-21T19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n v="0.109"/>
    <x v="924"/>
    <d v="2013-02-13T17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n v="2.6666666666666668E-2"/>
    <x v="925"/>
    <d v="2013-11-27T17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n v="0"/>
    <x v="926"/>
    <d v="2010-07-08T17:40:00"/>
    <s v="music/jazz"/>
    <x v="4"/>
    <x v="13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n v="0"/>
    <x v="927"/>
    <d v="2012-05-14T14:44:55"/>
    <s v="music/jazz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n v="0.10862068965517241"/>
    <x v="928"/>
    <d v="2012-11-17T19:00:00"/>
    <s v="music/jazz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n v="0"/>
    <x v="929"/>
    <d v="2012-04-08T23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n v="0.38333333333333336"/>
    <x v="930"/>
    <d v="2010-06-25T16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n v="6.5500000000000003E-2"/>
    <x v="931"/>
    <d v="2014-03-16T17:00:00"/>
    <s v="music/jazz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n v="0.14536842105263159"/>
    <x v="932"/>
    <d v="2013-03-22T17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n v="0.06"/>
    <x v="933"/>
    <d v="2014-05-11T23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n v="0.30399999999999999"/>
    <x v="934"/>
    <d v="2014-05-04T01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n v="1.4285714285714285E-2"/>
    <x v="935"/>
    <d v="2016-01-29T03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n v="0"/>
    <x v="936"/>
    <d v="2012-01-18T15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n v="1.1428571428571429E-2"/>
    <x v="937"/>
    <d v="2013-11-03T15:09:17"/>
    <s v="music/jazz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n v="3.5714285714285713E-3"/>
    <x v="938"/>
    <d v="2012-09-02T06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n v="1.4545454545454545E-2"/>
    <x v="939"/>
    <d v="2013-06-30T14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n v="0.17155555555555554"/>
    <x v="940"/>
    <d v="2015-08-10T19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n v="2.3220000000000001E-2"/>
    <x v="941"/>
    <d v="2017-02-09T21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n v="8.9066666666666669E-2"/>
    <x v="942"/>
    <d v="2016-02-18T15:14:20"/>
    <s v="technology/wearables"/>
    <x v="2"/>
    <x v="8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n v="9.633333333333334E-2"/>
    <x v="943"/>
    <d v="2016-11-29T12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n v="0.13325999999999999"/>
    <x v="944"/>
    <d v="2016-04-18T09:00:00"/>
    <s v="technology/wearables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n v="2.4840000000000001E-2"/>
    <x v="945"/>
    <d v="2017-02-18T18:59:00"/>
    <s v="technology/wearables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n v="1.9066666666666666E-2"/>
    <x v="946"/>
    <d v="2016-09-09T13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n v="0"/>
    <x v="947"/>
    <d v="2016-06-30T13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n v="0.12"/>
    <x v="948"/>
    <d v="2016-03-12T14:52:44"/>
    <s v="technology/wearables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n v="1.3650000000000001E-2"/>
    <x v="949"/>
    <d v="2016-02-20T20:02:56"/>
    <s v="technology/wearables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n v="0.28039999999999998"/>
    <x v="950"/>
    <d v="2016-01-17T13:01:01"/>
    <s v="technology/wearables"/>
    <x v="2"/>
    <x v="8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n v="0.38390000000000002"/>
    <x v="951"/>
    <d v="2016-06-04T10:41:12"/>
    <s v="technology/wearables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n v="0.39942857142857141"/>
    <x v="952"/>
    <d v="2016-11-18T10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n v="8.3999999999999995E-3"/>
    <x v="953"/>
    <d v="2015-01-24T22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n v="0.43406666666666666"/>
    <x v="954"/>
    <d v="2015-08-20T15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n v="5.6613333333333335E-2"/>
    <x v="955"/>
    <d v="2016-09-13T02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n v="1.7219999999999999E-2"/>
    <x v="956"/>
    <d v="2015-04-26T15:55:59"/>
    <s v="technology/wearables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n v="1.9416666666666665E-2"/>
    <x v="957"/>
    <d v="2016-11-17T09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n v="0.11328275684711328"/>
    <x v="958"/>
    <d v="2015-04-09T23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n v="0.3886"/>
    <x v="959"/>
    <d v="2015-01-18T23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n v="0.46100628930817611"/>
    <x v="960"/>
    <d v="2017-03-14T09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n v="0.42188421052631581"/>
    <x v="961"/>
    <d v="2017-02-20T14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n v="0.2848"/>
    <x v="962"/>
    <d v="2016-02-11T12:05:53"/>
    <s v="technology/wearables"/>
    <x v="2"/>
    <x v="8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n v="1.0771428571428571E-2"/>
    <x v="963"/>
    <d v="2016-10-17T10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n v="7.9909090909090902E-3"/>
    <x v="964"/>
    <d v="2015-09-01T10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n v="1.192E-2"/>
    <x v="965"/>
    <d v="2016-10-25T22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n v="0.14799999999999999"/>
    <x v="966"/>
    <d v="2016-10-06T10:15:32"/>
    <s v="technology/wearables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n v="0.17810000000000001"/>
    <x v="967"/>
    <d v="2016-04-22T00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n v="1.325E-2"/>
    <x v="968"/>
    <d v="2014-08-15T15:20:34"/>
    <s v="technology/wearables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n v="0.46666666666666667"/>
    <x v="969"/>
    <d v="2017-02-09T02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n v="0.4592"/>
    <x v="970"/>
    <d v="2017-01-22T23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n v="2.2599999999999999E-3"/>
    <x v="971"/>
    <d v="2015-06-01T12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n v="0.34625"/>
    <x v="972"/>
    <d v="2014-09-04T01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n v="2.0549999999999999E-2"/>
    <x v="973"/>
    <d v="2015-11-08T20:21:33"/>
    <s v="technology/wearables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n v="5.5999999999999999E-3"/>
    <x v="974"/>
    <d v="2016-03-25T11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n v="2.6069999999999999E-2"/>
    <x v="975"/>
    <d v="2016-06-28T11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n v="1.9259999999999999E-2"/>
    <x v="976"/>
    <d v="2015-08-13T20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n v="0.33666666666666667"/>
    <x v="977"/>
    <d v="2016-02-21T17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n v="0.5626326718299024"/>
    <x v="978"/>
    <d v="2016-02-25T02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n v="0.82817600000000002"/>
    <x v="979"/>
    <d v="2016-06-20T13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n v="0.14860000000000001"/>
    <x v="980"/>
    <d v="2014-11-30T17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n v="1.2375123751237513E-4"/>
    <x v="981"/>
    <d v="2014-08-09T17:43:42"/>
    <s v="technology/wearables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n v="1.7142857142857143E-4"/>
    <x v="982"/>
    <d v="2016-10-02T13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n v="0.2950613611721471"/>
    <x v="983"/>
    <d v="2016-08-23T15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n v="1.06E-2"/>
    <x v="984"/>
    <d v="2015-03-27T20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n v="6.2933333333333327E-2"/>
    <x v="985"/>
    <d v="2015-12-31T18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n v="0.1275"/>
    <x v="986"/>
    <d v="2016-01-09T19:00:00"/>
    <s v="technology/wearables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n v="0.13220000000000001"/>
    <x v="987"/>
    <d v="2014-06-23T02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n v="0"/>
    <x v="988"/>
    <d v="2016-10-01T03:33:45"/>
    <s v="technology/wearables"/>
    <x v="2"/>
    <x v="8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n v="0.16769999999999999"/>
    <x v="989"/>
    <d v="2016-09-28T17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n v="1.0399999999999999E-3"/>
    <x v="990"/>
    <d v="2014-09-03T13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n v="4.24E-2"/>
    <x v="991"/>
    <d v="2016-07-12T13:51:00"/>
    <s v="technology/wearables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n v="4.6699999999999997E-3"/>
    <x v="992"/>
    <d v="2016-05-07T16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n v="0.25087142857142858"/>
    <x v="993"/>
    <d v="2016-11-12T00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n v="2.3345000000000001E-2"/>
    <x v="994"/>
    <d v="2014-11-30T17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n v="7.2599999999999998E-2"/>
    <x v="995"/>
    <d v="2014-11-29T11:00:00"/>
    <s v="technology/wearables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n v="1.6250000000000001E-2"/>
    <x v="996"/>
    <d v="2014-07-27T10:27:00"/>
    <s v="technology/wearables"/>
    <x v="2"/>
    <x v="8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n v="1.2999999999999999E-2"/>
    <x v="997"/>
    <d v="2014-11-27T22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n v="0.58558333333333334"/>
    <x v="998"/>
    <d v="2015-11-19T00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n v="7.7886666666666673E-2"/>
    <x v="999"/>
    <d v="2014-11-13T03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n v="2.2157147647256063E-2"/>
    <x v="1000"/>
    <d v="2017-03-14T19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n v="1.04"/>
    <x v="1001"/>
    <d v="2017-01-30T12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n v="0.29602960296029601"/>
    <x v="1002"/>
    <d v="2015-12-17T00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n v="0.16055"/>
    <x v="1003"/>
    <d v="2017-03-16T11:01:01"/>
    <s v="technology/wearables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n v="0.82208000000000003"/>
    <x v="1004"/>
    <d v="2016-02-18T12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n v="0.75051000000000001"/>
    <x v="1005"/>
    <d v="2015-10-30T09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n v="5.8500000000000003E-2"/>
    <x v="1006"/>
    <d v="2014-12-12T02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n v="0.44319999999999998"/>
    <x v="1007"/>
    <d v="2016-12-14T10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n v="2.6737967914438501E-3"/>
    <x v="1008"/>
    <d v="2016-12-28T14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n v="0.1313"/>
    <x v="1009"/>
    <d v="2016-06-19T09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n v="1.9088937093275488E-3"/>
    <x v="1010"/>
    <d v="2016-09-04T21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n v="3.7499999999999999E-3"/>
    <x v="1011"/>
    <d v="2014-12-18T16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n v="215.35021"/>
    <x v="1012"/>
    <d v="2017-01-24T05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n v="0.34527999999999998"/>
    <x v="1013"/>
    <d v="2015-12-29T15:00:00"/>
    <s v="technology/wearables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n v="0.30599999999999999"/>
    <x v="1014"/>
    <d v="2014-12-31T19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n v="2.6666666666666668E-2"/>
    <x v="1015"/>
    <d v="2015-11-25T17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n v="2.8420000000000001E-2"/>
    <x v="1016"/>
    <d v="2016-04-06T20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n v="0.22878799999999999"/>
    <x v="1017"/>
    <d v="2015-11-21T12:12:15"/>
    <s v="technology/wearables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n v="3.1050000000000001E-2"/>
    <x v="1018"/>
    <d v="2016-07-14T06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n v="0.47333333333333333"/>
    <x v="1019"/>
    <d v="2015-02-04T18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n v="2.0554838709677421"/>
    <x v="1020"/>
    <d v="2015-06-01T19:47:00"/>
    <s v="music/electronic music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n v="3.5180366666666667"/>
    <x v="1021"/>
    <d v="2015-10-16T23:00:00"/>
    <s v="music/electronic music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n v="1.149"/>
    <x v="1022"/>
    <d v="2015-05-17T10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n v="2.3715000000000002"/>
    <x v="1023"/>
    <d v="2015-06-20T17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n v="1.1863774999999999"/>
    <x v="1024"/>
    <d v="2016-01-31T08:56:03"/>
    <s v="music/electronic music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n v="1.099283142857143"/>
    <x v="1025"/>
    <d v="2015-03-16T14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n v="1.0000828571428571"/>
    <x v="1026"/>
    <d v="2016-03-31T03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n v="1.0309292094387414"/>
    <x v="1027"/>
    <d v="2014-10-22T19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n v="1.1727000000000001"/>
    <x v="1028"/>
    <d v="2017-03-06T15:00:00"/>
    <s v="music/electronic music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n v="1.1175999999999999"/>
    <x v="1029"/>
    <d v="2015-04-04T16:59:00"/>
    <s v="music/electronic music"/>
    <x v="4"/>
    <x v="15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n v="3.4209999999999998"/>
    <x v="1030"/>
    <d v="2016-09-12T06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n v="1.0740000000000001"/>
    <x v="1031"/>
    <d v="2015-12-16T13:20:10"/>
    <s v="music/electronic music"/>
    <x v="4"/>
    <x v="15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n v="1.0849703703703704"/>
    <x v="1032"/>
    <d v="2016-06-23T11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n v="1.0286144578313252"/>
    <x v="1033"/>
    <d v="2016-12-12T12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n v="1.3000180000000001"/>
    <x v="1034"/>
    <d v="2016-08-04T22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n v="1.0765217391304347"/>
    <x v="1035"/>
    <d v="2015-02-11T10:23:40"/>
    <s v="music/electronic music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n v="1.1236044444444444"/>
    <x v="1036"/>
    <d v="2013-01-07T03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n v="1.0209999999999999"/>
    <x v="1037"/>
    <d v="2015-05-18T00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n v="1.4533333333333334"/>
    <x v="1038"/>
    <d v="2016-03-18T23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n v="1.282"/>
    <x v="1039"/>
    <d v="2016-12-13T02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n v="2.9411764705882353E-3"/>
    <x v="1040"/>
    <d v="2016-08-27T12:00:09"/>
    <s v="journalism/audio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n v="0"/>
    <x v="1041"/>
    <d v="2014-07-30T20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n v="1.5384615384615385E-2"/>
    <x v="1042"/>
    <d v="2014-09-12T05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n v="8.5370000000000001E-2"/>
    <x v="1043"/>
    <d v="2015-05-20T01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n v="8.571428571428571E-4"/>
    <x v="1044"/>
    <d v="2015-03-05T15:27:00"/>
    <s v="journalism/audio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n v="2.6599999999999999E-2"/>
    <x v="1045"/>
    <d v="2014-08-23T15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n v="0"/>
    <x v="1046"/>
    <d v="2015-12-26T15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n v="5.0000000000000001E-4"/>
    <x v="1047"/>
    <d v="2014-11-05T15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n v="1.4133333333333333E-2"/>
    <x v="1048"/>
    <d v="2016-09-24T20:16:29"/>
    <s v="journalism/audio"/>
    <x v="5"/>
    <x v="16"/>
  </r>
  <r>
    <n v="1049"/>
    <s v="J1 (Canceled)"/>
    <s v="------"/>
    <x v="14"/>
    <n v="0"/>
    <x v="1"/>
    <x v="0"/>
    <s v="USD"/>
    <n v="1455272445"/>
    <n v="1452680445"/>
    <b v="0"/>
    <n v="0"/>
    <b v="0"/>
    <n v="0"/>
    <x v="1049"/>
    <d v="2016-02-12T05:20:45"/>
    <s v="journalism/audio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n v="0"/>
    <x v="1050"/>
    <d v="2015-09-14T14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n v="0"/>
    <x v="1051"/>
    <d v="2014-08-26T19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n v="0"/>
    <x v="1052"/>
    <d v="2016-06-06T15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n v="0.01"/>
    <x v="1053"/>
    <d v="2017-03-05T23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n v="0"/>
    <x v="1054"/>
    <d v="2014-08-10T17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n v="0"/>
    <x v="1055"/>
    <d v="2016-03-07T18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n v="0"/>
    <x v="1056"/>
    <d v="2015-04-24T11:16:17"/>
    <s v="journalism/audio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n v="0"/>
    <x v="1057"/>
    <d v="2016-12-04T16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n v="0"/>
    <x v="1058"/>
    <d v="2015-03-25T19:00:00"/>
    <s v="journalism/audio"/>
    <x v="5"/>
    <x v="16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n v="0"/>
    <x v="1059"/>
    <d v="2015-03-13T12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n v="0.01"/>
    <x v="1060"/>
    <d v="2015-04-15T16:54:53"/>
    <s v="journalism/audio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n v="0"/>
    <x v="1061"/>
    <d v="2016-05-01T20:00:00"/>
    <s v="journalism/audio"/>
    <x v="5"/>
    <x v="16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n v="0.95477386934673369"/>
    <x v="1062"/>
    <d v="2016-07-12T14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n v="0"/>
    <x v="1063"/>
    <d v="2016-08-30T19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n v="8.9744444444444446E-2"/>
    <x v="1064"/>
    <d v="2013-07-07T00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n v="2.7E-2"/>
    <x v="1065"/>
    <d v="2014-02-19T04:08:42"/>
    <s v="games/video games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n v="3.3673333333333333E-2"/>
    <x v="1066"/>
    <d v="2013-08-04T18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n v="0.26"/>
    <x v="1067"/>
    <d v="2013-12-21T15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n v="1.5E-3"/>
    <x v="1068"/>
    <d v="2016-04-10T02:54:24"/>
    <s v="games/video games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n v="0.38636363636363635"/>
    <x v="1069"/>
    <d v="2013-11-26T01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n v="7.0000000000000001E-3"/>
    <x v="1070"/>
    <d v="2012-09-30T19:17:02"/>
    <s v="games/video games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n v="0"/>
    <x v="1071"/>
    <d v="2015-11-17T14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n v="6.8000000000000005E-4"/>
    <x v="1072"/>
    <d v="2014-02-05T14:58:17"/>
    <s v="games/video games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n v="1.3333333333333334E-2"/>
    <x v="1073"/>
    <d v="2011-10-16T18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n v="6.3092592592592589E-2"/>
    <x v="1074"/>
    <d v="2014-01-03T23:09:05"/>
    <s v="games/video games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n v="4.4999999999999998E-2"/>
    <x v="1075"/>
    <d v="2012-05-06T16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n v="0.62765333333333329"/>
    <x v="1076"/>
    <d v="2014-09-11T04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n v="0.29376000000000002"/>
    <x v="1077"/>
    <d v="2016-01-13T23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n v="7.4999999999999997E-2"/>
    <x v="1078"/>
    <d v="2011-07-21T23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n v="2.6076923076923077E-2"/>
    <x v="1079"/>
    <d v="2016-05-14T08:35:36"/>
    <s v="games/video games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n v="9.1050000000000006E-2"/>
    <x v="1080"/>
    <d v="2014-05-10T22:18:53"/>
    <s v="games/video games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n v="1.7647058823529413E-4"/>
    <x v="1081"/>
    <d v="2015-01-28T17:14:52"/>
    <s v="games/video games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n v="5.5999999999999999E-3"/>
    <x v="1082"/>
    <d v="2012-08-10T16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n v="8.2000000000000007E-3"/>
    <x v="1083"/>
    <d v="2014-08-02T10:49:43"/>
    <s v="games/video games"/>
    <x v="6"/>
    <x v="17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n v="0"/>
    <x v="1084"/>
    <d v="2014-08-08T16:53:24"/>
    <s v="games/video games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n v="3.4200000000000001E-2"/>
    <x v="1085"/>
    <d v="2016-03-14T10:06:15"/>
    <s v="games/video games"/>
    <x v="6"/>
    <x v="17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n v="8.3333333333333339E-4"/>
    <x v="1086"/>
    <d v="2014-08-24T15:48:11"/>
    <s v="games/video games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n v="0"/>
    <x v="1087"/>
    <d v="2014-06-15T12:08:07"/>
    <s v="games/video games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n v="0.14182977777777778"/>
    <x v="1088"/>
    <d v="2014-04-24T14:11:07"/>
    <s v="games/video games"/>
    <x v="6"/>
    <x v="1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n v="7.8266666666666665E-2"/>
    <x v="1089"/>
    <d v="2015-06-25T23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n v="3.8464497269020693E-4"/>
    <x v="1090"/>
    <d v="2015-05-28T23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n v="0.125"/>
    <x v="1091"/>
    <d v="2016-04-10T13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n v="1.0500000000000001E-2"/>
    <x v="1092"/>
    <d v="2013-01-05T19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n v="0.14083333333333334"/>
    <x v="1093"/>
    <d v="2016-02-11T18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n v="0.18300055555555556"/>
    <x v="1094"/>
    <d v="2011-10-09T12:07:13"/>
    <s v="games/video games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n v="5.0347999999999997E-2"/>
    <x v="1095"/>
    <d v="2013-08-30T07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n v="0.17933333333333334"/>
    <x v="1096"/>
    <d v="2014-10-03T22:30:00"/>
    <s v="games/video games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n v="4.6999999999999999E-4"/>
    <x v="1097"/>
    <d v="2014-03-02T14:01:17"/>
    <s v="games/video games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n v="7.2120000000000004E-2"/>
    <x v="1098"/>
    <d v="2014-04-13T13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n v="5.0000000000000001E-3"/>
    <x v="1099"/>
    <d v="2015-05-13T15:04:28"/>
    <s v="games/video games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n v="2.5000000000000001E-2"/>
    <x v="1100"/>
    <d v="2016-02-13T21:39:31"/>
    <s v="games/video games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n v="4.0999999999999999E-4"/>
    <x v="1101"/>
    <d v="2016-07-14T13:12:00"/>
    <s v="games/video games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n v="5.3124999999999999E-2"/>
    <x v="1102"/>
    <d v="2013-12-09T00:59:00"/>
    <s v="games/video games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n v="1.6199999999999999E-2"/>
    <x v="1103"/>
    <d v="2016-06-18T00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n v="4.9516666666666667E-2"/>
    <x v="1104"/>
    <d v="2014-06-11T04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n v="1.5900000000000001E-3"/>
    <x v="1105"/>
    <d v="2014-03-23T21:15:27"/>
    <s v="games/video games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n v="0.41249999999999998"/>
    <x v="1106"/>
    <d v="2012-04-04T11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n v="0"/>
    <x v="1107"/>
    <d v="2014-07-23T15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n v="2.93E-2"/>
    <x v="1108"/>
    <d v="2012-04-13T09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n v="4.4999999999999997E-3"/>
    <x v="1109"/>
    <d v="2016-11-18T14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n v="5.1000000000000004E-3"/>
    <x v="1110"/>
    <d v="2012-12-07T17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n v="4.0000000000000002E-4"/>
    <x v="1111"/>
    <d v="2016-01-07T23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n v="0.35537409090909089"/>
    <x v="1112"/>
    <d v="2015-01-19T03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n v="5.0000000000000001E-3"/>
    <x v="1113"/>
    <d v="2014-08-14T18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n v="1.6666666666666668E-3"/>
    <x v="1114"/>
    <d v="2013-10-09T03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n v="1.325E-3"/>
    <x v="1115"/>
    <d v="2016-03-30T10:41:35"/>
    <s v="games/video games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n v="3.5704000000000004E-4"/>
    <x v="1116"/>
    <d v="2012-06-09T15:20:08"/>
    <s v="games/video games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n v="8.3000000000000004E-2"/>
    <x v="1117"/>
    <d v="2015-12-25T09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n v="2.4222222222222221E-2"/>
    <x v="1118"/>
    <d v="2014-04-04T21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n v="2.3809523809523812E-3"/>
    <x v="1119"/>
    <d v="2014-04-06T14:01:04"/>
    <s v="games/video games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n v="0"/>
    <x v="1120"/>
    <d v="2011-10-28T15:56:40"/>
    <s v="games/video games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n v="1.16E-4"/>
    <x v="1121"/>
    <d v="2016-03-13T16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n v="0"/>
    <x v="1122"/>
    <d v="2013-05-30T11:53:45"/>
    <s v="games/video games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n v="2.2000000000000001E-3"/>
    <x v="1123"/>
    <d v="2014-04-19T07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n v="4.7222222222222223E-3"/>
    <x v="1124"/>
    <d v="2015-04-30T11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n v="0"/>
    <x v="1125"/>
    <d v="2015-09-25T09:58:50"/>
    <s v="games/mobile games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n v="5.0000000000000001E-3"/>
    <x v="1126"/>
    <d v="2016-07-14T02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n v="1.6714285714285713E-2"/>
    <x v="1127"/>
    <d v="2014-11-14T16:30:00"/>
    <s v="games/mobile games"/>
    <x v="6"/>
    <x v="18"/>
  </r>
  <r>
    <n v="1128"/>
    <s v="Flying Turds"/>
    <s v="#havingfunFTW"/>
    <x v="28"/>
    <n v="1"/>
    <x v="2"/>
    <x v="1"/>
    <s v="GBP"/>
    <n v="1407425717"/>
    <n v="1404833717"/>
    <b v="0"/>
    <n v="1"/>
    <b v="0"/>
    <n v="1E-3"/>
    <x v="1128"/>
    <d v="2014-08-07T10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n v="1.0499999999999999E-3"/>
    <x v="1129"/>
    <d v="2016-06-05T01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n v="2.2000000000000001E-3"/>
    <x v="1130"/>
    <d v="2014-11-25T19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n v="0"/>
    <x v="1131"/>
    <d v="2015-12-24T16:47:48"/>
    <s v="games/mobile games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n v="0.14380000000000001"/>
    <x v="1132"/>
    <d v="2016-12-31T21:46:11"/>
    <s v="games/mobile games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n v="6.6666666666666671E-3"/>
    <x v="1133"/>
    <d v="2014-07-31T04:46:21"/>
    <s v="games/mobile games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n v="4.0000000000000003E-5"/>
    <x v="1134"/>
    <d v="2014-11-28T23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n v="0.05"/>
    <x v="1135"/>
    <d v="2016-08-06T18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n v="6.4439140811455853E-2"/>
    <x v="1136"/>
    <d v="2015-12-19T11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n v="0.39500000000000002"/>
    <x v="1137"/>
    <d v="2016-04-23T14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n v="3.5714285714285713E-3"/>
    <x v="1138"/>
    <d v="2017-01-21T16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n v="6.2500000000000001E-4"/>
    <x v="1139"/>
    <d v="2015-01-01T03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n v="0"/>
    <x v="1140"/>
    <d v="2015-08-06T06:05:21"/>
    <s v="games/mobile games"/>
    <x v="6"/>
    <x v="18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n v="0"/>
    <x v="1141"/>
    <d v="2015-07-09T11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n v="0"/>
    <x v="1142"/>
    <d v="2015-02-16T19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n v="4.1333333333333335E-3"/>
    <x v="1143"/>
    <d v="2015-12-16T23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n v="0"/>
    <x v="1144"/>
    <d v="2015-04-28T23:22:00"/>
    <s v="food/food trucks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n v="1.25E-3"/>
    <x v="1145"/>
    <d v="2014-10-02T12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n v="8.8333333333333333E-2"/>
    <x v="1146"/>
    <d v="2014-05-02T17:52:53"/>
    <s v="food/food trucks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n v="0"/>
    <x v="1147"/>
    <d v="2014-10-19T18:19:43"/>
    <s v="food/food trucks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n v="4.8666666666666667E-3"/>
    <x v="1148"/>
    <d v="2016-12-01T00:06:21"/>
    <s v="food/food trucks"/>
    <x v="7"/>
    <x v="19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n v="1.5E-3"/>
    <x v="1149"/>
    <d v="2016-06-16T12:02:46"/>
    <s v="food/food trucks"/>
    <x v="7"/>
    <x v="19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n v="0.1008"/>
    <x v="1150"/>
    <d v="2016-01-08T17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n v="0"/>
    <x v="1151"/>
    <d v="2015-09-06T21:27:43"/>
    <s v="food/food trucks"/>
    <x v="7"/>
    <x v="19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n v="5.6937500000000002E-2"/>
    <x v="1152"/>
    <d v="2015-05-15T12:01:52"/>
    <s v="food/food trucks"/>
    <x v="7"/>
    <x v="19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n v="6.2500000000000003E-3"/>
    <x v="1153"/>
    <d v="2015-06-18T12:08:25"/>
    <s v="food/food trucks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n v="6.5000000000000002E-2"/>
    <x v="1154"/>
    <d v="2015-09-05T21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n v="7.5199999999999998E-3"/>
    <x v="1155"/>
    <d v="2014-08-14T13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n v="0"/>
    <x v="1156"/>
    <d v="2015-02-23T20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n v="1.5100000000000001E-2"/>
    <x v="1157"/>
    <d v="2014-12-05T11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n v="4.6666666666666671E-3"/>
    <x v="1158"/>
    <d v="2014-12-08T21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n v="0"/>
    <x v="1159"/>
    <d v="2015-06-30T10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n v="3.85E-2"/>
    <x v="1160"/>
    <d v="2015-03-27T21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n v="0"/>
    <x v="1161"/>
    <d v="2015-05-19T10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n v="5.8333333333333338E-4"/>
    <x v="1162"/>
    <d v="2014-09-25T11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n v="0"/>
    <x v="1163"/>
    <d v="2014-08-09T12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n v="0"/>
    <x v="1164"/>
    <d v="2016-06-18T12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n v="0.20705000000000001"/>
    <x v="1165"/>
    <d v="2014-07-06T00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n v="0.19139999999999999"/>
    <x v="1166"/>
    <d v="2015-06-25T23:00:00"/>
    <s v="food/food trucks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n v="1.6316666666666667E-2"/>
    <x v="1167"/>
    <d v="2014-09-12T12:38:15"/>
    <s v="food/food trucks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n v="5.6666666666666664E-2"/>
    <x v="1168"/>
    <d v="2016-09-21T20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n v="1.6999999999999999E-3"/>
    <x v="1169"/>
    <d v="2015-02-22T03:29:23"/>
    <s v="food/food trucks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n v="4.0000000000000001E-3"/>
    <x v="1170"/>
    <d v="2015-05-30T16:26:11"/>
    <s v="food/food trucks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n v="1E-3"/>
    <x v="1171"/>
    <d v="2014-11-13T15:18:47"/>
    <s v="food/food trucks"/>
    <x v="7"/>
    <x v="19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n v="0"/>
    <x v="1172"/>
    <d v="2014-08-20T11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n v="2.4000000000000001E-4"/>
    <x v="1173"/>
    <d v="2015-08-02T23:27:37"/>
    <s v="food/food trucks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n v="5.906666666666667E-2"/>
    <x v="1174"/>
    <d v="2016-05-08T15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n v="2.9250000000000002E-2"/>
    <x v="1175"/>
    <d v="2015-07-15T12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n v="5.7142857142857142E-5"/>
    <x v="1176"/>
    <d v="2017-03-06T08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n v="0"/>
    <x v="1177"/>
    <d v="2014-10-15T10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n v="6.666666666666667E-5"/>
    <x v="1178"/>
    <d v="2014-08-16T16:44:12"/>
    <s v="food/food trucks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n v="5.3333333333333337E-2"/>
    <x v="1179"/>
    <d v="2015-10-28T12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n v="0.11749999999999999"/>
    <x v="1180"/>
    <d v="2014-06-28T14:21:54"/>
    <s v="food/food trucks"/>
    <x v="7"/>
    <x v="19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n v="8.0000000000000007E-5"/>
    <x v="1181"/>
    <d v="2015-03-01T03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n v="4.2000000000000003E-2"/>
    <x v="1182"/>
    <d v="2017-01-12T11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n v="0.04"/>
    <x v="1183"/>
    <d v="2016-11-01T22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n v="1.0493636363636363"/>
    <x v="1184"/>
    <d v="2017-02-06T09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n v="1.0544"/>
    <x v="1185"/>
    <d v="2015-06-07T23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n v="1.0673333333333332"/>
    <x v="1186"/>
    <d v="2015-06-01T17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n v="1.0412571428571429"/>
    <x v="1187"/>
    <d v="2015-05-17T13:00:00"/>
    <s v="photography/photobooks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n v="1.6054999999999999"/>
    <x v="1188"/>
    <d v="2016-12-28T11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n v="1.0777777777777777"/>
    <x v="1189"/>
    <d v="2016-06-29T18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n v="1.35"/>
    <x v="1190"/>
    <d v="2014-08-31T10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n v="1.0907407407407408"/>
    <x v="1191"/>
    <d v="2016-03-20T08:29:20"/>
    <s v="photography/photobooks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n v="2.9"/>
    <x v="1192"/>
    <d v="2017-02-11T07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n v="1.0395714285714286"/>
    <x v="1193"/>
    <d v="2016-04-09T12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n v="3.2223999999999999"/>
    <x v="1194"/>
    <d v="2015-04-08T06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n v="1.35"/>
    <x v="1195"/>
    <d v="2015-12-20T04:00:00"/>
    <s v="photography/photobooks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n v="2.6991034482758622"/>
    <x v="1196"/>
    <d v="2015-12-18T14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n v="2.5329333333333333"/>
    <x v="1197"/>
    <d v="2016-06-13T00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n v="2.6059999999999999"/>
    <x v="1198"/>
    <d v="2015-12-30T22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n v="1.0131677953348381"/>
    <x v="1199"/>
    <d v="2015-07-08T13:30:00"/>
    <s v="photography/photobooks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n v="1.2560416666666667"/>
    <x v="1200"/>
    <d v="2015-04-16T06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n v="1.0243783333333334"/>
    <x v="1201"/>
    <d v="2016-07-15T09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n v="1.99244"/>
    <x v="1202"/>
    <d v="2015-06-27T01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n v="1.0245398773006136"/>
    <x v="1203"/>
    <d v="2015-05-31T09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n v="1.0294615384615384"/>
    <x v="1204"/>
    <d v="2015-12-04T00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n v="1.0086153846153847"/>
    <x v="1205"/>
    <d v="2015-06-13T07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n v="1.1499999999999999"/>
    <x v="1206"/>
    <d v="2017-03-11T08:29:00"/>
    <s v="photography/photobooks"/>
    <x v="8"/>
    <x v="2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n v="1.0416766467065868"/>
    <x v="1207"/>
    <d v="2016-03-31T05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n v="1.5529999999999999"/>
    <x v="1208"/>
    <d v="2016-03-24T11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n v="1.06"/>
    <x v="1209"/>
    <d v="2017-02-25T15:18:25"/>
    <s v="photography/photobooks"/>
    <x v="8"/>
    <x v="20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n v="2.5431499999999998"/>
    <x v="1210"/>
    <d v="2015-05-31T16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n v="1.0109999999999999"/>
    <x v="1211"/>
    <d v="2016-06-09T15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n v="1.2904"/>
    <x v="1212"/>
    <d v="2015-11-26T20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n v="1.0223076923076924"/>
    <x v="1213"/>
    <d v="2017-01-31T13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n v="1.3180000000000001"/>
    <x v="1214"/>
    <d v="2015-06-09T15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n v="7.8608020000000005"/>
    <x v="1215"/>
    <d v="2014-05-30T17:09:16"/>
    <s v="photography/photobooks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n v="1.4570000000000001"/>
    <x v="1216"/>
    <d v="2015-10-02T18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n v="1.026"/>
    <x v="1217"/>
    <d v="2016-07-14T14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n v="1.7227777777777777"/>
    <x v="1218"/>
    <d v="2015-10-31T22:00:00"/>
    <s v="photography/photobooks"/>
    <x v="8"/>
    <x v="2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n v="1.5916819571865444"/>
    <x v="1219"/>
    <d v="2016-10-20T06:05:13"/>
    <s v="photography/photobooks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n v="1.0376666666666667"/>
    <x v="1220"/>
    <d v="2015-08-25T10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n v="1.1140954545454547"/>
    <x v="1221"/>
    <d v="2016-12-03T19:00:00"/>
    <s v="photography/photobooks"/>
    <x v="8"/>
    <x v="2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n v="2.80375"/>
    <x v="1222"/>
    <d v="2016-03-31T23:00:00"/>
    <s v="photography/photobooks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n v="1.1210606060606061"/>
    <x v="1223"/>
    <d v="2016-11-10T00:15:09"/>
    <s v="photography/photobooks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n v="7.0666666666666669E-2"/>
    <x v="1224"/>
    <d v="2014-06-06T08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n v="4.3999999999999997E-2"/>
    <x v="1225"/>
    <d v="2013-10-22T16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n v="3.8739999999999997E-2"/>
    <x v="1226"/>
    <d v="2014-04-20T20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n v="0"/>
    <x v="1227"/>
    <d v="2014-08-07T02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n v="0.29299999999999998"/>
    <x v="1228"/>
    <d v="2011-09-28T12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n v="9.0909090909090905E-3"/>
    <x v="1229"/>
    <d v="2012-04-16T11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n v="0"/>
    <x v="1230"/>
    <d v="2011-02-24T18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n v="0"/>
    <x v="1231"/>
    <d v="2015-08-27T20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n v="8.0000000000000002E-3"/>
    <x v="1232"/>
    <d v="2013-10-06T15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n v="0.11600000000000001"/>
    <x v="1233"/>
    <d v="2012-02-21T17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n v="0"/>
    <x v="1234"/>
    <d v="2015-02-02T13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n v="2.787363950092912E-2"/>
    <x v="1235"/>
    <d v="2013-12-14T22:14:59"/>
    <s v="music/world music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n v="0"/>
    <x v="1236"/>
    <d v="2012-07-28T11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n v="0"/>
    <x v="1237"/>
    <d v="2012-08-24T01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n v="0.17799999999999999"/>
    <x v="1238"/>
    <d v="2011-08-06T09:38:56"/>
    <s v="music/world music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n v="0"/>
    <x v="1239"/>
    <d v="2012-01-05T18:06:07"/>
    <s v="music/world music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n v="3.0124999999999999E-2"/>
    <x v="1240"/>
    <d v="2013-07-12T16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n v="0.50739999999999996"/>
    <x v="1241"/>
    <d v="2014-11-03T00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n v="5.4884742041712408E-3"/>
    <x v="1242"/>
    <d v="2011-09-11T08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n v="0.14091666666666666"/>
    <x v="1243"/>
    <d v="2011-07-08T16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n v="1.038"/>
    <x v="1244"/>
    <d v="2013-04-22T16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n v="1.2024999999999999"/>
    <x v="1245"/>
    <d v="2014-06-14T09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n v="1.17"/>
    <x v="1246"/>
    <d v="2011-12-05T21:02:29"/>
    <s v="music/rock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n v="1.2214285714285715"/>
    <x v="1247"/>
    <d v="2013-05-06T02:00:55"/>
    <s v="music/rock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n v="1.5164"/>
    <x v="1248"/>
    <d v="2014-06-13T01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n v="1.0444"/>
    <x v="1249"/>
    <d v="2012-07-07T12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n v="2.0015333333333332"/>
    <x v="1250"/>
    <d v="2014-09-06T10:25:31"/>
    <s v="music/rock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n v="1.018"/>
    <x v="1251"/>
    <d v="2011-09-25T14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n v="1.3765714285714286"/>
    <x v="1252"/>
    <d v="2013-10-24T18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n v="3038.3319999999999"/>
    <x v="1253"/>
    <d v="2014-09-03T13:48:27"/>
    <s v="music/rock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n v="1.9885074626865671"/>
    <x v="1254"/>
    <d v="2010-12-31T23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n v="2.0236666666666667"/>
    <x v="1255"/>
    <d v="2013-12-01T16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n v="1.1796376666666666"/>
    <x v="1256"/>
    <d v="2012-02-12T17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n v="2.9472727272727273"/>
    <x v="1257"/>
    <d v="2011-04-02T20:03:10"/>
    <s v="music/rock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n v="2.1314633333333335"/>
    <x v="1258"/>
    <d v="2013-08-31T09:40:12"/>
    <s v="music/rock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n v="1.0424"/>
    <x v="1259"/>
    <d v="2014-06-08T22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n v="1.1366666666666667"/>
    <x v="1260"/>
    <d v="2014-02-26T15:13:40"/>
    <s v="music/rock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n v="1.0125"/>
    <x v="1261"/>
    <d v="2014-01-29T03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n v="1.2541538461538462"/>
    <x v="1262"/>
    <d v="2014-02-16T13:18:12"/>
    <s v="music/rock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n v="1.19"/>
    <x v="1263"/>
    <d v="2014-03-28T20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n v="1.6646153846153846"/>
    <x v="1264"/>
    <d v="2013-10-29T10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n v="1.1914771428571429"/>
    <x v="1265"/>
    <d v="2010-11-30T10:43:35"/>
    <s v="music/rock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n v="1.0047368421052632"/>
    <x v="1266"/>
    <d v="2014-01-11T16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n v="1.018"/>
    <x v="1267"/>
    <d v="2013-07-24T09:02:38"/>
    <s v="music/rock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n v="1.1666666666666667"/>
    <x v="1268"/>
    <d v="2013-09-20T15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n v="1.0864893617021276"/>
    <x v="1269"/>
    <d v="2016-04-15T19:00:00"/>
    <s v="music/rock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n v="1.1472"/>
    <x v="1270"/>
    <d v="2012-03-25T14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n v="1.018"/>
    <x v="1271"/>
    <d v="2013-11-13T12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n v="1.06"/>
    <x v="1272"/>
    <d v="2010-06-14T23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n v="1.0349999999999999"/>
    <x v="1273"/>
    <d v="2014-08-31T12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n v="1.5497535999999998"/>
    <x v="1274"/>
    <d v="2012-08-30T11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n v="1.6214066666666667"/>
    <x v="1275"/>
    <d v="2013-08-07T15:49:47"/>
    <s v="music/rock"/>
    <x v="4"/>
    <x v="11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n v="1.0442100000000001"/>
    <x v="1276"/>
    <d v="2009-08-31T23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n v="1.0612433333333333"/>
    <x v="1277"/>
    <d v="2012-09-04T08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n v="1.5493846153846154"/>
    <x v="1278"/>
    <d v="2014-06-24T21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n v="1.1077157238734421"/>
    <x v="1279"/>
    <d v="2014-03-23T20:22:50"/>
    <s v="music/rock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n v="1.1091186666666666"/>
    <x v="1280"/>
    <d v="2011-03-01T13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n v="1.1071428571428572"/>
    <x v="1281"/>
    <d v="2013-07-28T12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n v="1.2361333333333333"/>
    <x v="1282"/>
    <d v="2013-12-08T23:59:00"/>
    <s v="music/rock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n v="2.1105"/>
    <x v="1283"/>
    <d v="2013-03-10T23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n v="1.01"/>
    <x v="1284"/>
    <d v="2016-12-31T11:59:00"/>
    <s v="theater/plays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n v="1.0165"/>
    <x v="1285"/>
    <d v="2015-06-20T08:59:35"/>
    <s v="theater/plays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n v="1.0833333333333333"/>
    <x v="1286"/>
    <d v="2015-02-17T09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n v="2.42"/>
    <x v="1287"/>
    <d v="2015-06-12T09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n v="1.0044999999999999"/>
    <x v="1288"/>
    <d v="2016-08-09T23:00:00"/>
    <s v="theater/plays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n v="1.2506666666666666"/>
    <x v="1289"/>
    <d v="2017-01-03T22:14:05"/>
    <s v="theater/plays"/>
    <x v="1"/>
    <x v="6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n v="1.0857142857142856"/>
    <x v="1290"/>
    <d v="2015-04-23T01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n v="1.4570000000000001"/>
    <x v="1291"/>
    <d v="2015-04-07T02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n v="1.1000000000000001"/>
    <x v="1292"/>
    <d v="2015-10-06T17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n v="1.0223333333333333"/>
    <x v="1293"/>
    <d v="2015-11-14T12:49:31"/>
    <s v="theater/plays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n v="1.22"/>
    <x v="1294"/>
    <d v="2015-10-19T06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n v="1.0196000000000001"/>
    <x v="1295"/>
    <d v="2015-07-29T12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n v="1.411764705882353"/>
    <x v="1296"/>
    <d v="2016-03-13T19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n v="1.0952500000000001"/>
    <x v="1297"/>
    <d v="2016-05-01T12:55:58"/>
    <s v="theater/plays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n v="1.0465"/>
    <x v="1298"/>
    <d v="2016-04-28T11:20:32"/>
    <s v="theater/plays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n v="1.24"/>
    <x v="1299"/>
    <d v="2015-07-14T14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n v="1.35"/>
    <x v="1300"/>
    <d v="2016-06-01T13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n v="1.0275000000000001"/>
    <x v="1301"/>
    <d v="2015-07-20T22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n v="1"/>
    <x v="1302"/>
    <d v="2016-11-30T21:23:31"/>
    <s v="theater/plays"/>
    <x v="1"/>
    <x v="6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n v="1.3026085714285716"/>
    <x v="1303"/>
    <d v="2016-07-31T06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n v="0.39627499999999999"/>
    <x v="1304"/>
    <d v="2017-03-12T22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n v="0.25976666666666665"/>
    <x v="1305"/>
    <d v="2016-07-21T12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n v="0.65246363636363636"/>
    <x v="1306"/>
    <d v="2014-12-04T05:58:54"/>
    <s v="technology/wearables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n v="0.11514000000000001"/>
    <x v="1307"/>
    <d v="2016-02-17T07:04:39"/>
    <s v="technology/wearables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n v="0.11360000000000001"/>
    <x v="1308"/>
    <d v="2016-10-08T09:43:32"/>
    <s v="technology/wearables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n v="1.1199130434782609"/>
    <x v="1309"/>
    <d v="2015-10-15T16:11:08"/>
    <s v="technology/wearables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n v="0.155"/>
    <x v="1310"/>
    <d v="2016-08-19T11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n v="0.32028000000000001"/>
    <x v="1311"/>
    <d v="2016-11-30T15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n v="6.0869565217391303E-3"/>
    <x v="1312"/>
    <d v="2015-04-18T11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n v="0.31114999999999998"/>
    <x v="1313"/>
    <d v="2016-03-03T12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n v="1.1266666666666666E-2"/>
    <x v="1314"/>
    <d v="2016-10-21T11:04:20"/>
    <s v="technology/wearables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n v="0.40404000000000001"/>
    <x v="1315"/>
    <d v="2015-11-05T20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n v="1.3333333333333333E-5"/>
    <x v="1316"/>
    <d v="2016-02-28T18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n v="5.7334999999999997E-2"/>
    <x v="1317"/>
    <d v="2016-07-21T09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n v="0.15325"/>
    <x v="1318"/>
    <d v="2015-01-10T20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n v="0.15103448275862069"/>
    <x v="1319"/>
    <d v="2014-07-11T11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n v="5.0299999999999997E-3"/>
    <x v="1320"/>
    <d v="2016-12-30T18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n v="1.3028138528138528E-2"/>
    <x v="1321"/>
    <d v="2016-12-23T12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n v="3.0285714285714286E-3"/>
    <x v="1322"/>
    <d v="2015-05-21T10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n v="8.8800000000000004E-2"/>
    <x v="1323"/>
    <d v="2016-04-26T01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n v="9.8400000000000001E-2"/>
    <x v="1324"/>
    <d v="2016-10-13T10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n v="2.4299999999999999E-2"/>
    <x v="1325"/>
    <d v="2016-12-29T21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n v="1.1299999999999999E-2"/>
    <x v="1326"/>
    <d v="2015-01-15T14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n v="3.5520833333333335E-2"/>
    <x v="1327"/>
    <d v="2015-05-29T11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n v="2.3306666666666667E-2"/>
    <x v="1328"/>
    <d v="2016-10-14T10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n v="8.1600000000000006E-3"/>
    <x v="1329"/>
    <d v="2014-12-02T01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n v="0.22494285714285714"/>
    <x v="1330"/>
    <d v="2016-07-01T23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n v="1.3668E-2"/>
    <x v="1331"/>
    <d v="2016-08-17T07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n v="0"/>
    <x v="1332"/>
    <d v="2017-01-26T20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n v="0"/>
    <x v="1333"/>
    <d v="2014-07-15T21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n v="0.10754135338345865"/>
    <x v="1334"/>
    <d v="2016-03-11T13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n v="0.1976"/>
    <x v="1335"/>
    <d v="2015-12-05T17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n v="0.84946999999999995"/>
    <x v="1336"/>
    <d v="2014-12-17T15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n v="0.49381999999999998"/>
    <x v="1337"/>
    <d v="2017-03-03T08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n v="3.3033333333333331E-2"/>
    <x v="1338"/>
    <d v="2015-08-02T14:17:13"/>
    <s v="technology/wearables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n v="6.6339999999999996E-2"/>
    <x v="1339"/>
    <d v="2014-12-08T11:31:55"/>
    <s v="technology/wearables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n v="0"/>
    <x v="1340"/>
    <d v="2014-08-15T09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n v="0.7036"/>
    <x v="1341"/>
    <d v="2016-10-01T09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n v="2E-3"/>
    <x v="1342"/>
    <d v="2015-07-17T14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n v="1.02298"/>
    <x v="1343"/>
    <d v="2016-08-18T22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n v="3.7773333333333334"/>
    <x v="1344"/>
    <d v="2016-06-30T13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n v="1.25"/>
    <x v="1345"/>
    <d v="2014-07-14T14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n v="1.473265306122449"/>
    <x v="1346"/>
    <d v="2013-06-26T20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n v="1.022"/>
    <x v="1347"/>
    <d v="2015-03-07T10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n v="1.018723404255319"/>
    <x v="1348"/>
    <d v="2014-12-18T07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n v="2.0419999999999998"/>
    <x v="1349"/>
    <d v="2015-12-16T01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n v="1.0405"/>
    <x v="1350"/>
    <d v="2015-12-25T19:18:54"/>
    <s v="publishing/nonfiction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n v="1.0126500000000001"/>
    <x v="1351"/>
    <d v="2016-02-12T12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n v="1.3613999999999999"/>
    <x v="1352"/>
    <d v="2015-09-04T22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n v="1.3360000000000001"/>
    <x v="1353"/>
    <d v="2013-03-10T19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n v="1.3025"/>
    <x v="1354"/>
    <d v="2016-06-11T14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n v="1.2267999999999999"/>
    <x v="1355"/>
    <d v="2012-11-30T05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n v="1.8281058823529412"/>
    <x v="1356"/>
    <d v="2013-07-04T19:56:00"/>
    <s v="publishing/nonfiction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n v="1.2529999999999999"/>
    <x v="1357"/>
    <d v="2013-03-01T00:59:00"/>
    <s v="publishing/nonfiction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n v="1.1166666666666667"/>
    <x v="1358"/>
    <d v="2011-06-25T08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n v="1.1575757575757575"/>
    <x v="1359"/>
    <d v="2011-07-06T14:33:10"/>
    <s v="publishing/nonfiction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n v="1.732"/>
    <x v="1360"/>
    <d v="2012-08-02T16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n v="1.2598333333333334"/>
    <x v="1361"/>
    <d v="2014-06-21T12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n v="1.091"/>
    <x v="1362"/>
    <d v="2013-09-07T17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n v="1"/>
    <x v="1363"/>
    <d v="2016-02-15T02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n v="1.1864285714285714"/>
    <x v="1364"/>
    <d v="2015-01-07T11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n v="1.0026666666666666"/>
    <x v="1365"/>
    <d v="2015-03-16T11:35:52"/>
    <s v="music/rock"/>
    <x v="4"/>
    <x v="11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n v="1.2648920000000001"/>
    <x v="1366"/>
    <d v="2014-11-26T19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n v="1.1426000000000001"/>
    <x v="1367"/>
    <d v="2015-11-13T20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n v="1.107"/>
    <x v="1368"/>
    <d v="2015-06-14T23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n v="1.0534805315203954"/>
    <x v="1369"/>
    <d v="2014-04-11T09:15:46"/>
    <s v="music/rock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n v="1.0366666666666666"/>
    <x v="1370"/>
    <d v="2013-10-15T19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n v="1.0708672667523933"/>
    <x v="1371"/>
    <d v="2015-05-07T13:12:22"/>
    <s v="music/rock"/>
    <x v="4"/>
    <x v="11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n v="1.24"/>
    <x v="1372"/>
    <d v="2012-07-12T12:45:32"/>
    <s v="music/rock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n v="1.0501"/>
    <x v="1373"/>
    <d v="2016-12-30T17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n v="1.8946666666666667"/>
    <x v="1374"/>
    <d v="2016-03-24T21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n v="1.7132499999999999"/>
    <x v="1375"/>
    <d v="2017-01-14T20:35:19"/>
    <s v="music/rock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n v="2.5248648648648651"/>
    <x v="1376"/>
    <d v="2016-12-03T12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n v="1.1615384615384616"/>
    <x v="1377"/>
    <d v="2017-02-02T23:11:00"/>
    <s v="music/rock"/>
    <x v="4"/>
    <x v="11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n v="2.0335000000000001"/>
    <x v="1378"/>
    <d v="2016-08-01T13:13:30"/>
    <s v="music/rock"/>
    <x v="4"/>
    <x v="11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n v="1.1160000000000001"/>
    <x v="1379"/>
    <d v="2015-06-05T06:47:56"/>
    <s v="music/rock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n v="4.24"/>
    <x v="1380"/>
    <d v="2015-06-08T21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n v="1.071"/>
    <x v="1381"/>
    <d v="2016-12-29T00:08:45"/>
    <s v="music/rock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n v="1.043625"/>
    <x v="1382"/>
    <d v="2013-05-06T14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n v="2.124090909090909"/>
    <x v="1383"/>
    <d v="2016-12-22T20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n v="1.2408571428571429"/>
    <x v="1384"/>
    <d v="2015-07-05T12:38:42"/>
    <s v="music/rock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n v="1.10406125"/>
    <x v="1385"/>
    <d v="2016-04-29T07:11:00"/>
    <s v="music/rock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n v="2.1875"/>
    <x v="1386"/>
    <d v="2015-07-29T10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n v="1.36625"/>
    <x v="1387"/>
    <d v="2015-06-02T23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n v="1.348074"/>
    <x v="1388"/>
    <d v="2016-10-17T11:14:00"/>
    <s v="music/rock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n v="1.454"/>
    <x v="1389"/>
    <d v="2016-08-13T06:32:37"/>
    <s v="music/rock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n v="1.0910714285714285"/>
    <x v="1390"/>
    <d v="2015-04-27T12:12:00"/>
    <s v="music/rock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n v="1.1020000000000001"/>
    <x v="1391"/>
    <d v="2015-08-21T23:59:00"/>
    <s v="music/rock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n v="1.1364000000000001"/>
    <x v="1392"/>
    <d v="2016-03-02T22:43:06"/>
    <s v="music/rock"/>
    <x v="4"/>
    <x v="11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n v="1.0235000000000001"/>
    <x v="1393"/>
    <d v="2016-08-01T11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n v="1.2213333333333334"/>
    <x v="1394"/>
    <d v="2017-02-28T22:00:00"/>
    <s v="music/rock"/>
    <x v="4"/>
    <x v="11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n v="1.1188571428571428"/>
    <x v="1395"/>
    <d v="2017-01-14T16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n v="1.073"/>
    <x v="1396"/>
    <d v="2015-02-13T18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n v="1.1385000000000001"/>
    <x v="1397"/>
    <d v="2016-10-27T16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n v="1.0968181818181819"/>
    <x v="1398"/>
    <d v="2016-07-05T15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n v="1.2614444444444444"/>
    <x v="1399"/>
    <d v="2014-10-06T19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n v="1.6742857142857144"/>
    <x v="1400"/>
    <d v="2016-06-12T00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n v="4.9652000000000003"/>
    <x v="1401"/>
    <d v="2013-05-26T18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n v="1.0915999999999999"/>
    <x v="1402"/>
    <d v="2015-04-30T19:16:51"/>
    <s v="music/rock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n v="1.0257499999999999"/>
    <x v="1403"/>
    <d v="2013-07-25T20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n v="1.6620689655172414E-2"/>
    <x v="1404"/>
    <d v="2015-02-22T07:14:45"/>
    <s v="publishing/translations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n v="4.1999999999999997E-3"/>
    <x v="1405"/>
    <d v="2014-11-28T12:20:01"/>
    <s v="publishing/translations"/>
    <x v="3"/>
    <x v="22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n v="1.25E-3"/>
    <x v="1406"/>
    <d v="2015-12-12T05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n v="5.0000000000000001E-3"/>
    <x v="1407"/>
    <d v="2014-08-12T07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n v="7.1999999999999995E-2"/>
    <x v="1408"/>
    <d v="2015-11-13T16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n v="0"/>
    <x v="1409"/>
    <d v="2014-12-31T23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n v="1.6666666666666666E-4"/>
    <x v="1410"/>
    <d v="2016-06-03T02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n v="2.3333333333333335E-3"/>
    <x v="1411"/>
    <d v="2015-02-05T20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n v="4.5714285714285714E-2"/>
    <x v="1412"/>
    <d v="2014-12-03T20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n v="0.05"/>
    <x v="1413"/>
    <d v="2016-02-20T05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n v="2E-3"/>
    <x v="1414"/>
    <d v="2017-01-03T01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n v="0.18181818181818182"/>
    <x v="1415"/>
    <d v="2015-08-16T11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n v="0"/>
    <x v="1416"/>
    <d v="2015-11-21T18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n v="1.2222222222222223E-2"/>
    <x v="1417"/>
    <d v="2015-09-15T06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n v="2E-3"/>
    <x v="1418"/>
    <d v="2016-02-25T05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n v="7.0634920634920634E-2"/>
    <x v="1419"/>
    <d v="2016-10-09T05:56:59"/>
    <s v="publishing/translations"/>
    <x v="3"/>
    <x v="22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n v="2.7272727272727271E-2"/>
    <x v="1420"/>
    <d v="2016-06-28T11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n v="1E-3"/>
    <x v="1421"/>
    <d v="2015-02-08T16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n v="1.0399999999999999E-3"/>
    <x v="1422"/>
    <d v="2016-09-21T00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n v="3.3333333333333335E-3"/>
    <x v="1423"/>
    <d v="2016-01-01T03:38:51"/>
    <s v="publishing/translations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n v="0.2036"/>
    <x v="1424"/>
    <d v="2016-11-15T13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n v="0"/>
    <x v="1425"/>
    <d v="2015-04-28T22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n v="0"/>
    <x v="1426"/>
    <d v="2015-08-24T04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n v="8.3799999999999999E-2"/>
    <x v="1427"/>
    <d v="2016-09-18T15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n v="4.4999999999999998E-2"/>
    <x v="1428"/>
    <d v="2016-04-02T03:06:57"/>
    <s v="publishing/translations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n v="0"/>
    <x v="1429"/>
    <d v="2015-04-09T20:27:22"/>
    <s v="publishing/translations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n v="8.0600000000000005E-2"/>
    <x v="1430"/>
    <d v="2014-12-19T14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n v="0.31947058823529412"/>
    <x v="1431"/>
    <d v="2015-11-26T01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n v="0"/>
    <x v="1432"/>
    <d v="2015-07-20T13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n v="6.7083333333333328E-2"/>
    <x v="1433"/>
    <d v="2016-12-10T06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n v="9.987804878048781E-2"/>
    <x v="1434"/>
    <d v="2015-06-08T10:00:00"/>
    <s v="publishing/translations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n v="1E-3"/>
    <x v="1435"/>
    <d v="2015-10-11T13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n v="7.7000000000000002E-3"/>
    <x v="1436"/>
    <d v="2016-02-21T03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n v="0.26900000000000002"/>
    <x v="1437"/>
    <d v="2014-07-12T23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n v="0.03"/>
    <x v="1438"/>
    <d v="2016-04-27T08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n v="6.6055045871559637E-2"/>
    <x v="1439"/>
    <d v="2015-03-07T14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n v="7.6923076923076926E-5"/>
    <x v="1440"/>
    <d v="2016-05-26T12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n v="1.1222222222222222E-2"/>
    <x v="1441"/>
    <d v="2015-09-11T13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n v="0"/>
    <x v="1442"/>
    <d v="2016-05-25T10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n v="0"/>
    <x v="1443"/>
    <d v="2017-01-02T17:13:29"/>
    <s v="publishing/translations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n v="0"/>
    <x v="1444"/>
    <d v="2015-09-12T15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n v="0"/>
    <x v="1445"/>
    <d v="2015-06-14T08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n v="0"/>
    <x v="1446"/>
    <d v="2016-04-21T05:44:38"/>
    <s v="publishing/translations"/>
    <x v="3"/>
    <x v="22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n v="1.4999999999999999E-4"/>
    <x v="1447"/>
    <d v="2016-07-08T12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n v="0"/>
    <x v="1448"/>
    <d v="2015-05-22T00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n v="0"/>
    <x v="1449"/>
    <d v="2015-05-10T14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n v="1.0000000000000001E-5"/>
    <x v="1450"/>
    <d v="2016-02-19T23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n v="1.0554089709762533E-4"/>
    <x v="1451"/>
    <d v="2014-11-18T19:00:59"/>
    <s v="publishing/translations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n v="0"/>
    <x v="1452"/>
    <d v="2014-07-28T11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n v="0"/>
    <x v="1453"/>
    <d v="2017-04-15T10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n v="8.5714285714285719E-3"/>
    <x v="1454"/>
    <d v="2016-04-24T16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n v="0.105"/>
    <x v="1455"/>
    <d v="2014-09-05T08:39:00"/>
    <s v="publishing/translations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n v="2.9000000000000001E-2"/>
    <x v="1456"/>
    <d v="2017-01-03T11:02:45"/>
    <s v="publishing/translations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n v="0"/>
    <x v="1457"/>
    <d v="2015-11-11T17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n v="0"/>
    <x v="1458"/>
    <d v="2014-08-10T23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n v="0"/>
    <x v="1459"/>
    <d v="2015-12-02T12:25:00"/>
    <s v="publishing/translations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n v="0"/>
    <x v="1460"/>
    <d v="2014-11-30T18:45:00"/>
    <s v="publishing/translations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n v="1.012446"/>
    <x v="1461"/>
    <d v="2014-10-20T19:00:00"/>
    <s v="publishing/radio &amp; podcasts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n v="1.085175"/>
    <x v="1462"/>
    <d v="2013-04-10T10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n v="1.4766666666666666"/>
    <x v="1463"/>
    <d v="2013-04-07T15:52:18"/>
    <s v="publishing/radio &amp; podcasts"/>
    <x v="3"/>
    <x v="23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n v="1.6319999999999999"/>
    <x v="1464"/>
    <d v="2013-02-16T10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n v="4.5641449999999999"/>
    <x v="1465"/>
    <d v="2012-03-21T22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n v="1.0787731249999999"/>
    <x v="1466"/>
    <d v="2016-01-12T00:00:00"/>
    <s v="publishing/radio &amp; podcasts"/>
    <x v="3"/>
    <x v="23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n v="1.1508"/>
    <x v="1467"/>
    <d v="2012-03-25T13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n v="1.0236842105263158"/>
    <x v="1468"/>
    <d v="2011-06-11T19:20:49"/>
    <s v="publishing/radio &amp; podcasts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n v="1.0842485875706214"/>
    <x v="1469"/>
    <d v="2013-02-15T09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n v="1.2513333333333334"/>
    <x v="1470"/>
    <d v="2012-12-28T14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n v="1.03840625"/>
    <x v="1471"/>
    <d v="2015-04-09T17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n v="1.3870400000000001"/>
    <x v="1472"/>
    <d v="2013-10-16T08:01:43"/>
    <s v="publishing/radio &amp; podcasts"/>
    <x v="3"/>
    <x v="23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n v="1.20516"/>
    <x v="1473"/>
    <d v="2012-03-01T18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n v="1.1226666666666667"/>
    <x v="1474"/>
    <d v="2013-09-13T12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n v="1.8866966666666667"/>
    <x v="1475"/>
    <d v="2014-12-19T23:59:00"/>
    <s v="publishing/radio &amp; podcasts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n v="6.6155466666666669"/>
    <x v="1476"/>
    <d v="2011-09-09T20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n v="1.1131"/>
    <x v="1477"/>
    <d v="2011-12-22T22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n v="11.8161422"/>
    <x v="1478"/>
    <d v="2013-05-14T15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n v="1.37375"/>
    <x v="1479"/>
    <d v="2014-05-09T22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n v="1.170404"/>
    <x v="1480"/>
    <d v="2013-07-26T12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n v="2.1000000000000001E-2"/>
    <x v="1481"/>
    <d v="2013-11-02T17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n v="1E-3"/>
    <x v="1482"/>
    <d v="2012-09-07T02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n v="7.1428571428571426E-3"/>
    <x v="1483"/>
    <d v="2016-07-21T23:37:55"/>
    <s v="publishing/fiction"/>
    <x v="3"/>
    <x v="10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n v="0"/>
    <x v="1484"/>
    <d v="2012-07-21T09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n v="2.2388059701492536E-2"/>
    <x v="1485"/>
    <d v="2015-06-20T14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n v="2.3999999999999998E-3"/>
    <x v="1486"/>
    <d v="2015-02-26T23:02:41"/>
    <s v="publishing/fiction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n v="0"/>
    <x v="1487"/>
    <d v="2016-08-02T17:01:11"/>
    <s v="publishing/fiction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n v="2.4E-2"/>
    <x v="1488"/>
    <d v="2014-01-05T08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n v="0"/>
    <x v="1489"/>
    <d v="2012-11-15T10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n v="0.30862068965517242"/>
    <x v="1490"/>
    <d v="2013-10-02T08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n v="8.3333333333333329E-2"/>
    <x v="1491"/>
    <d v="2015-02-15T10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n v="7.4999999999999997E-3"/>
    <x v="1492"/>
    <d v="2011-06-18T16:14:06"/>
    <s v="publishing/fiction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n v="0"/>
    <x v="1493"/>
    <d v="2013-06-16T15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n v="8.8999999999999996E-2"/>
    <x v="1494"/>
    <d v="2015-04-03T10:38:00"/>
    <s v="publishing/fiction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n v="0"/>
    <x v="1495"/>
    <d v="2011-08-27T13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n v="0"/>
    <x v="1496"/>
    <d v="2014-09-16T06:24:19"/>
    <s v="publishing/fiction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n v="6.666666666666667E-5"/>
    <x v="1497"/>
    <d v="2013-07-31T14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n v="1.9E-2"/>
    <x v="1498"/>
    <d v="2014-09-03T18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n v="2.5000000000000001E-3"/>
    <x v="1499"/>
    <d v="2016-08-04T19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n v="0.25035714285714283"/>
    <x v="1500"/>
    <d v="2013-05-01T16:42:37"/>
    <s v="publishing/fiction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n v="1.6633076923076924"/>
    <x v="1501"/>
    <d v="2015-07-08T09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n v="1.0144545454545455"/>
    <x v="1502"/>
    <d v="2016-03-25T17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n v="1.0789146666666667"/>
    <x v="1503"/>
    <d v="2016-10-23T03:20:01"/>
    <s v="photography/photobooks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n v="2.7793846153846156"/>
    <x v="1504"/>
    <d v="2014-06-10T03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n v="1.0358125"/>
    <x v="1505"/>
    <d v="2016-03-22T15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n v="1.1140000000000001"/>
    <x v="1506"/>
    <d v="2014-07-24T13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n v="2.15"/>
    <x v="1507"/>
    <d v="2010-05-15T03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n v="1.1076216216216217"/>
    <x v="1508"/>
    <d v="2014-06-27T09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n v="1.2364125714285714"/>
    <x v="1509"/>
    <d v="2017-02-14T17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n v="1.0103500000000001"/>
    <x v="1510"/>
    <d v="2014-07-19T04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n v="1.1179285714285714"/>
    <x v="1511"/>
    <d v="2015-11-18T10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n v="5.5877142857142861"/>
    <x v="1512"/>
    <d v="2017-02-05T11:25:39"/>
    <s v="photography/photobooks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n v="1.5001875"/>
    <x v="1513"/>
    <d v="2014-07-16T10:17:46"/>
    <s v="photography/photobooks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n v="1.0647599999999999"/>
    <x v="1514"/>
    <d v="2015-09-27T09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n v="1.57189"/>
    <x v="1515"/>
    <d v="2016-03-16T00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n v="1.0865882352941176"/>
    <x v="1516"/>
    <d v="2016-10-06T09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n v="1.6197999999999999"/>
    <x v="1517"/>
    <d v="2014-12-06T01:00:00"/>
    <s v="photography/photobooks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n v="2.0536666666666665"/>
    <x v="1518"/>
    <d v="2014-05-31T14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n v="1.033638888888889"/>
    <x v="1519"/>
    <d v="2014-06-20T16:59:00"/>
    <s v="photography/photobooks"/>
    <x v="8"/>
    <x v="2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n v="1.0347222222222223"/>
    <x v="1520"/>
    <d v="2014-12-18T23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n v="1.0681333333333334"/>
    <x v="1521"/>
    <d v="2016-06-06T23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n v="1.3896574712643677"/>
    <x v="1522"/>
    <d v="2014-10-17T14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n v="1.2484324324324325"/>
    <x v="1523"/>
    <d v="2014-12-22T19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n v="2.0699999999999998"/>
    <x v="1524"/>
    <d v="2017-02-20T07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n v="1.7400576923076922"/>
    <x v="1525"/>
    <d v="2016-08-18T11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n v="1.2032608695652174"/>
    <x v="1526"/>
    <d v="2016-01-19T01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n v="1.1044428571428573"/>
    <x v="1527"/>
    <d v="2017-03-14T08:24:46"/>
    <s v="photography/photobooks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n v="2.8156666666666665"/>
    <x v="1528"/>
    <d v="2017-01-31T19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n v="1.0067894736842105"/>
    <x v="1529"/>
    <d v="2015-03-19T09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n v="1.3482571428571428"/>
    <x v="1530"/>
    <d v="2015-10-23T13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n v="1.7595744680851064"/>
    <x v="1531"/>
    <d v="2014-11-30T22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n v="4.8402000000000003"/>
    <x v="1532"/>
    <d v="2016-02-15T10:00:00"/>
    <s v="photography/photobooks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n v="1.4514"/>
    <x v="1533"/>
    <d v="2016-05-01T22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n v="4.1773333333333333"/>
    <x v="1534"/>
    <d v="2015-09-04T11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n v="1.3242499999999999"/>
    <x v="1535"/>
    <d v="2016-05-23T17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n v="2.5030841666666666"/>
    <x v="1536"/>
    <d v="2015-08-27T14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n v="1.7989999999999999"/>
    <x v="1537"/>
    <d v="2016-08-06T13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n v="1.0262857142857142"/>
    <x v="1538"/>
    <d v="2015-01-22T13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n v="1.359861"/>
    <x v="1539"/>
    <d v="2017-01-03T17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n v="1.1786666666666668"/>
    <x v="1540"/>
    <d v="2014-11-25T20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n v="3.3333333333333332E-4"/>
    <x v="1541"/>
    <d v="2014-12-31T12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n v="0.04"/>
    <x v="1542"/>
    <d v="2015-06-30T18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n v="4.4444444444444444E-3"/>
    <x v="1543"/>
    <d v="2014-11-22T08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n v="0"/>
    <x v="1544"/>
    <d v="2015-03-31T19:18:00"/>
    <s v="photography/nature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n v="3.3333333333333332E-4"/>
    <x v="1545"/>
    <d v="2015-03-02T16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n v="0.28899999999999998"/>
    <x v="1546"/>
    <d v="2014-09-17T00:06:39"/>
    <s v="photography/nature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n v="0"/>
    <x v="1547"/>
    <d v="2017-02-23T05:14:42"/>
    <s v="photography/nature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n v="8.5714285714285715E-2"/>
    <x v="1548"/>
    <d v="2015-11-08T17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n v="0.34"/>
    <x v="1549"/>
    <d v="2015-11-02T23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n v="0.13466666666666666"/>
    <x v="1550"/>
    <d v="2016-05-12T05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n v="0"/>
    <x v="1551"/>
    <d v="2015-05-27T14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n v="0.49186046511627907"/>
    <x v="1552"/>
    <d v="2014-09-30T22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n v="0"/>
    <x v="1553"/>
    <d v="2015-09-02T01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n v="0"/>
    <x v="1554"/>
    <d v="2015-08-02T01:03:10"/>
    <s v="photography/nature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n v="0"/>
    <x v="1555"/>
    <d v="2015-09-17T12:00:00"/>
    <s v="photography/nature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n v="0.45133333333333331"/>
    <x v="1556"/>
    <d v="2016-07-03T22:40:24"/>
    <s v="photography/nature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n v="0.04"/>
    <x v="1557"/>
    <d v="2014-09-20T10:40:33"/>
    <s v="photography/nature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n v="4.6666666666666669E-2"/>
    <x v="1558"/>
    <d v="2015-08-28T07:12:00"/>
    <s v="photography/nature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n v="3.3333333333333335E-3"/>
    <x v="1559"/>
    <d v="2015-04-28T20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n v="3.7600000000000001E-2"/>
    <x v="1560"/>
    <d v="2014-11-12T20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n v="6.7000000000000002E-3"/>
    <x v="1561"/>
    <d v="2013-11-06T21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n v="0"/>
    <x v="1562"/>
    <d v="2009-12-01T19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n v="1.4166666666666666E-2"/>
    <x v="1563"/>
    <d v="2014-03-14T11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n v="1E-3"/>
    <x v="1564"/>
    <d v="2015-05-28T15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n v="2.5000000000000001E-2"/>
    <x v="1565"/>
    <d v="2011-06-08T12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n v="0.21249999999999999"/>
    <x v="1566"/>
    <d v="2016-07-27T17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n v="4.1176470588235294E-2"/>
    <x v="1567"/>
    <d v="2014-02-16T19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n v="0.13639999999999999"/>
    <x v="1568"/>
    <d v="2014-12-23T20:29:45"/>
    <s v="publishing/art books"/>
    <x v="3"/>
    <x v="25"/>
  </r>
  <r>
    <n v="1569"/>
    <s v="to be removed (Canceled)"/>
    <s v="to be removed"/>
    <x v="11"/>
    <n v="0"/>
    <x v="1"/>
    <x v="0"/>
    <s v="USD"/>
    <n v="1369498714"/>
    <n v="1366906714"/>
    <b v="0"/>
    <n v="0"/>
    <b v="0"/>
    <n v="0"/>
    <x v="1569"/>
    <d v="2013-05-25T11:18:34"/>
    <s v="publishing/art books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n v="0.41399999999999998"/>
    <x v="1570"/>
    <d v="2016-04-08T13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n v="6.6115702479338841E-3"/>
    <x v="1571"/>
    <d v="2015-06-19T13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n v="0.05"/>
    <x v="1572"/>
    <d v="2016-02-28T18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n v="2.4777777777777777E-2"/>
    <x v="1573"/>
    <d v="2017-03-31T22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n v="5.0599999999999999E-2"/>
    <x v="1574"/>
    <d v="2015-02-17T17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n v="0.2291"/>
    <x v="1575"/>
    <d v="2014-07-09T07:34:56"/>
    <s v="publishing/art books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n v="0.13"/>
    <x v="1576"/>
    <d v="2015-06-30T16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n v="5.4999999999999997E-3"/>
    <x v="1577"/>
    <d v="2012-07-24T15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n v="0.10806536636794939"/>
    <x v="1578"/>
    <d v="2010-09-01T21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n v="8.4008400840084006E-3"/>
    <x v="1579"/>
    <d v="2013-08-28T18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n v="0"/>
    <x v="1580"/>
    <d v="2012-05-20T20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n v="5.0000000000000001E-3"/>
    <x v="1581"/>
    <d v="2015-12-19T05:46:30"/>
    <s v="photography/places"/>
    <x v="8"/>
    <x v="26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n v="9.2999999999999999E-2"/>
    <x v="1582"/>
    <d v="2015-10-26T16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n v="7.5000000000000002E-4"/>
    <x v="1583"/>
    <d v="2014-09-25T16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n v="0"/>
    <x v="1584"/>
    <d v="2014-05-30T10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n v="0.79"/>
    <x v="1585"/>
    <d v="2016-12-25T06:00:00"/>
    <s v="photography/places"/>
    <x v="8"/>
    <x v="26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n v="0"/>
    <x v="1586"/>
    <d v="2015-04-04T20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n v="1.3333333333333334E-4"/>
    <x v="1587"/>
    <d v="2014-12-13T17:49:25"/>
    <s v="photography/places"/>
    <x v="8"/>
    <x v="26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n v="0"/>
    <x v="1588"/>
    <d v="2015-01-31T15:12:00"/>
    <s v="photography/places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n v="0"/>
    <x v="1589"/>
    <d v="2015-10-09T18:38:06"/>
    <s v="photography/places"/>
    <x v="8"/>
    <x v="26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n v="1.7000000000000001E-2"/>
    <x v="1590"/>
    <d v="2015-09-23T15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n v="0.29228571428571426"/>
    <x v="1591"/>
    <d v="2016-04-03T11:25:41"/>
    <s v="photography/places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n v="0"/>
    <x v="1592"/>
    <d v="2015-03-27T19:44:45"/>
    <s v="photography/places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n v="1.3636363636363637E-4"/>
    <x v="1593"/>
    <d v="2015-02-28T15:17:35"/>
    <s v="photography/places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n v="0.20499999999999999"/>
    <x v="1594"/>
    <d v="2016-05-15T11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n v="2.8E-3"/>
    <x v="1595"/>
    <d v="2014-06-18T15:13:00"/>
    <s v="photography/places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n v="2.3076923076923078E-2"/>
    <x v="1596"/>
    <d v="2014-12-13T06:19:29"/>
    <s v="photography/places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n v="0"/>
    <x v="1597"/>
    <d v="2016-09-20T03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n v="1.25E-3"/>
    <x v="1598"/>
    <d v="2015-07-26T11:00:58"/>
    <s v="photography/places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n v="0"/>
    <x v="1599"/>
    <d v="2016-04-08T06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n v="7.3400000000000007E-2"/>
    <x v="1600"/>
    <d v="2014-07-15T00:11:00"/>
    <s v="photography/places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n v="1.082492"/>
    <x v="1601"/>
    <d v="2011-05-04T21:13:53"/>
    <s v="music/rock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n v="1.0016666666666667"/>
    <x v="1602"/>
    <d v="2011-10-14T18:00:00"/>
    <s v="music/rock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n v="1.0003299999999999"/>
    <x v="1603"/>
    <d v="2012-01-27T23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n v="1.2210714285714286"/>
    <x v="1604"/>
    <d v="2012-03-17T14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n v="1.0069333333333335"/>
    <x v="1605"/>
    <d v="2011-08-01T02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n v="1.01004125"/>
    <x v="1606"/>
    <d v="2011-03-23T20:40:38"/>
    <s v="music/rock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n v="1.4511000000000001"/>
    <x v="1607"/>
    <d v="2012-06-14T14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n v="1.0125"/>
    <x v="1608"/>
    <d v="2014-01-01T00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n v="1.1833333333333333"/>
    <x v="1609"/>
    <d v="2011-11-02T03:00:00"/>
    <s v="music/rock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n v="2.7185000000000001"/>
    <x v="1610"/>
    <d v="2012-12-15T17:11:50"/>
    <s v="music/rock"/>
    <x v="4"/>
    <x v="11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n v="1.25125"/>
    <x v="1611"/>
    <d v="2013-06-04T19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n v="1.1000000000000001"/>
    <x v="1612"/>
    <d v="2013-01-02T15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n v="1.0149999999999999"/>
    <x v="1613"/>
    <d v="2012-07-21T20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n v="1.0269999999999999"/>
    <x v="1614"/>
    <d v="2014-08-03T12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n v="1.1412500000000001"/>
    <x v="1615"/>
    <d v="2011-12-12T21:13:16"/>
    <s v="music/rock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n v="1.042"/>
    <x v="1616"/>
    <d v="2012-11-22T17:00:00"/>
    <s v="music/rock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n v="1.4585714285714286"/>
    <x v="1617"/>
    <d v="2013-11-01T14:00:00"/>
    <s v="music/rock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n v="1.0506666666666666"/>
    <x v="1618"/>
    <d v="2013-03-08T10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n v="1.3333333333333333"/>
    <x v="1619"/>
    <d v="2014-09-14T23:28:06"/>
    <s v="music/rock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n v="1.1299999999999999"/>
    <x v="1620"/>
    <d v="2013-02-23T03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n v="1.212"/>
    <x v="1621"/>
    <d v="2012-05-27T22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n v="1.0172463768115942"/>
    <x v="1622"/>
    <d v="2014-12-17T02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n v="1.0106666666666666"/>
    <x v="1623"/>
    <d v="2013-08-27T11:31:29"/>
    <s v="music/rock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n v="1.18"/>
    <x v="1624"/>
    <d v="2013-01-09T03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n v="1.5533333333333332"/>
    <x v="1625"/>
    <d v="2012-09-11T11:47:33"/>
    <s v="music/rock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n v="1.0118750000000001"/>
    <x v="1626"/>
    <d v="2013-12-01T16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n v="1.17"/>
    <x v="1627"/>
    <d v="2012-11-25T23:59:00"/>
    <s v="music/rock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n v="1.00925"/>
    <x v="1628"/>
    <d v="2014-06-17T12:41:22"/>
    <s v="music/rock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n v="1.0366666666666666"/>
    <x v="1629"/>
    <d v="2014-02-20T15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n v="2.6524999999999999"/>
    <x v="1630"/>
    <d v="2012-03-02T01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n v="1.5590999999999999"/>
    <x v="1631"/>
    <d v="2012-10-12T15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n v="1.0162500000000001"/>
    <x v="1632"/>
    <d v="2011-09-24T03:10:54"/>
    <s v="music/rock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n v="1"/>
    <x v="1633"/>
    <d v="2012-01-16T00:00:00"/>
    <s v="music/rock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n v="1.0049999999999999"/>
    <x v="1634"/>
    <d v="2011-06-02T00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n v="1.2529999999999999"/>
    <x v="1635"/>
    <d v="2016-07-11T15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n v="1.0355555555555556"/>
    <x v="1636"/>
    <d v="2011-06-11T23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n v="1.038"/>
    <x v="1637"/>
    <d v="2009-12-31T18:39:00"/>
    <s v="music/rock"/>
    <x v="4"/>
    <x v="11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n v="1.05"/>
    <x v="1638"/>
    <d v="2013-02-28T16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n v="1"/>
    <x v="1639"/>
    <d v="2012-03-03T10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n v="1.6986000000000001"/>
    <x v="1640"/>
    <d v="2010-08-02T20:59:00"/>
    <s v="music/rock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n v="1.014"/>
    <x v="1641"/>
    <d v="2014-12-19T09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n v="1"/>
    <x v="1642"/>
    <d v="2011-06-13T19:35:27"/>
    <s v="music/pop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n v="1.2470000000000001"/>
    <x v="1643"/>
    <d v="2012-09-24T14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n v="1.095"/>
    <x v="1644"/>
    <d v="2012-11-21T21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n v="1.1080000000000001"/>
    <x v="1645"/>
    <d v="2013-09-18T09:49:00"/>
    <s v="music/pop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n v="1.1020000000000001"/>
    <x v="1646"/>
    <d v="2014-08-14T13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n v="1.0471999999999999"/>
    <x v="1647"/>
    <d v="2012-06-09T04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n v="1.2526086956521738"/>
    <x v="1648"/>
    <d v="2011-03-20T10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n v="1.0058763157894737"/>
    <x v="1649"/>
    <d v="2014-05-23T11:25:55"/>
    <s v="music/pop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n v="1.4155"/>
    <x v="1650"/>
    <d v="2013-10-09T05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n v="1.0075000000000001"/>
    <x v="1651"/>
    <d v="2011-04-26T01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n v="1.0066666666666666"/>
    <x v="1652"/>
    <d v="2013-11-24T07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n v="1.7423040000000001"/>
    <x v="1653"/>
    <d v="2011-04-24T15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n v="1.199090909090909"/>
    <x v="1654"/>
    <d v="2012-04-18T16:22:40"/>
    <s v="music/pop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n v="1.4286666666666668"/>
    <x v="1655"/>
    <d v="2012-04-05T13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n v="1.0033493333333334"/>
    <x v="1656"/>
    <d v="2012-12-13T17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n v="1.0493380000000001"/>
    <x v="1657"/>
    <d v="2012-05-24T13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n v="1.3223333333333334"/>
    <x v="1658"/>
    <d v="2012-12-18T09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n v="1.1279999999999999"/>
    <x v="1659"/>
    <d v="2013-12-17T07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n v="12.5375"/>
    <x v="1660"/>
    <d v="2016-04-30T16:59:00"/>
    <s v="music/pop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n v="1.0250632911392406"/>
    <x v="1661"/>
    <d v="2016-01-17T16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n v="1.026375"/>
    <x v="1662"/>
    <d v="2011-12-31T00:45:36"/>
    <s v="music/pop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n v="1.08"/>
    <x v="1663"/>
    <d v="2015-01-31T19:31:47"/>
    <s v="music/pop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n v="1.2240879999999998"/>
    <x v="1664"/>
    <d v="2012-03-15T22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n v="1.1945714285714286"/>
    <x v="1665"/>
    <d v="2011-02-21T22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n v="1.6088"/>
    <x v="1666"/>
    <d v="2013-03-28T00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n v="1.2685294117647059"/>
    <x v="1667"/>
    <d v="2014-03-11T01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n v="1.026375"/>
    <x v="1668"/>
    <d v="2011-11-27T23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n v="1.3975"/>
    <x v="1669"/>
    <d v="2016-05-31T16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n v="1.026"/>
    <x v="1670"/>
    <d v="2010-07-04T23:00:00"/>
    <s v="music/pop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n v="1.0067349999999999"/>
    <x v="1671"/>
    <d v="2016-08-01T08:03:34"/>
    <s v="music/pop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n v="1.1294117647058823"/>
    <x v="1672"/>
    <d v="2012-06-04T10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n v="1.2809523809523808"/>
    <x v="1673"/>
    <d v="2015-03-06T16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n v="2.0169999999999999"/>
    <x v="1674"/>
    <d v="2016-08-18T01:59:00"/>
    <s v="music/pop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n v="1.37416"/>
    <x v="1675"/>
    <d v="2011-10-16T17:03:00"/>
    <s v="music/pop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n v="1.1533333333333333"/>
    <x v="1676"/>
    <d v="2012-04-20T22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n v="1.1166666666666667"/>
    <x v="1677"/>
    <d v="2016-04-16T00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n v="1.1839999999999999"/>
    <x v="1678"/>
    <d v="2014-02-06T15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n v="1.75"/>
    <x v="1679"/>
    <d v="2011-07-21T20:39:05"/>
    <s v="music/pop"/>
    <x v="4"/>
    <x v="27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n v="1.175"/>
    <x v="1680"/>
    <d v="2014-07-12T13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n v="1.0142212307692309"/>
    <x v="1681"/>
    <d v="2017-03-28T21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n v="0"/>
    <x v="1682"/>
    <d v="2017-04-13T23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n v="0.21714285714285714"/>
    <x v="1683"/>
    <d v="2017-04-07T13:45:38"/>
    <s v="music/faith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n v="1.0912500000000001"/>
    <x v="1684"/>
    <d v="2017-03-17T13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n v="1.0285714285714285"/>
    <x v="1685"/>
    <d v="2017-03-24T00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n v="3.5999999999999999E-3"/>
    <x v="1686"/>
    <d v="2017-04-27T14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n v="0.3125"/>
    <x v="1687"/>
    <d v="2017-04-10T15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n v="0.443"/>
    <x v="1688"/>
    <d v="2017-04-09T06:49:54"/>
    <s v="music/faith"/>
    <x v="4"/>
    <x v="28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n v="1"/>
    <x v="1689"/>
    <d v="2017-03-16T16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n v="0.254"/>
    <x v="1690"/>
    <d v="2017-04-06T04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n v="0.33473333333333333"/>
    <x v="1691"/>
    <d v="2017-04-02T20:00:00"/>
    <s v="music/faith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n v="0.47799999999999998"/>
    <x v="1692"/>
    <d v="2017-03-26T18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n v="9.3333333333333338E-2"/>
    <x v="1693"/>
    <d v="2017-04-09T15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n v="5.0000000000000001E-4"/>
    <x v="1694"/>
    <d v="2017-03-26T23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n v="0.11708333333333333"/>
    <x v="1695"/>
    <d v="2017-04-09T20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n v="0"/>
    <x v="1696"/>
    <d v="2017-03-31T19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n v="0.20208000000000001"/>
    <x v="1697"/>
    <d v="2017-04-09T18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n v="0"/>
    <x v="1698"/>
    <d v="2017-03-25T22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n v="4.2311459353574929E-2"/>
    <x v="1699"/>
    <d v="2017-04-11T15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n v="0.2606"/>
    <x v="1700"/>
    <d v="2017-03-31T23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n v="1.9801980198019802E-3"/>
    <x v="1701"/>
    <d v="2015-01-15T10:56:45"/>
    <s v="music/faith"/>
    <x v="4"/>
    <x v="28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n v="6.0606060606060605E-5"/>
    <x v="1702"/>
    <d v="2015-03-30T14:52:30"/>
    <s v="music/faith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n v="1.0200000000000001E-2"/>
    <x v="1703"/>
    <d v="2015-08-31T01:45:37"/>
    <s v="music/faith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n v="0.65100000000000002"/>
    <x v="1704"/>
    <d v="2015-02-15T22:21:13"/>
    <s v="music/faith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n v="0"/>
    <x v="1705"/>
    <d v="2015-09-09T11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n v="0"/>
    <x v="1706"/>
    <d v="2015-08-23T02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n v="9.74E-2"/>
    <x v="1707"/>
    <d v="2016-03-28T11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n v="0"/>
    <x v="1708"/>
    <d v="2016-05-01T15:48:26"/>
    <s v="music/faith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n v="4.8571428571428571E-2"/>
    <x v="1709"/>
    <d v="2014-08-31T14:39:00"/>
    <s v="music/faith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n v="6.7999999999999996E-3"/>
    <x v="1710"/>
    <d v="2016-01-18T08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n v="0.105"/>
    <x v="1711"/>
    <d v="2014-09-01T10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n v="0"/>
    <x v="1712"/>
    <d v="2015-06-30T16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n v="1.6666666666666666E-2"/>
    <x v="1713"/>
    <d v="2014-10-05T14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n v="7.868E-2"/>
    <x v="1714"/>
    <d v="2015-05-01T17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n v="2.2000000000000001E-3"/>
    <x v="1715"/>
    <d v="2015-03-30T22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n v="7.4999999999999997E-2"/>
    <x v="1716"/>
    <d v="2016-12-09T09:51:39"/>
    <s v="music/faith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n v="0.42725880551301687"/>
    <x v="1717"/>
    <d v="2016-04-20T23:00:00"/>
    <s v="music/faith"/>
    <x v="4"/>
    <x v="28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n v="2.142857142857143E-3"/>
    <x v="1718"/>
    <d v="2016-05-13T23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n v="8.7500000000000008E-3"/>
    <x v="1719"/>
    <d v="2014-09-17T07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n v="5.6250000000000001E-2"/>
    <x v="1720"/>
    <d v="2014-11-09T14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n v="0"/>
    <x v="1721"/>
    <d v="2015-12-11T06:04:23"/>
    <s v="music/faith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n v="3.4722222222222224E-4"/>
    <x v="1722"/>
    <d v="2016-04-02T19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n v="6.5000000000000002E-2"/>
    <x v="1723"/>
    <d v="2015-07-01T01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n v="5.8333333333333336E-3"/>
    <x v="1724"/>
    <d v="2014-10-30T17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n v="0.10181818181818182"/>
    <x v="1725"/>
    <d v="2014-08-24T18:14:09"/>
    <s v="music/faith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n v="0.33784615384615385"/>
    <x v="1726"/>
    <d v="2014-06-27T17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n v="3.3333333333333332E-4"/>
    <x v="1727"/>
    <d v="2015-04-05T06:00:00"/>
    <s v="music/faith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n v="0.68400000000000005"/>
    <x v="1728"/>
    <d v="2015-10-21T10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n v="0"/>
    <x v="1729"/>
    <d v="2016-06-09T20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n v="0"/>
    <x v="1730"/>
    <d v="2015-10-24T21:06:23"/>
    <s v="music/faith"/>
    <x v="4"/>
    <x v="28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n v="0"/>
    <x v="1731"/>
    <d v="2015-06-11T10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n v="0"/>
    <x v="1732"/>
    <d v="2016-01-16T00:00:00"/>
    <s v="music/faith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n v="0"/>
    <x v="1733"/>
    <d v="2016-09-13T16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n v="2.2222222222222223E-4"/>
    <x v="1734"/>
    <d v="2015-05-07T19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n v="0.11"/>
    <x v="1735"/>
    <d v="2016-08-07T14:32:25"/>
    <s v="music/faith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n v="7.3333333333333332E-3"/>
    <x v="1736"/>
    <d v="2015-11-08T16:40:33"/>
    <s v="music/faith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n v="0.21249999999999999"/>
    <x v="1737"/>
    <d v="2015-07-20T17:46:32"/>
    <s v="music/faith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n v="4.0000000000000001E-3"/>
    <x v="1738"/>
    <d v="2014-10-02T15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n v="1E-3"/>
    <x v="1739"/>
    <d v="2016-05-04T14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n v="0"/>
    <x v="1740"/>
    <d v="2015-07-16T14:37:02"/>
    <s v="music/faith"/>
    <x v="4"/>
    <x v="28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n v="1.1083333333333334"/>
    <x v="1741"/>
    <d v="2015-06-10T10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n v="1.0874999999999999"/>
    <x v="1742"/>
    <d v="2017-01-07T16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n v="1.0041666666666667"/>
    <x v="1743"/>
    <d v="2016-08-26T22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n v="1.1845454545454546"/>
    <x v="1744"/>
    <d v="2015-03-08T08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n v="1.1401428571428571"/>
    <x v="1745"/>
    <d v="2016-12-21T21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n v="1.4810000000000001"/>
    <x v="1746"/>
    <d v="2016-11-23T21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n v="1.0495555555555556"/>
    <x v="1747"/>
    <d v="2015-11-13T10:00:00"/>
    <s v="photography/photobooks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n v="1.29948"/>
    <x v="1748"/>
    <d v="2015-09-02T17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n v="1.2348756218905472"/>
    <x v="1749"/>
    <d v="2017-03-01T14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n v="2.0162"/>
    <x v="1750"/>
    <d v="2016-04-19T15:05:04"/>
    <s v="photography/photobooks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n v="1.0289999999999999"/>
    <x v="1751"/>
    <d v="2015-03-19T12:45:23"/>
    <s v="photography/photobooks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n v="2.6016666666666666"/>
    <x v="1752"/>
    <d v="2016-10-14T01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n v="1.08"/>
    <x v="1753"/>
    <d v="2016-03-21T11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n v="1.1052941176470588"/>
    <x v="1754"/>
    <d v="2015-04-03T15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n v="1.2"/>
    <x v="1755"/>
    <d v="2015-10-05T13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n v="1.0282909090909091"/>
    <x v="1756"/>
    <d v="2016-08-28T23:01:09"/>
    <s v="photography/photobooks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n v="1.1599999999999999"/>
    <x v="1757"/>
    <d v="2017-01-28T14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n v="1.147"/>
    <x v="1758"/>
    <d v="2016-07-14T17:56:32"/>
    <s v="photography/photobooks"/>
    <x v="8"/>
    <x v="20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n v="1.0660000000000001"/>
    <x v="1759"/>
    <d v="2015-03-25T13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n v="1.6544000000000001"/>
    <x v="1760"/>
    <d v="2016-02-25T11:08:33"/>
    <s v="photography/photobooks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n v="1.55"/>
    <x v="1761"/>
    <d v="2015-09-12T08:37:40"/>
    <s v="photography/photobooks"/>
    <x v="8"/>
    <x v="2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n v="8.85"/>
    <x v="1762"/>
    <d v="2016-03-11T18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n v="1.0190833333333333"/>
    <x v="1763"/>
    <d v="2016-10-23T15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n v="0.19600000000000001"/>
    <x v="1764"/>
    <d v="2014-08-03T06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n v="0.59467839999999994"/>
    <x v="1765"/>
    <d v="2014-08-13T18:31:52"/>
    <s v="photography/photobooks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n v="0"/>
    <x v="1766"/>
    <d v="2014-08-25T15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n v="0.4572"/>
    <x v="1767"/>
    <d v="2014-08-03T10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n v="3.7400000000000003E-2"/>
    <x v="1768"/>
    <d v="2014-09-27T08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n v="2.7025E-2"/>
    <x v="1769"/>
    <d v="2015-01-13T14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n v="0.56514285714285717"/>
    <x v="1770"/>
    <d v="2014-10-14T13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n v="0.21309523809523809"/>
    <x v="1771"/>
    <d v="2014-10-23T18:30:40"/>
    <s v="photography/photobooks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n v="0.156"/>
    <x v="1772"/>
    <d v="2014-07-06T12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n v="6.2566666666666673E-2"/>
    <x v="1773"/>
    <d v="2015-01-19T13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n v="0.4592"/>
    <x v="1774"/>
    <d v="2014-11-29T09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n v="0.65101538461538466"/>
    <x v="1775"/>
    <d v="2014-10-24T18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n v="6.7000000000000004E-2"/>
    <x v="1776"/>
    <d v="2014-10-29T17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n v="0.135625"/>
    <x v="1777"/>
    <d v="2015-02-20T03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n v="1.9900000000000001E-2"/>
    <x v="1778"/>
    <d v="2015-03-27T14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n v="0.36236363636363639"/>
    <x v="1779"/>
    <d v="2016-09-02T11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n v="0.39743333333333336"/>
    <x v="1780"/>
    <d v="2016-07-02T09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n v="0.25763636363636366"/>
    <x v="1781"/>
    <d v="2016-09-15T09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n v="0.15491428571428573"/>
    <x v="1782"/>
    <d v="2016-02-21T08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n v="0.236925"/>
    <x v="1783"/>
    <d v="2015-05-21T17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n v="0.39760000000000001"/>
    <x v="1784"/>
    <d v="2015-01-30T22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n v="0.20220833333333332"/>
    <x v="1785"/>
    <d v="2014-10-15T19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n v="0.47631578947368419"/>
    <x v="1786"/>
    <d v="2014-12-15T08:12:57"/>
    <s v="photography/photobooks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n v="0.15329999999999999"/>
    <x v="1787"/>
    <d v="2015-04-04T09:43:57"/>
    <s v="photography/photobooks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n v="1.3818181818181818E-2"/>
    <x v="1788"/>
    <d v="2014-10-31T17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n v="5.0000000000000001E-3"/>
    <x v="1789"/>
    <d v="2015-01-12T01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n v="4.9575757575757579E-2"/>
    <x v="1790"/>
    <d v="2015-02-05T11:11:18"/>
    <s v="photography/photobooks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n v="3.5666666666666666E-2"/>
    <x v="1791"/>
    <d v="2015-01-29T12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n v="0.61124000000000001"/>
    <x v="1792"/>
    <d v="2015-08-10T01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n v="1.3333333333333334E-2"/>
    <x v="1793"/>
    <d v="2014-11-27T17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n v="0.11077777777777778"/>
    <x v="1794"/>
    <d v="2015-02-11T08:13:42"/>
    <s v="photography/photobooks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n v="0.38735714285714284"/>
    <x v="1795"/>
    <d v="2016-10-14T11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n v="0.22052631578947368"/>
    <x v="1796"/>
    <d v="2016-07-24T05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n v="0.67549999999999999"/>
    <x v="1797"/>
    <d v="2016-12-15T08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n v="0.136375"/>
    <x v="1798"/>
    <d v="2016-02-04T02:50:33"/>
    <s v="photography/photobooks"/>
    <x v="8"/>
    <x v="20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n v="1.7457500000000001E-2"/>
    <x v="1799"/>
    <d v="2014-11-11T16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n v="0.20449632511889321"/>
    <x v="1800"/>
    <d v="2016-10-10T09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n v="0.13852941176470587"/>
    <x v="1801"/>
    <d v="2015-12-15T07:10:00"/>
    <s v="photography/photobooks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n v="0.48485714285714288"/>
    <x v="1802"/>
    <d v="2015-06-27T16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n v="0.308"/>
    <x v="1803"/>
    <d v="2015-02-13T20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n v="0.35174193548387095"/>
    <x v="1804"/>
    <d v="2015-11-14T12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n v="0.36404444444444445"/>
    <x v="1805"/>
    <d v="2015-10-02T13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n v="2.955E-2"/>
    <x v="1806"/>
    <d v="2014-09-30T10:19:09"/>
    <s v="photography/photobooks"/>
    <x v="8"/>
    <x v="20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n v="0.1106"/>
    <x v="1807"/>
    <d v="2014-09-27T20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n v="0.41407142857142859"/>
    <x v="1808"/>
    <d v="2017-02-11T11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n v="0.10857142857142857"/>
    <x v="1809"/>
    <d v="2015-03-01T16:47:19"/>
    <s v="photography/photobooks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n v="3.3333333333333333E-2"/>
    <x v="1810"/>
    <d v="2014-08-21T16:50:26"/>
    <s v="photography/photobooks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n v="7.407407407407407E-4"/>
    <x v="1811"/>
    <d v="2014-10-23T23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n v="0.13307692307692306"/>
    <x v="1812"/>
    <d v="2016-07-03T02:38:56"/>
    <s v="photography/photobooks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n v="0"/>
    <x v="1813"/>
    <d v="2014-08-08T16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n v="0.49183333333333334"/>
    <x v="1814"/>
    <d v="2015-02-28T02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n v="0"/>
    <x v="1815"/>
    <d v="2015-07-01T16:45:37"/>
    <s v="photography/photobooks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n v="2.036E-2"/>
    <x v="1816"/>
    <d v="2016-07-25T14:00:00"/>
    <s v="photography/photobooks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n v="0.52327777777777773"/>
    <x v="1817"/>
    <d v="2017-01-30T01:59:00"/>
    <s v="photography/photobooks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n v="0"/>
    <x v="1818"/>
    <d v="2015-04-02T23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n v="2.0833333333333332E-2"/>
    <x v="1819"/>
    <d v="2014-07-30T13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n v="6.565384615384616E-2"/>
    <x v="1820"/>
    <d v="2015-03-31T20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n v="1.3489"/>
    <x v="1821"/>
    <d v="2012-03-03T02:39:27"/>
    <s v="music/rock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n v="1"/>
    <x v="1822"/>
    <d v="2014-01-31T14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n v="1.1585714285714286"/>
    <x v="1823"/>
    <d v="2012-10-24T11:26:16"/>
    <s v="music/rock"/>
    <x v="4"/>
    <x v="11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n v="1.0006666666666666"/>
    <x v="1824"/>
    <d v="2014-01-07T21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n v="1.0505"/>
    <x v="1825"/>
    <d v="2013-07-11T15:01:43"/>
    <s v="music/rock"/>
    <x v="4"/>
    <x v="11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n v="1.01"/>
    <x v="1826"/>
    <d v="2014-02-17T17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n v="1.0066250000000001"/>
    <x v="1827"/>
    <d v="2011-03-03T02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n v="1.0016"/>
    <x v="1828"/>
    <d v="2014-05-09T17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n v="1.6668333333333334"/>
    <x v="1829"/>
    <d v="2011-01-21T17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n v="1.0153333333333334"/>
    <x v="1830"/>
    <d v="2014-02-24T11:25:07"/>
    <s v="music/rock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n v="1.03"/>
    <x v="1831"/>
    <d v="2012-05-12T18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n v="1.4285714285714286"/>
    <x v="1832"/>
    <d v="2011-03-04T07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n v="2.625"/>
    <x v="1833"/>
    <d v="2013-03-02T02:59:00"/>
    <s v="music/rock"/>
    <x v="4"/>
    <x v="11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n v="1.1805000000000001"/>
    <x v="1834"/>
    <d v="2015-01-24T18:08:15"/>
    <s v="music/rock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n v="1.04"/>
    <x v="1835"/>
    <d v="2016-03-31T10:51:11"/>
    <s v="music/rock"/>
    <x v="4"/>
    <x v="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n v="2.0034000000000001"/>
    <x v="1836"/>
    <d v="2013-02-17T14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n v="3.0683333333333334"/>
    <x v="1837"/>
    <d v="2012-03-17T19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n v="1.00149"/>
    <x v="1838"/>
    <d v="2011-09-30T22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n v="2.0529999999999999"/>
    <x v="1839"/>
    <d v="2016-10-01T12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n v="1.0888888888888888"/>
    <x v="1840"/>
    <d v="2013-05-06T23:59:00"/>
    <s v="music/rock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n v="1.0175000000000001"/>
    <x v="1841"/>
    <d v="2014-05-19T23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n v="1.2524999999999999"/>
    <x v="1842"/>
    <d v="2015-03-02T00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n v="1.2400610000000001"/>
    <x v="1843"/>
    <d v="2011-02-20T18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n v="1.014"/>
    <x v="1844"/>
    <d v="2011-06-10T22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n v="1"/>
    <x v="1845"/>
    <d v="2016-06-16T23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n v="1.3792666666666666"/>
    <x v="1846"/>
    <d v="2012-12-15T10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n v="1.2088000000000001"/>
    <x v="1847"/>
    <d v="2015-04-21T00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n v="1.0736666666666668"/>
    <x v="1848"/>
    <d v="2011-07-31T01:59:00"/>
    <s v="music/rock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n v="1.0033333333333334"/>
    <x v="1849"/>
    <d v="2012-10-17T15:17:39"/>
    <s v="music/rock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n v="1.0152222222222222"/>
    <x v="1850"/>
    <d v="2014-07-10T18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n v="1.0007692307692309"/>
    <x v="1851"/>
    <d v="2014-07-27T20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n v="1.1696666666666666"/>
    <x v="1852"/>
    <d v="2015-04-24T19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n v="1.01875"/>
    <x v="1853"/>
    <d v="2012-11-13T21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n v="1.0212366666666666"/>
    <x v="1854"/>
    <d v="2013-05-23T19:30:37"/>
    <s v="music/rock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n v="1.5405897142857143"/>
    <x v="1855"/>
    <d v="2014-01-06T07:55:40"/>
    <s v="music/rock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n v="1.0125"/>
    <x v="1856"/>
    <d v="2014-07-18T15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n v="1"/>
    <x v="1857"/>
    <d v="2014-09-12T13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n v="1.0874800874800874"/>
    <x v="1858"/>
    <d v="2011-12-16T00:48:41"/>
    <s v="music/rock"/>
    <x v="4"/>
    <x v="1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n v="1.3183333333333334"/>
    <x v="1859"/>
    <d v="2011-09-22T13:28:49"/>
    <s v="music/rock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n v="1.3346666666666667"/>
    <x v="1860"/>
    <d v="2014-02-06T12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n v="0"/>
    <x v="1861"/>
    <d v="2015-01-26T02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n v="8.0833333333333326E-2"/>
    <x v="1862"/>
    <d v="2017-03-08T02:30:00"/>
    <s v="games/mobile games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n v="4.0000000000000001E-3"/>
    <x v="1863"/>
    <d v="2014-06-12T14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n v="0.42892307692307691"/>
    <x v="1864"/>
    <d v="2014-05-04T12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n v="3.6363636363636364E-5"/>
    <x v="1865"/>
    <d v="2016-11-06T04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n v="5.0000000000000001E-3"/>
    <x v="1866"/>
    <d v="2017-02-28T23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n v="5.0000000000000001E-4"/>
    <x v="1867"/>
    <d v="2016-11-05T17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n v="4.8680000000000001E-2"/>
    <x v="1868"/>
    <d v="2015-12-15T02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n v="0"/>
    <x v="1869"/>
    <d v="2017-01-03T19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n v="0.10314285714285715"/>
    <x v="1870"/>
    <d v="2016-01-30T23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n v="0.7178461538461538"/>
    <x v="1871"/>
    <d v="2014-11-20T14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n v="1.06E-2"/>
    <x v="1872"/>
    <d v="2015-06-29T22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n v="4.4999999999999997E-3"/>
    <x v="1873"/>
    <d v="2015-07-08T11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n v="1.6249999999999999E-4"/>
    <x v="1874"/>
    <d v="2016-06-28T18:15:33"/>
    <s v="games/mobile games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n v="5.1000000000000004E-3"/>
    <x v="1875"/>
    <d v="2016-08-06T16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n v="0"/>
    <x v="1876"/>
    <d v="2014-06-16T01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n v="0"/>
    <x v="1877"/>
    <d v="2015-02-28T19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n v="0"/>
    <x v="1878"/>
    <d v="2014-06-12T19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n v="1.1999999999999999E-3"/>
    <x v="1879"/>
    <d v="2016-03-14T09:35:29"/>
    <s v="games/mobile games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n v="0.20080000000000001"/>
    <x v="1880"/>
    <d v="2016-03-30T07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n v="1.726845"/>
    <x v="1881"/>
    <d v="2015-03-09T21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n v="1.008955223880597"/>
    <x v="1882"/>
    <d v="2012-07-10T18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n v="1.0480480480480481"/>
    <x v="1883"/>
    <d v="2012-04-08T16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n v="1.351"/>
    <x v="1884"/>
    <d v="2012-11-27T07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n v="1.1632786885245903"/>
    <x v="1885"/>
    <d v="2012-08-10T17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n v="1.0208333333333333"/>
    <x v="1886"/>
    <d v="2014-11-12T17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n v="1.1116666666666666"/>
    <x v="1887"/>
    <d v="2015-12-03T16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n v="1.6608000000000001"/>
    <x v="1888"/>
    <d v="2010-05-31T23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n v="1.0660000000000001"/>
    <x v="1889"/>
    <d v="2013-03-11T13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n v="1.4458441666666668"/>
    <x v="1890"/>
    <d v="2012-12-15T13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n v="1.0555000000000001"/>
    <x v="1891"/>
    <d v="2010-07-22T01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n v="1.3660000000000001"/>
    <x v="1892"/>
    <d v="2011-06-07T10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n v="1.04"/>
    <x v="1893"/>
    <d v="2011-04-15T22:59:00"/>
    <s v="music/indie rock"/>
    <x v="4"/>
    <x v="14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n v="1.145"/>
    <x v="1894"/>
    <d v="2012-02-12T16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n v="1.0171957671957672"/>
    <x v="1895"/>
    <d v="2015-10-20T12:55:22"/>
    <s v="music/indie rock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n v="1.2394678492239468"/>
    <x v="1896"/>
    <d v="2012-04-12T12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n v="1.0245669291338582"/>
    <x v="1897"/>
    <d v="2014-03-04T16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n v="1.4450000000000001"/>
    <x v="1898"/>
    <d v="2016-02-01T13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n v="1.3333333333333333"/>
    <x v="1899"/>
    <d v="2015-03-25T16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n v="1.0936440000000001"/>
    <x v="1900"/>
    <d v="2012-10-06T04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n v="2.696969696969697E-2"/>
    <x v="1901"/>
    <d v="2015-05-22T08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n v="1.2E-2"/>
    <x v="1902"/>
    <d v="2015-03-04T13:57:27"/>
    <s v="technology/gadgets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n v="0.46600000000000003"/>
    <x v="1903"/>
    <d v="2017-01-27T13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n v="1E-3"/>
    <x v="1904"/>
    <d v="2016-01-02T11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n v="1.6800000000000001E-3"/>
    <x v="1905"/>
    <d v="2014-09-07T17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n v="0.42759999999999998"/>
    <x v="1906"/>
    <d v="2016-06-23T11:06:23"/>
    <s v="technology/gadgets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n v="2.8333333333333335E-3"/>
    <x v="1907"/>
    <d v="2014-05-23T09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n v="1.7319999999999999E-2"/>
    <x v="1908"/>
    <d v="2016-12-29T17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n v="0.14111428571428572"/>
    <x v="1909"/>
    <d v="2014-10-23T05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n v="0.39395294117647056"/>
    <x v="1910"/>
    <d v="2015-10-31T17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n v="2.3529411764705883E-4"/>
    <x v="1911"/>
    <d v="2014-08-08T19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n v="0.59299999999999997"/>
    <x v="1912"/>
    <d v="2015-06-04T00:26:00"/>
    <s v="technology/gadgets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n v="1.3270833333333334E-2"/>
    <x v="1913"/>
    <d v="2014-10-08T07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n v="9.0090090090090086E-2"/>
    <x v="1914"/>
    <d v="2014-10-31T22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n v="1.6E-2"/>
    <x v="1915"/>
    <d v="2014-09-01T20:10:22"/>
    <s v="technology/gadgets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n v="5.1000000000000004E-3"/>
    <x v="1916"/>
    <d v="2016-11-07T13:12:55"/>
    <s v="technology/gadgets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n v="0.52570512820512816"/>
    <x v="1917"/>
    <d v="2017-02-10T01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n v="1.04E-2"/>
    <x v="1918"/>
    <d v="2014-08-12T13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n v="0.47399999999999998"/>
    <x v="1919"/>
    <d v="2015-05-19T16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n v="0.43030000000000002"/>
    <x v="1920"/>
    <d v="2015-10-21T18:00:00"/>
    <s v="technology/gadgets"/>
    <x v="2"/>
    <x v="29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n v="1.3680000000000001"/>
    <x v="1921"/>
    <d v="2012-07-14T00:19:03"/>
    <s v="music/indie rock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n v="1.1555"/>
    <x v="1922"/>
    <d v="2013-12-12T01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n v="2.4079999999999999"/>
    <x v="1923"/>
    <d v="2011-09-26T23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n v="1.1439999999999999"/>
    <x v="1924"/>
    <d v="2014-01-15T14:33:00"/>
    <s v="music/indie rock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n v="1.1033333333333333"/>
    <x v="1925"/>
    <d v="2013-10-10T19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n v="1.9537933333333333"/>
    <x v="1926"/>
    <d v="2010-11-01T19:26:00"/>
    <s v="music/indie rock"/>
    <x v="4"/>
    <x v="14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n v="1.0333333333333334"/>
    <x v="1927"/>
    <d v="2012-03-07T23:59:00"/>
    <s v="music/indie rock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n v="1.031372549019608"/>
    <x v="1928"/>
    <d v="2013-05-07T10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n v="1.003125"/>
    <x v="1929"/>
    <d v="2011-07-04T19:31:06"/>
    <s v="music/indie rock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n v="1.27"/>
    <x v="1930"/>
    <d v="2013-07-07T08:24:42"/>
    <s v="music/indie rock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n v="1.20601"/>
    <x v="1931"/>
    <d v="2012-05-21T22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n v="1.0699047619047619"/>
    <x v="1932"/>
    <d v="2012-01-24T14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n v="1.7243333333333333"/>
    <x v="1933"/>
    <d v="2014-09-26T22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n v="1.2362"/>
    <x v="1934"/>
    <d v="2011-12-25T00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n v="1.0840000000000001"/>
    <x v="1935"/>
    <d v="2014-06-20T23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n v="1.1652013333333333"/>
    <x v="1936"/>
    <d v="2011-12-06T00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n v="1.8724499999999999"/>
    <x v="1937"/>
    <d v="2012-06-14T22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n v="1.1593333333333333"/>
    <x v="1938"/>
    <d v="2013-07-02T00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n v="1.107"/>
    <x v="1939"/>
    <d v="2013-03-10T17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n v="1.7092307692307693"/>
    <x v="1940"/>
    <d v="2011-06-14T22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n v="1.2611835600000001"/>
    <x v="1941"/>
    <d v="2014-05-15T01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n v="1.3844033333333334"/>
    <x v="1942"/>
    <d v="2011-07-04T14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n v="17.052499999999998"/>
    <x v="1943"/>
    <d v="2016-08-11T01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n v="7.8805550000000002"/>
    <x v="1944"/>
    <d v="2014-05-01T09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n v="3.4801799999999998"/>
    <x v="1945"/>
    <d v="2015-07-12T01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n v="1.4974666666666667"/>
    <x v="1946"/>
    <d v="2014-04-19T21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n v="1.0063375000000001"/>
    <x v="1947"/>
    <d v="2009-11-23T00:59:00"/>
    <s v="technology/hardware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n v="8.0021100000000001"/>
    <x v="1948"/>
    <d v="2016-06-06T12:02:00"/>
    <s v="technology/hardware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n v="1.0600260000000001"/>
    <x v="1949"/>
    <d v="2014-07-10T05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n v="2.0051866666666669"/>
    <x v="1950"/>
    <d v="2011-04-21T23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n v="2.1244399999999999"/>
    <x v="1951"/>
    <d v="2016-11-07T06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n v="1.9847237142857144"/>
    <x v="1952"/>
    <d v="2013-10-16T09:33:35"/>
    <s v="technology/hardware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n v="2.2594666666666665"/>
    <x v="1953"/>
    <d v="2012-03-01T22:00:00"/>
    <s v="technology/hardware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n v="6.9894800000000004"/>
    <x v="1954"/>
    <d v="2016-03-12T00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n v="3.9859528571428569"/>
    <x v="1955"/>
    <d v="2012-05-23T14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n v="2.9403333333333332"/>
    <x v="1956"/>
    <d v="2015-04-18T16:10:05"/>
    <s v="technology/hardware"/>
    <x v="2"/>
    <x v="30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n v="1.6750470000000002"/>
    <x v="1957"/>
    <d v="2012-10-26T21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n v="14.355717142857143"/>
    <x v="1958"/>
    <d v="2013-03-23T17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n v="1.5673440000000001"/>
    <x v="1959"/>
    <d v="2014-09-30T19:00:00"/>
    <s v="technology/hardware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n v="1.1790285714285715"/>
    <x v="1960"/>
    <d v="2014-12-21T03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n v="11.053811999999999"/>
    <x v="1961"/>
    <d v="2012-10-05T22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n v="1.9292499999999999"/>
    <x v="1962"/>
    <d v="2014-05-13T13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n v="1.268842105263158"/>
    <x v="1963"/>
    <d v="2014-09-16T05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n v="2.5957748878923765"/>
    <x v="1964"/>
    <d v="2016-04-22T01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n v="2.6227999999999998"/>
    <x v="1965"/>
    <d v="2012-01-11T20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n v="2.0674309000000002"/>
    <x v="1966"/>
    <d v="2014-08-14T07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n v="3.7012999999999998"/>
    <x v="1967"/>
    <d v="2014-05-01T10:55:29"/>
    <s v="technology/hardware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n v="2.8496600000000001"/>
    <x v="1968"/>
    <d v="2016-12-03T10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n v="5.7907999999999999"/>
    <x v="1969"/>
    <d v="2016-08-05T14:01:08"/>
    <s v="technology/hardware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n v="11.318"/>
    <x v="1970"/>
    <d v="2013-04-19T22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n v="2.6302771750000002"/>
    <x v="1971"/>
    <d v="2013-11-14T23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n v="6.7447999999999997"/>
    <x v="1972"/>
    <d v="2012-11-17T20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n v="2.5683081313131315"/>
    <x v="1973"/>
    <d v="2016-08-06T02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n v="3.7549600000000001"/>
    <x v="1974"/>
    <d v="2013-08-19T03:01:09"/>
    <s v="technology/hardware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n v="2.0870837499999997"/>
    <x v="1975"/>
    <d v="2013-03-10T13:07:31"/>
    <s v="technology/hardware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n v="3.4660000000000002"/>
    <x v="1976"/>
    <d v="2013-07-13T16:35:25"/>
    <s v="technology/hardware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n v="4.0232999999999999"/>
    <x v="1977"/>
    <d v="2015-12-19T02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n v="10.2684514"/>
    <x v="1978"/>
    <d v="2012-06-12T02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n v="1.14901155"/>
    <x v="1979"/>
    <d v="2015-11-18T23:59:00"/>
    <s v="technology/hardware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n v="3.5482402000000004"/>
    <x v="1980"/>
    <d v="2016-04-03T07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n v="5.0799999999999998E-2"/>
    <x v="1981"/>
    <d v="2014-07-09T12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n v="0"/>
    <x v="1982"/>
    <d v="2016-12-04T10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n v="4.2999999999999997E-2"/>
    <x v="1983"/>
    <d v="2016-09-02T02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n v="0.21146666666666666"/>
    <x v="1984"/>
    <d v="2014-11-30T14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n v="3.1875000000000001E-2"/>
    <x v="1985"/>
    <d v="2016-08-02T18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n v="5.0000000000000001E-4"/>
    <x v="1986"/>
    <d v="2016-03-14T04:24:43"/>
    <s v="photography/people"/>
    <x v="8"/>
    <x v="31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n v="0.42472727272727273"/>
    <x v="1987"/>
    <d v="2015-03-01T10:21:16"/>
    <s v="photography/people"/>
    <x v="8"/>
    <x v="31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n v="4.1666666666666666E-3"/>
    <x v="1988"/>
    <d v="2015-08-20T13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n v="0.01"/>
    <x v="1989"/>
    <d v="2016-12-11T11:20:08"/>
    <s v="photography/people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n v="0.16966666666666666"/>
    <x v="1990"/>
    <d v="2016-02-12T23:42:12"/>
    <s v="photography/people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n v="7.0000000000000007E-2"/>
    <x v="1991"/>
    <d v="2015-07-03T16:26:26"/>
    <s v="photography/people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n v="1.3333333333333333E-3"/>
    <x v="1992"/>
    <d v="2015-02-17T22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n v="0"/>
    <x v="1993"/>
    <d v="2015-12-21T09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n v="0"/>
    <x v="1994"/>
    <d v="2016-12-06T20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n v="7.8E-2"/>
    <x v="1995"/>
    <d v="2015-07-16T16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n v="0"/>
    <x v="1996"/>
    <d v="2014-07-10T14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n v="0"/>
    <x v="1997"/>
    <d v="2014-08-26T17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n v="0.26200000000000001"/>
    <x v="1998"/>
    <d v="2014-07-31T21:50:38"/>
    <s v="photography/people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n v="7.6129032258064515E-3"/>
    <x v="1999"/>
    <d v="2014-11-13T07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n v="0.125"/>
    <x v="2000"/>
    <d v="2016-01-06T17:50:13"/>
    <s v="photography/people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n v="3.8212909090909091"/>
    <x v="2001"/>
    <d v="2015-06-12T15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n v="2.1679422000000002"/>
    <x v="2002"/>
    <d v="2017-01-23T12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n v="3.12"/>
    <x v="2003"/>
    <d v="2010-07-02T18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n v="2.3442048"/>
    <x v="2004"/>
    <d v="2014-07-10T09:31:03"/>
    <s v="technology/hardware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n v="1.236801"/>
    <x v="2005"/>
    <d v="2013-10-15T22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n v="2.4784000000000002"/>
    <x v="2006"/>
    <d v="2014-12-03T08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n v="1.157092"/>
    <x v="2007"/>
    <d v="2010-08-23T23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n v="1.1707484768810599"/>
    <x v="2008"/>
    <d v="2011-09-19T09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n v="3.05158"/>
    <x v="2009"/>
    <d v="2016-11-23T03:45:43"/>
    <s v="technology/hardware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n v="3.2005299999999997"/>
    <x v="2010"/>
    <d v="2016-08-18T18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n v="8.1956399999999991"/>
    <x v="2011"/>
    <d v="2016-01-11T18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n v="2.3490000000000002"/>
    <x v="2012"/>
    <d v="2015-02-05T14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n v="4.9491375"/>
    <x v="2013"/>
    <d v="2016-07-08T18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n v="78.137822333333332"/>
    <x v="2014"/>
    <d v="2013-03-24T23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n v="1.1300013888888889"/>
    <x v="2015"/>
    <d v="2011-09-09T16:02:43"/>
    <s v="technology/hardware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n v="9.2154220000000002"/>
    <x v="2016"/>
    <d v="2013-03-09T16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n v="1.2510239999999999"/>
    <x v="2017"/>
    <d v="2012-03-23T23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n v="1.0224343076923077"/>
    <x v="2018"/>
    <d v="2015-08-13T03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n v="4.8490975000000001"/>
    <x v="2019"/>
    <d v="2016-09-22T12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n v="1.9233333333333333"/>
    <x v="2020"/>
    <d v="2014-05-14T18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n v="2.8109999999999999"/>
    <x v="2021"/>
    <d v="2014-09-23T20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n v="1.2513700000000001"/>
    <x v="2022"/>
    <d v="2016-06-11T08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n v="1.61459"/>
    <x v="2023"/>
    <d v="2015-06-11T05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n v="5.8535000000000004"/>
    <x v="2024"/>
    <d v="2012-08-12T22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n v="2.0114999999999998"/>
    <x v="2025"/>
    <d v="2015-06-10T23:25:46"/>
    <s v="technology/hardware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n v="1.3348307999999998"/>
    <x v="2026"/>
    <d v="2014-04-20T22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n v="1.2024900000000001"/>
    <x v="2027"/>
    <d v="2015-03-30T13:31:59"/>
    <s v="technology/hardware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n v="1.2616666666666667"/>
    <x v="2028"/>
    <d v="2010-03-15T16:55:00"/>
    <s v="technology/hardware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n v="3.6120000000000001"/>
    <x v="2029"/>
    <d v="2014-08-26T19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n v="2.26239013671875"/>
    <x v="2030"/>
    <d v="2012-11-29T18:54:56"/>
    <s v="technology/hardware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n v="1.2035"/>
    <x v="2031"/>
    <d v="2015-01-08T20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n v="3.0418799999999999"/>
    <x v="2032"/>
    <d v="2016-12-15T00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n v="1.7867599999999999"/>
    <x v="2033"/>
    <d v="2014-04-25T20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n v="3.868199871794872"/>
    <x v="2034"/>
    <d v="2015-05-07T01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n v="2.1103642500000004"/>
    <x v="2035"/>
    <d v="2015-12-18T20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n v="1.3166833333333334"/>
    <x v="2036"/>
    <d v="2014-05-09T15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n v="3.0047639999999998"/>
    <x v="2037"/>
    <d v="2013-12-30T01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n v="4.2051249999999998"/>
    <x v="2038"/>
    <d v="2013-07-01T13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n v="1.362168"/>
    <x v="2039"/>
    <d v="2016-11-30T23:59:00"/>
    <s v="technology/hardware"/>
    <x v="2"/>
    <x v="3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n v="2.4817133333333334"/>
    <x v="2040"/>
    <d v="2013-11-15T18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n v="1.8186315789473684"/>
    <x v="2041"/>
    <d v="2016-11-10T08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n v="1.2353000000000001"/>
    <x v="2042"/>
    <d v="2016-01-22T11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n v="5.0620938628158845"/>
    <x v="2043"/>
    <d v="2016-12-10T23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n v="1.0821333333333334"/>
    <x v="2044"/>
    <d v="2015-06-13T11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n v="8.1918387755102042"/>
    <x v="2045"/>
    <d v="2012-07-08T21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n v="1.2110000000000001"/>
    <x v="2046"/>
    <d v="2013-05-22T23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n v="1.0299897959183673"/>
    <x v="2047"/>
    <d v="2015-04-16T19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n v="1.4833229411764706"/>
    <x v="2048"/>
    <d v="2013-05-23T10:38:11"/>
    <s v="technology/hardware"/>
    <x v="2"/>
    <x v="30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n v="1.2019070000000001"/>
    <x v="2049"/>
    <d v="2013-12-02T17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n v="4.7327000000000004"/>
    <x v="2050"/>
    <d v="2015-05-30T20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n v="1.303625"/>
    <x v="2051"/>
    <d v="2013-12-25T19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n v="3.5304799999999998"/>
    <x v="2052"/>
    <d v="2016-02-19T21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n v="1.0102"/>
    <x v="2053"/>
    <d v="2015-11-25T10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n v="1.1359142857142857"/>
    <x v="2054"/>
    <d v="2014-05-02T07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n v="1.6741666666666666"/>
    <x v="2055"/>
    <d v="2014-12-02T23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n v="1.5345200000000001"/>
    <x v="2056"/>
    <d v="2013-04-17T13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n v="2.022322"/>
    <x v="2057"/>
    <d v="2016-02-26T06:52:12"/>
    <s v="technology/hardware"/>
    <x v="2"/>
    <x v="30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n v="1.6828125"/>
    <x v="2058"/>
    <d v="2015-03-02T15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n v="1.4345666666666668"/>
    <x v="2059"/>
    <d v="2016-01-31T16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n v="1.964"/>
    <x v="2060"/>
    <d v="2014-07-23T10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n v="1.0791999999999999"/>
    <x v="2061"/>
    <d v="2016-12-31T13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n v="1.14977"/>
    <x v="2062"/>
    <d v="2016-03-24T03:11:38"/>
    <s v="technology/hardware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n v="1.4804999999999999"/>
    <x v="2063"/>
    <d v="2016-05-15T12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n v="1.9116676082790633"/>
    <x v="2064"/>
    <d v="2013-05-31T07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n v="1.99215125"/>
    <x v="2065"/>
    <d v="2013-12-25T03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n v="2.1859999999999999"/>
    <x v="2066"/>
    <d v="2014-08-23T13:31:23"/>
    <s v="technology/hardware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n v="1.2686868686868686"/>
    <x v="2067"/>
    <d v="2015-05-24T15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n v="1.0522388"/>
    <x v="2068"/>
    <d v="2016-10-20T15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n v="1.2840666000000001"/>
    <x v="2069"/>
    <d v="2016-01-02T18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n v="3.1732719999999999"/>
    <x v="2070"/>
    <d v="2016-06-28T10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n v="2.8073000000000001"/>
    <x v="2071"/>
    <d v="2016-10-02T01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n v="1.1073146853146854"/>
    <x v="2072"/>
    <d v="2016-05-07T08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n v="1.5260429999999998"/>
    <x v="2073"/>
    <d v="2015-05-08T11:01:58"/>
    <s v="technology/hardware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n v="1.0249999999999999"/>
    <x v="2074"/>
    <d v="2016-05-06T14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n v="16.783738373837384"/>
    <x v="2075"/>
    <d v="2013-07-25T11:21:28"/>
    <s v="technology/hardware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n v="5.4334915642458101"/>
    <x v="2076"/>
    <d v="2014-07-23T16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n v="1.1550800000000001"/>
    <x v="2077"/>
    <d v="2015-06-05T16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n v="1.3120499999999999"/>
    <x v="2078"/>
    <d v="2016-12-18T13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n v="2.8816999999999999"/>
    <x v="2079"/>
    <d v="2015-06-25T14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n v="5.0780000000000003"/>
    <x v="2080"/>
    <d v="2015-11-11T18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n v="1.1457142857142857"/>
    <x v="2081"/>
    <d v="2012-05-15T23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n v="1.1073333333333333"/>
    <x v="2082"/>
    <d v="2011-11-23T22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n v="1.1333333333333333"/>
    <x v="2083"/>
    <d v="2012-06-04T12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n v="1.0833333333333333"/>
    <x v="2084"/>
    <d v="2014-05-04T01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n v="1.2353333333333334"/>
    <x v="2085"/>
    <d v="2012-07-15T15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n v="1.0069999999999999"/>
    <x v="2086"/>
    <d v="2011-12-13T23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n v="1.0353333333333334"/>
    <x v="2087"/>
    <d v="2011-09-07T23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n v="1.1551066666666667"/>
    <x v="2088"/>
    <d v="2010-09-10T22:59:00"/>
    <s v="music/indie rock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n v="1.2040040000000001"/>
    <x v="2089"/>
    <d v="2013-08-01T20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n v="1.1504037499999999"/>
    <x v="2090"/>
    <d v="2013-02-24T04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n v="1.2046777777777777"/>
    <x v="2091"/>
    <d v="2011-03-01T15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n v="1.0128333333333333"/>
    <x v="2092"/>
    <d v="2011-10-07T11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n v="1.0246666666666666"/>
    <x v="2093"/>
    <d v="2012-12-22T16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n v="1.2054285714285715"/>
    <x v="2094"/>
    <d v="2012-03-04T22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n v="1"/>
    <x v="2095"/>
    <d v="2011-10-02T12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n v="1.0166666666666666"/>
    <x v="2096"/>
    <d v="2012-10-25T22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n v="1"/>
    <x v="2097"/>
    <d v="2011-12-01T10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n v="1.0033333333333334"/>
    <x v="2098"/>
    <d v="2012-03-07T21:43:55"/>
    <s v="music/indie rock"/>
    <x v="4"/>
    <x v="14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n v="1.3236666666666668"/>
    <x v="2099"/>
    <d v="2015-07-01T22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n v="1.3666666666666667"/>
    <x v="2100"/>
    <d v="2012-06-29T22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n v="1.1325000000000001"/>
    <x v="2101"/>
    <d v="2012-02-12T22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n v="1.36"/>
    <x v="2102"/>
    <d v="2011-05-05T15:50:48"/>
    <s v="music/indie rock"/>
    <x v="4"/>
    <x v="14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n v="1.4612318374694613"/>
    <x v="2103"/>
    <d v="2012-11-09T14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n v="1.2949999999999999"/>
    <x v="2104"/>
    <d v="2013-05-30T19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n v="2.54"/>
    <x v="2105"/>
    <d v="2014-11-20T23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n v="1.0704545454545455"/>
    <x v="2106"/>
    <d v="2013-01-26T00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n v="1.0773299999999999"/>
    <x v="2107"/>
    <d v="2014-11-12T13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n v="1.0731250000000001"/>
    <x v="2108"/>
    <d v="2012-09-09T22:55:00"/>
    <s v="music/indie rock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n v="1.06525"/>
    <x v="2109"/>
    <d v="2015-07-05T12:00:17"/>
    <s v="music/indie rock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n v="1.0035000000000001"/>
    <x v="2110"/>
    <d v="2014-05-27T23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n v="1.0649999999999999"/>
    <x v="2111"/>
    <d v="2011-08-14T20:00:00"/>
    <s v="music/indie rock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n v="1"/>
    <x v="2112"/>
    <d v="2013-04-15T17:16:33"/>
    <s v="music/indie rock"/>
    <x v="4"/>
    <x v="14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n v="1.0485714285714285"/>
    <x v="2113"/>
    <d v="2014-09-23T15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n v="1.0469999999999999"/>
    <x v="2114"/>
    <d v="2010-12-08T23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n v="2.2566666666666668"/>
    <x v="2115"/>
    <d v="2011-02-19T20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n v="1.0090416666666666"/>
    <x v="2116"/>
    <d v="2012-10-02T13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n v="1.4775"/>
    <x v="2117"/>
    <d v="2015-10-26T23:59:00"/>
    <s v="music/indie rock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n v="1.3461099999999999"/>
    <x v="2118"/>
    <d v="2011-07-24T15:08:56"/>
    <s v="music/indie rock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n v="1.0075000000000001"/>
    <x v="2119"/>
    <d v="2012-08-15T22:07:25"/>
    <s v="music/indie rock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n v="1.00880375"/>
    <x v="2120"/>
    <d v="2014-01-01T18:08:56"/>
    <s v="music/indie rock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n v="5.6800000000000002E-3"/>
    <x v="2121"/>
    <d v="2017-01-11T12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n v="3.875E-3"/>
    <x v="2122"/>
    <d v="2017-01-07T02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n v="0.1"/>
    <x v="2123"/>
    <d v="2010-03-15T01:59:00"/>
    <s v="games/video games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n v="0.10454545454545454"/>
    <x v="2124"/>
    <d v="2010-11-30T00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n v="1.4200000000000001E-2"/>
    <x v="2125"/>
    <d v="2015-08-04T19:33:53"/>
    <s v="games/video games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n v="5.0000000000000001E-4"/>
    <x v="2126"/>
    <d v="2014-12-08T18:21:27"/>
    <s v="games/video games"/>
    <x v="6"/>
    <x v="1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n v="0.28842857142857142"/>
    <x v="2127"/>
    <d v="2015-03-12T06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n v="1.6666666666666668E-3"/>
    <x v="2128"/>
    <d v="2014-09-21T13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n v="0.11799999999999999"/>
    <x v="2129"/>
    <d v="2016-03-09T19:35:00"/>
    <s v="games/video games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n v="2.0238095238095236E-3"/>
    <x v="2130"/>
    <d v="2014-08-15T21:04:23"/>
    <s v="games/video games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n v="0.05"/>
    <x v="2131"/>
    <d v="2015-07-11T23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n v="2.1129899999999997E-2"/>
    <x v="2132"/>
    <d v="2014-02-03T06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n v="1.6E-2"/>
    <x v="2133"/>
    <d v="2011-04-24T01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n v="1.7333333333333333E-2"/>
    <x v="2134"/>
    <d v="2013-04-27T16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n v="9.5600000000000004E-2"/>
    <x v="2135"/>
    <d v="2012-10-04T18:07:13"/>
    <s v="games/video games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n v="5.9612499999999998E-4"/>
    <x v="2136"/>
    <d v="2013-10-19T07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n v="0.28405999999999998"/>
    <x v="2137"/>
    <d v="2014-12-05T13:30:29"/>
    <s v="games/video games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n v="0.128"/>
    <x v="2138"/>
    <d v="2013-11-08T20:18:59"/>
    <s v="games/video games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n v="5.4199999999999998E-2"/>
    <x v="2139"/>
    <d v="2016-11-03T13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n v="1.1199999999999999E-3"/>
    <x v="2140"/>
    <d v="2013-01-11T15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n v="0"/>
    <x v="2141"/>
    <d v="2014-11-14T01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n v="5.7238095238095241E-2"/>
    <x v="2142"/>
    <d v="2015-12-30T11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n v="0.1125"/>
    <x v="2143"/>
    <d v="2010-07-21T14:00:00"/>
    <s v="games/video games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n v="1.7098591549295775E-2"/>
    <x v="2144"/>
    <d v="2013-09-14T08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n v="0.30433333333333334"/>
    <x v="2145"/>
    <d v="2013-11-27T01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n v="2.0000000000000001E-4"/>
    <x v="2146"/>
    <d v="2016-02-11T11:18:30"/>
    <s v="games/video games"/>
    <x v="6"/>
    <x v="17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n v="6.9641025641025639E-3"/>
    <x v="2147"/>
    <d v="2014-11-16T03:05:48"/>
    <s v="games/video games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n v="0.02"/>
    <x v="2148"/>
    <d v="2015-04-02T11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n v="0"/>
    <x v="2149"/>
    <d v="2010-07-30T19:00:00"/>
    <s v="games/video games"/>
    <x v="6"/>
    <x v="17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n v="8.0999999999999996E-3"/>
    <x v="2150"/>
    <d v="2016-07-13T01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n v="2.6222222222222224E-3"/>
    <x v="2151"/>
    <d v="2016-06-29T15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n v="1.6666666666666668E-3"/>
    <x v="2152"/>
    <d v="2014-03-15T13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n v="9.1244548809124457E-5"/>
    <x v="2153"/>
    <d v="2015-01-10T02:59:00"/>
    <s v="games/video games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n v="8.0000000000000002E-3"/>
    <x v="2154"/>
    <d v="2014-01-28T10:10:27"/>
    <s v="games/video games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n v="2.3E-2"/>
    <x v="2155"/>
    <d v="2016-03-31T11:56:25"/>
    <s v="games/video games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n v="2.6660714285714284E-2"/>
    <x v="2156"/>
    <d v="2013-09-16T15:30:06"/>
    <s v="games/video games"/>
    <x v="6"/>
    <x v="17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n v="0.28192"/>
    <x v="2157"/>
    <d v="2016-12-23T02:59:00"/>
    <s v="games/video games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n v="6.5900366666666668E-2"/>
    <x v="2158"/>
    <d v="2013-02-04T15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n v="7.2222222222222219E-3"/>
    <x v="2159"/>
    <d v="2011-07-16T12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n v="8.5000000000000006E-3"/>
    <x v="2160"/>
    <d v="2012-05-19T12:05:05"/>
    <s v="games/video games"/>
    <x v="6"/>
    <x v="17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n v="1.1575"/>
    <x v="2161"/>
    <d v="2015-09-23T15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n v="1.1226666666666667"/>
    <x v="2162"/>
    <d v="2014-07-24T13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n v="1.3220000000000001"/>
    <x v="2163"/>
    <d v="2015-06-07T22:50:00"/>
    <s v="music/rock"/>
    <x v="4"/>
    <x v="11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n v="1.0263636363636364"/>
    <x v="2164"/>
    <d v="2016-06-24T22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n v="1.3864000000000001"/>
    <x v="2165"/>
    <d v="2016-04-08T10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n v="1.466"/>
    <x v="2166"/>
    <d v="2014-12-05T16:06:58"/>
    <s v="music/rock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n v="1.2"/>
    <x v="2167"/>
    <d v="2012-09-14T20:35:37"/>
    <s v="music/rock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n v="1.215816111111111"/>
    <x v="2168"/>
    <d v="2017-02-10T00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n v="1"/>
    <x v="2169"/>
    <d v="2017-03-02T11:49:11"/>
    <s v="music/rock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n v="1.8085714285714285"/>
    <x v="2170"/>
    <d v="2015-08-22T13:00:22"/>
    <s v="music/rock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n v="1.0607500000000001"/>
    <x v="2171"/>
    <d v="2015-06-22T00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n v="1"/>
    <x v="2172"/>
    <d v="2015-04-18T08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n v="1.2692857142857144"/>
    <x v="2173"/>
    <d v="2013-09-09T22:59:00"/>
    <s v="music/rock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n v="1.0297499999999999"/>
    <x v="2174"/>
    <d v="2016-05-05T08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n v="2.5"/>
    <x v="2175"/>
    <d v="2016-07-20T19:13:06"/>
    <s v="music/rock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n v="1.2602"/>
    <x v="2176"/>
    <d v="2015-05-02T10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n v="1.0012000000000001"/>
    <x v="2177"/>
    <d v="2016-06-06T01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n v="1.3864000000000001"/>
    <x v="2178"/>
    <d v="2017-01-18T10:16:37"/>
    <s v="music/rock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n v="1.6140000000000001"/>
    <x v="2179"/>
    <d v="2015-04-10T23:06:32"/>
    <s v="music/rock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n v="1.071842"/>
    <x v="2180"/>
    <d v="2015-11-13T12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n v="1.5309999999999999"/>
    <x v="2181"/>
    <d v="2017-02-20T19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n v="5.2416666666666663"/>
    <x v="2182"/>
    <d v="2014-10-02T16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n v="4.8927777777777779"/>
    <x v="2183"/>
    <d v="2017-02-09T00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n v="2.8473999999999999"/>
    <x v="2184"/>
    <d v="2016-01-25T11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n v="18.569700000000001"/>
    <x v="2185"/>
    <d v="2013-03-26T03:23:59"/>
    <s v="games/tabletop games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n v="1.0967499999999999"/>
    <x v="2186"/>
    <d v="2016-09-06T21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n v="10.146425000000001"/>
    <x v="2187"/>
    <d v="2015-04-02T22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n v="4.1217692027666546"/>
    <x v="2188"/>
    <d v="2016-10-25T12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n v="5.0324999999999998"/>
    <x v="2189"/>
    <d v="2016-04-21T17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n v="1.8461052631578947"/>
    <x v="2190"/>
    <d v="2016-03-23T01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n v="1.1973333333333334"/>
    <x v="2191"/>
    <d v="2017-02-14T15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n v="10.812401666666668"/>
    <x v="2192"/>
    <d v="2016-12-15T18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n v="4.5237333333333334"/>
    <x v="2193"/>
    <d v="2016-11-20T23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n v="5.3737000000000004"/>
    <x v="2194"/>
    <d v="2016-03-26T12:11:30"/>
    <s v="games/tabletop games"/>
    <x v="6"/>
    <x v="32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n v="1.2032608695652174"/>
    <x v="2195"/>
    <d v="2015-08-11T13:31:40"/>
    <s v="games/tabletop games"/>
    <x v="6"/>
    <x v="32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n v="1.1383571428571428"/>
    <x v="2196"/>
    <d v="2016-12-02T02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n v="9.5103109999999997"/>
    <x v="2197"/>
    <d v="2015-02-28T09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n v="1.3289249999999999"/>
    <x v="2198"/>
    <d v="2015-11-14T08:20:00"/>
    <s v="games/tabletop games"/>
    <x v="6"/>
    <x v="32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n v="1.4697777777777778"/>
    <x v="2199"/>
    <d v="2015-10-15T04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n v="5.4215"/>
    <x v="2200"/>
    <d v="2015-07-05T22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n v="3.8271818181818182"/>
    <x v="2201"/>
    <d v="2013-01-16T15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n v="7.0418124999999998"/>
    <x v="2202"/>
    <d v="2012-11-01T15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n v="1.0954999999999999"/>
    <x v="2203"/>
    <d v="2015-09-24T15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n v="1.3286666666666667"/>
    <x v="2204"/>
    <d v="2013-03-09T02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n v="1.52"/>
    <x v="2205"/>
    <d v="2012-06-01T14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n v="1.0272727272727273"/>
    <x v="2206"/>
    <d v="2012-04-16T01:10:24"/>
    <s v="music/electronic music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n v="1"/>
    <x v="2207"/>
    <d v="2013-11-16T00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n v="1.016"/>
    <x v="2208"/>
    <d v="2012-04-06T23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n v="1.508"/>
    <x v="2209"/>
    <d v="2014-04-14T18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n v="1.11425"/>
    <x v="2210"/>
    <d v="2012-04-14T12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n v="1.956"/>
    <x v="2211"/>
    <d v="2014-04-10T01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n v="1.1438333333333333"/>
    <x v="2212"/>
    <d v="2013-11-03T20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n v="2"/>
    <x v="2213"/>
    <d v="2015-05-15T14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n v="2.9250166666666666"/>
    <x v="2214"/>
    <d v="2014-02-06T14:00:48"/>
    <s v="music/electronic music"/>
    <x v="4"/>
    <x v="15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n v="1.5636363636363637"/>
    <x v="2215"/>
    <d v="2012-03-13T01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n v="1.0566666666666666"/>
    <x v="2216"/>
    <d v="2015-07-23T13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n v="1.0119047619047619"/>
    <x v="2217"/>
    <d v="2015-11-02T03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n v="1.2283299999999999"/>
    <x v="2218"/>
    <d v="2012-08-28T19:00:00"/>
    <s v="music/electronic music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n v="1.0149999999999999"/>
    <x v="2219"/>
    <d v="2015-08-19T12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n v="1.0114285714285713"/>
    <x v="2220"/>
    <d v="2013-07-26T20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n v="1.0811999999999999"/>
    <x v="2221"/>
    <d v="2016-04-22T19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n v="1.6259999999999999"/>
    <x v="2222"/>
    <d v="2012-01-28T13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n v="1.0580000000000001"/>
    <x v="2223"/>
    <d v="2015-06-27T10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n v="2.4315000000000002"/>
    <x v="2224"/>
    <d v="2016-10-29T14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n v="9.4483338095238096"/>
    <x v="2225"/>
    <d v="2014-09-21T14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n v="1.0846283333333333"/>
    <x v="2226"/>
    <d v="2016-02-11T23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n v="1.5737692307692308"/>
    <x v="2227"/>
    <d v="2013-11-13T15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n v="11.744899999999999"/>
    <x v="2228"/>
    <d v="2015-08-16T01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n v="1.7104755366949576"/>
    <x v="2229"/>
    <d v="2013-09-02T23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n v="1.2595294117647058"/>
    <x v="2230"/>
    <d v="2014-04-25T16:08:47"/>
    <s v="games/tabletop games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n v="12.121296000000001"/>
    <x v="2231"/>
    <d v="2013-06-25T00:00:00"/>
    <s v="games/tabletop games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n v="4.9580000000000002"/>
    <x v="2232"/>
    <d v="2014-07-18T22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n v="3.3203999999999998"/>
    <x v="2233"/>
    <d v="2015-12-13T19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n v="11.65"/>
    <x v="2234"/>
    <d v="2017-01-05T14:47:27"/>
    <s v="games/tabletop games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n v="1.5331538461538461"/>
    <x v="2235"/>
    <d v="2015-03-28T18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n v="5.3710714285714287"/>
    <x v="2236"/>
    <d v="2016-02-01T09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n v="3.5292777777777777"/>
    <x v="2237"/>
    <d v="2014-11-12T02:59:00"/>
    <s v="games/tabletop games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n v="1.3740000000000001"/>
    <x v="2238"/>
    <d v="2017-03-10T09:55:16"/>
    <s v="games/tabletop games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n v="1.2802667999999999"/>
    <x v="2239"/>
    <d v="2013-11-30T23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n v="2.7067999999999999"/>
    <x v="2240"/>
    <d v="2016-04-22T14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n v="8.0640000000000001"/>
    <x v="2241"/>
    <d v="2017-03-02T14:51:40"/>
    <s v="games/tabletop games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n v="13.600976000000001"/>
    <x v="2242"/>
    <d v="2013-11-26T22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n v="9302.5"/>
    <x v="2243"/>
    <d v="2017-03-12T22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n v="3.7702"/>
    <x v="2244"/>
    <d v="2016-10-16T15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n v="26.47025"/>
    <x v="2245"/>
    <d v="2014-02-21T13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n v="1.0012000000000001"/>
    <x v="2246"/>
    <d v="2015-09-04T14:00:10"/>
    <s v="games/tabletop games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n v="1.0445405405405406"/>
    <x v="2247"/>
    <d v="2015-07-29T10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n v="1.0721428571428571"/>
    <x v="2248"/>
    <d v="2016-12-14T16:01:18"/>
    <s v="games/tabletop games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n v="1.6877142857142857"/>
    <x v="2249"/>
    <d v="2013-04-02T10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n v="9.7511200000000002"/>
    <x v="2250"/>
    <d v="2016-12-02T20:07:53"/>
    <s v="games/tabletop games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n v="1.3444929411764706"/>
    <x v="2251"/>
    <d v="2014-08-16T03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n v="2.722777777777778"/>
    <x v="2252"/>
    <d v="2016-08-06T02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n v="1.1268750000000001"/>
    <x v="2253"/>
    <d v="2015-11-18T11:09:07"/>
    <s v="games/tabletop games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n v="4.5979999999999999"/>
    <x v="2254"/>
    <d v="2017-01-24T10:32:48"/>
    <s v="games/tabletop games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n v="2.8665822784810127"/>
    <x v="2255"/>
    <d v="2016-05-07T17:50:51"/>
    <s v="games/tabletop games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n v="2.2270833333333333"/>
    <x v="2256"/>
    <d v="2016-11-22T05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n v="6.3613999999999997"/>
    <x v="2257"/>
    <d v="2016-06-19T18:00:00"/>
    <s v="games/tabletop games"/>
    <x v="6"/>
    <x v="32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n v="1.4650000000000001"/>
    <x v="2258"/>
    <d v="2015-06-11T13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n v="18.670999999999999"/>
    <x v="2259"/>
    <d v="2016-12-08T14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n v="3.2692000000000001"/>
    <x v="2260"/>
    <d v="2014-03-26T18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n v="7.7949999999999999"/>
    <x v="2261"/>
    <d v="2017-02-14T12:23:40"/>
    <s v="games/tabletop games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n v="1.5415151515151515"/>
    <x v="2262"/>
    <d v="2014-11-17T19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n v="1.1554666666666666"/>
    <x v="2263"/>
    <d v="2015-01-31T14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n v="1.8003333333333333"/>
    <x v="2264"/>
    <d v="2016-05-22T22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n v="2.9849999999999999"/>
    <x v="2265"/>
    <d v="2016-11-22T15:28:27"/>
    <s v="games/tabletop games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n v="3.2026666666666666"/>
    <x v="2266"/>
    <d v="2016-04-26T21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n v="3.80525"/>
    <x v="2267"/>
    <d v="2014-12-20T20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n v="1.026"/>
    <x v="2268"/>
    <d v="2017-03-11T20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n v="18.016400000000001"/>
    <x v="2269"/>
    <d v="2017-03-07T00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n v="7.2024800000000004"/>
    <x v="2270"/>
    <d v="2017-01-10T16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n v="2.8309000000000002"/>
    <x v="2271"/>
    <d v="2016-12-09T19:00:04"/>
    <s v="games/tabletop games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n v="13.566000000000001"/>
    <x v="2272"/>
    <d v="2015-12-07T11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n v="2.2035999999999998"/>
    <x v="2273"/>
    <d v="2017-03-12T07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n v="1.196"/>
    <x v="2274"/>
    <d v="2014-02-23T07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n v="4.0776923076923079"/>
    <x v="2275"/>
    <d v="2014-12-22T09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n v="1.0581826105905425"/>
    <x v="2276"/>
    <d v="2014-01-05T10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n v="1.4108235294117648"/>
    <x v="2277"/>
    <d v="2012-02-27T11:17:03"/>
    <s v="games/tabletop games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n v="2.7069999999999999"/>
    <x v="2278"/>
    <d v="2016-01-03T17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n v="1.538"/>
    <x v="2279"/>
    <d v="2015-02-03T23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n v="4.0357653061224488"/>
    <x v="2280"/>
    <d v="2015-09-17T09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n v="1.85"/>
    <x v="2281"/>
    <d v="2011-07-25T01:50:00"/>
    <s v="music/rock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n v="1.8533333333333333"/>
    <x v="2282"/>
    <d v="2016-01-13T23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n v="1.0085533333333332"/>
    <x v="2283"/>
    <d v="2012-05-08T21:00:04"/>
    <s v="music/rock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n v="1.0622116666666668"/>
    <x v="2284"/>
    <d v="2011-03-11T23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n v="1.2136666666666667"/>
    <x v="2285"/>
    <d v="2012-06-28T23:27:23"/>
    <s v="music/rock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n v="1.0006666666666666"/>
    <x v="2286"/>
    <d v="2013-09-05T22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n v="1.1997755555555556"/>
    <x v="2287"/>
    <d v="2014-06-23T11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n v="1.0009999999999999"/>
    <x v="2288"/>
    <d v="2012-06-26T13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n v="1.0740000000000001"/>
    <x v="2289"/>
    <d v="2013-12-06T18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n v="1.0406666666666666"/>
    <x v="2290"/>
    <d v="2009-12-01T12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n v="1.728"/>
    <x v="2291"/>
    <d v="2012-04-22T23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n v="1.072505"/>
    <x v="2292"/>
    <d v="2012-04-18T11:44:36"/>
    <s v="music/rock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n v="1.0823529411764705"/>
    <x v="2293"/>
    <d v="2012-09-24T22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n v="1.4608079999999999"/>
    <x v="2294"/>
    <d v="2013-01-20T12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n v="1.2524999999999999"/>
    <x v="2295"/>
    <d v="2013-01-26T17:54:16"/>
    <s v="music/rock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n v="1.4907142857142857"/>
    <x v="2296"/>
    <d v="2012-02-23T12:33:46"/>
    <s v="music/rock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n v="1.006"/>
    <x v="2297"/>
    <d v="2012-03-13T22:59:00"/>
    <s v="music/rock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n v="1.0507333333333333"/>
    <x v="2298"/>
    <d v="2014-03-26T14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n v="3.5016666666666665"/>
    <x v="2299"/>
    <d v="2011-02-05T19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n v="1.0125"/>
    <x v="2300"/>
    <d v="2012-06-28T12:26:56"/>
    <s v="music/rock"/>
    <x v="4"/>
    <x v="11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n v="1.336044"/>
    <x v="2301"/>
    <d v="2013-06-20T22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n v="1.7065217391304348"/>
    <x v="2302"/>
    <d v="2013-12-31T02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n v="1.0935829457364341"/>
    <x v="2303"/>
    <d v="2011-12-12T22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n v="1.0070033333333335"/>
    <x v="2304"/>
    <d v="2010-12-31T23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n v="1.0122777777777778"/>
    <x v="2305"/>
    <d v="2014-08-08T13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n v="1.0675857142857144"/>
    <x v="2306"/>
    <d v="2012-03-09T23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n v="1.0665777537961894"/>
    <x v="2307"/>
    <d v="2012-05-05T14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n v="1.0130622"/>
    <x v="2308"/>
    <d v="2014-08-28T20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n v="1.0667450000000001"/>
    <x v="2309"/>
    <d v="2013-03-09T18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n v="4.288397837837838"/>
    <x v="2310"/>
    <d v="2013-03-21T13:03:35"/>
    <s v="music/indie rock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n v="1.0411111111111111"/>
    <x v="2311"/>
    <d v="2014-05-06T19:06:29"/>
    <s v="music/indie rock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n v="1.0786666666666667"/>
    <x v="2312"/>
    <d v="2014-04-18T18:00:00"/>
    <s v="music/indie rock"/>
    <x v="4"/>
    <x v="14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n v="1.7584040000000001"/>
    <x v="2313"/>
    <d v="2012-05-03T18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n v="1.5697000000000001"/>
    <x v="2314"/>
    <d v="2012-06-07T08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n v="1.026"/>
    <x v="2315"/>
    <d v="2012-05-05T12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n v="1.0404266666666666"/>
    <x v="2316"/>
    <d v="2009-12-09T13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n v="1.04"/>
    <x v="2317"/>
    <d v="2010-02-15T00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n v="1.2105999999999999"/>
    <x v="2318"/>
    <d v="2009-09-25T22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n v="1.077"/>
    <x v="2319"/>
    <d v="2013-12-14T20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n v="1.0866"/>
    <x v="2320"/>
    <d v="2014-04-02T13:36:40"/>
    <s v="music/indie rock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n v="0.39120962394619685"/>
    <x v="2321"/>
    <d v="2017-04-04T00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n v="3.1481481481481478E-2"/>
    <x v="2322"/>
    <d v="2017-04-09T15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n v="0.48"/>
    <x v="2323"/>
    <d v="2017-03-20T13:07:27"/>
    <s v="food/small batch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n v="0.20733333333333334"/>
    <x v="2324"/>
    <d v="2017-03-26T15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n v="0.08"/>
    <x v="2325"/>
    <d v="2017-03-29T18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n v="7.1999999999999998E-3"/>
    <x v="2326"/>
    <d v="2017-04-30T12:00:00"/>
    <s v="food/small batch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n v="5.2609431428571432"/>
    <x v="2327"/>
    <d v="2014-08-26T17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n v="2.5445000000000002"/>
    <x v="2328"/>
    <d v="2015-06-14T13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n v="1.0591999999999999"/>
    <x v="2329"/>
    <d v="2014-07-17T09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n v="1.0242285714285715"/>
    <x v="2330"/>
    <d v="2015-12-24T19:00:00"/>
    <s v="food/small batch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n v="1.4431375"/>
    <x v="2331"/>
    <d v="2014-08-17T19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n v="1.06308"/>
    <x v="2332"/>
    <d v="2015-02-06T10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n v="2.1216666666666666"/>
    <x v="2333"/>
    <d v="2014-05-29T12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n v="1.0195000000000001"/>
    <x v="2334"/>
    <d v="2014-11-05T12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n v="1.0227200000000001"/>
    <x v="2335"/>
    <d v="2014-06-11T08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n v="5.2073254999999996"/>
    <x v="2336"/>
    <d v="2014-03-08T17:11:35"/>
    <s v="food/small batch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n v="1.1065833333333333"/>
    <x v="2337"/>
    <d v="2014-06-26T10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n v="1.0114333333333334"/>
    <x v="2338"/>
    <d v="2014-06-29T16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n v="2.9420799999999998"/>
    <x v="2339"/>
    <d v="2016-12-19T02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n v="1.0577749999999999"/>
    <x v="2340"/>
    <d v="2016-10-30T10:25:38"/>
    <s v="food/small batch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n v="0"/>
    <x v="2341"/>
    <d v="2015-07-12T14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n v="0"/>
    <x v="2342"/>
    <d v="2014-10-06T00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n v="0.03"/>
    <x v="2343"/>
    <d v="2016-01-08T14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n v="1E-3"/>
    <x v="2344"/>
    <d v="2016-06-24T12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n v="0"/>
    <x v="2345"/>
    <d v="2015-03-31T18:39:00"/>
    <s v="technology/web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n v="6.4999999999999997E-4"/>
    <x v="2346"/>
    <d v="2016-10-17T14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n v="1.4999999999999999E-2"/>
    <x v="2347"/>
    <d v="2016-08-25T09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n v="3.8571428571428572E-3"/>
    <x v="2348"/>
    <d v="2016-02-20T17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n v="0"/>
    <x v="2349"/>
    <d v="2015-08-11T13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n v="0"/>
    <x v="2350"/>
    <d v="2017-01-03T15:12:50"/>
    <s v="technology/web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n v="5.7142857142857143E-3"/>
    <x v="2351"/>
    <d v="2015-04-29T21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n v="0"/>
    <x v="2352"/>
    <d v="2015-06-06T10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n v="0"/>
    <x v="2353"/>
    <d v="2015-04-21T11:13:42"/>
    <s v="technology/web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n v="7.1428571428571429E-4"/>
    <x v="2354"/>
    <d v="2015-01-10T12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n v="6.875E-3"/>
    <x v="2355"/>
    <d v="2015-05-02T17:02:16"/>
    <s v="technology/web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n v="0"/>
    <x v="2356"/>
    <d v="2015-06-05T13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n v="0"/>
    <x v="2357"/>
    <d v="2015-10-17T09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n v="0"/>
    <x v="2358"/>
    <d v="2015-01-30T19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n v="0.14680000000000001"/>
    <x v="2359"/>
    <d v="2015-08-03T10:35:24"/>
    <s v="technology/web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n v="4.0000000000000002E-4"/>
    <x v="2360"/>
    <d v="2016-02-07T11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n v="0"/>
    <x v="2361"/>
    <d v="2016-04-30T17:00:00"/>
    <s v="technology/web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n v="0.2857142857142857"/>
    <x v="2362"/>
    <d v="2014-12-11T11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n v="0"/>
    <x v="2363"/>
    <d v="2015-12-28T19:16:40"/>
    <s v="technology/web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n v="0"/>
    <x v="2364"/>
    <d v="2015-10-26T17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n v="0"/>
    <x v="2365"/>
    <d v="2016-01-17T18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n v="0.1052"/>
    <x v="2366"/>
    <d v="2015-10-21T07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n v="1.34E-2"/>
    <x v="2367"/>
    <d v="2016-04-25T17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n v="2.5000000000000001E-3"/>
    <x v="2368"/>
    <d v="2015-04-14T11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n v="0"/>
    <x v="2369"/>
    <d v="2016-02-10T14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n v="3.2799999999999999E-3"/>
    <x v="2370"/>
    <d v="2014-12-17T23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n v="0"/>
    <x v="2371"/>
    <d v="2015-06-25T13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n v="3.272727272727273E-2"/>
    <x v="2372"/>
    <d v="2015-04-23T20:39:31"/>
    <s v="technology/web"/>
    <x v="2"/>
    <x v="7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n v="5.8823529411764708E-5"/>
    <x v="2373"/>
    <d v="2015-08-29T10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n v="4.5454545454545455E-4"/>
    <x v="2374"/>
    <d v="2015-02-12T15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n v="0"/>
    <x v="2375"/>
    <d v="2016-09-09T15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n v="0.10877666666666666"/>
    <x v="2376"/>
    <d v="2015-12-10T17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n v="0"/>
    <x v="2377"/>
    <d v="2016-11-25T16:53:03"/>
    <s v="technology/web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n v="0"/>
    <x v="2378"/>
    <d v="2015-08-25T19:18:50"/>
    <s v="technology/web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n v="0"/>
    <x v="2379"/>
    <d v="2015-10-04T19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n v="3.6666666666666666E-3"/>
    <x v="2380"/>
    <d v="2015-10-01T14:02:22"/>
    <s v="technology/web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n v="1.8193398957730169E-2"/>
    <x v="2381"/>
    <d v="2015-04-10T17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n v="2.5000000000000001E-2"/>
    <x v="2382"/>
    <d v="2015-08-03T23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n v="4.3499999999999997E-2"/>
    <x v="2383"/>
    <d v="2015-02-21T20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n v="8.0000000000000002E-3"/>
    <x v="2384"/>
    <d v="2014-11-13T21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n v="1.2123076923076924E-2"/>
    <x v="2385"/>
    <d v="2015-08-05T11:50:32"/>
    <s v="technology/web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n v="0"/>
    <x v="2386"/>
    <d v="2015-01-10T15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n v="6.8399999999999997E-3"/>
    <x v="2387"/>
    <d v="2016-07-22T10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n v="1.2513513513513513E-2"/>
    <x v="2388"/>
    <d v="2015-01-15T14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n v="1.8749999999999999E-3"/>
    <x v="2389"/>
    <d v="2015-07-25T16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n v="0"/>
    <x v="2390"/>
    <d v="2015-01-04T01:17:44"/>
    <s v="technology/web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n v="1.25E-3"/>
    <x v="2391"/>
    <d v="2015-03-31T13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n v="0"/>
    <x v="2392"/>
    <d v="2015-10-28T21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n v="5.0000000000000001E-4"/>
    <x v="2393"/>
    <d v="2015-08-08T10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n v="5.9999999999999995E-4"/>
    <x v="2394"/>
    <d v="2015-02-26T03:41:33"/>
    <s v="technology/web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n v="0"/>
    <x v="2395"/>
    <d v="2017-01-10T03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n v="2E-3"/>
    <x v="2396"/>
    <d v="2015-10-15T15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n v="0"/>
    <x v="2397"/>
    <d v="2015-01-02T16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n v="0"/>
    <x v="2398"/>
    <d v="2015-07-02T16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n v="0"/>
    <x v="2399"/>
    <d v="2014-12-18T15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n v="0"/>
    <x v="2400"/>
    <d v="2016-04-14T01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n v="7.1785714285714283E-3"/>
    <x v="2401"/>
    <d v="2016-03-05T14:44:56"/>
    <s v="food/food trucks"/>
    <x v="7"/>
    <x v="19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n v="4.3333333333333331E-3"/>
    <x v="2402"/>
    <d v="2015-05-13T11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n v="0.16833333333333333"/>
    <x v="2403"/>
    <d v="2016-03-30T15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n v="0"/>
    <x v="2404"/>
    <d v="2016-01-02T19:56:47"/>
    <s v="food/food trucks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n v="0.22520000000000001"/>
    <x v="2405"/>
    <d v="2016-09-03T09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n v="0.41384615384615386"/>
    <x v="2406"/>
    <d v="2015-01-18T21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n v="0.25259090909090909"/>
    <x v="2407"/>
    <d v="2015-04-11T01:00:00"/>
    <s v="food/food trucks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n v="2E-3"/>
    <x v="2408"/>
    <d v="2014-11-05T23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n v="1.84E-2"/>
    <x v="2409"/>
    <d v="2015-08-18T16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n v="0"/>
    <x v="2410"/>
    <d v="2015-09-07T04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n v="6.0400000000000002E-3"/>
    <x v="2411"/>
    <d v="2015-08-25T12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n v="0"/>
    <x v="2412"/>
    <d v="2016-11-26T13:41:13"/>
    <s v="food/food trucks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n v="8.3333333333333332E-3"/>
    <x v="2413"/>
    <d v="2014-05-31T18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n v="3.0666666666666665E-2"/>
    <x v="2414"/>
    <d v="2015-08-21T22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n v="5.5833333333333334E-3"/>
    <x v="2415"/>
    <d v="2016-07-15T15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n v="2.5000000000000001E-4"/>
    <x v="2416"/>
    <d v="2015-03-14T10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n v="0"/>
    <x v="2417"/>
    <d v="2014-08-10T16:13:07"/>
    <s v="food/food trucks"/>
    <x v="7"/>
    <x v="19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n v="2.0000000000000001E-4"/>
    <x v="2418"/>
    <d v="2015-03-24T14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n v="0"/>
    <x v="2419"/>
    <d v="2015-02-18T12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n v="0.14825133372851215"/>
    <x v="2420"/>
    <d v="2014-11-09T20:41:35"/>
    <s v="food/food trucks"/>
    <x v="7"/>
    <x v="19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n v="1.6666666666666666E-4"/>
    <x v="2421"/>
    <d v="2015-02-21T11:29:56"/>
    <s v="food/food trucks"/>
    <x v="7"/>
    <x v="19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n v="2E-3"/>
    <x v="2422"/>
    <d v="2015-03-11T11:23:56"/>
    <s v="food/food trucks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n v="1.3333333333333334E-4"/>
    <x v="2423"/>
    <d v="2014-12-31T11:54:50"/>
    <s v="food/food trucks"/>
    <x v="7"/>
    <x v="19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n v="1.24E-2"/>
    <x v="2424"/>
    <d v="2014-10-27T16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n v="2.8571428571428574E-4"/>
    <x v="2425"/>
    <d v="2016-05-27T17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n v="0"/>
    <x v="2426"/>
    <d v="2015-08-07T23:04:52"/>
    <s v="food/food trucks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n v="2.0000000000000002E-5"/>
    <x v="2427"/>
    <d v="2016-03-23T01:38:53"/>
    <s v="food/food trucks"/>
    <x v="7"/>
    <x v="19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n v="2.8571428571428571E-5"/>
    <x v="2428"/>
    <d v="2015-03-12T12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n v="1.4321428571428572E-2"/>
    <x v="2429"/>
    <d v="2017-02-05T11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n v="7.0000000000000001E-3"/>
    <x v="2430"/>
    <d v="2016-02-11T22:08:24"/>
    <s v="food/food trucks"/>
    <x v="7"/>
    <x v="19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n v="2.0000000000000002E-5"/>
    <x v="2431"/>
    <d v="2016-06-27T21:23:33"/>
    <s v="food/food trucks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n v="1.4285714285714287E-4"/>
    <x v="2432"/>
    <d v="2015-03-08T00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n v="0"/>
    <x v="2433"/>
    <d v="2016-02-27T16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n v="1.2999999999999999E-3"/>
    <x v="2434"/>
    <d v="2015-08-03T23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n v="4.8960000000000002E-3"/>
    <x v="2435"/>
    <d v="2015-10-05T01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n v="3.8461538461538462E-4"/>
    <x v="2436"/>
    <d v="2016-01-29T09:46:10"/>
    <s v="food/food trucks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n v="0"/>
    <x v="2437"/>
    <d v="2015-03-17T13:00:00"/>
    <s v="food/food trucks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n v="3.3333333333333335E-3"/>
    <x v="2438"/>
    <d v="2015-12-07T17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n v="0"/>
    <x v="2439"/>
    <d v="2015-10-18T14:38:49"/>
    <s v="food/food trucks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n v="2E-3"/>
    <x v="2440"/>
    <d v="2016-02-13T16:35:13"/>
    <s v="food/food trucks"/>
    <x v="7"/>
    <x v="19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n v="1.0788"/>
    <x v="2441"/>
    <d v="2015-07-22T23:59:00"/>
    <s v="food/small batch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n v="1.2594166666666666"/>
    <x v="2442"/>
    <d v="2015-03-19T10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n v="2.0251494999999999"/>
    <x v="2443"/>
    <d v="2014-08-15T10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n v="1.0860000000000001"/>
    <x v="2444"/>
    <d v="2016-05-25T13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n v="1.728"/>
    <x v="2445"/>
    <d v="2015-09-25T23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n v="1.6798"/>
    <x v="2446"/>
    <d v="2016-11-26T10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n v="4.2720000000000002"/>
    <x v="2447"/>
    <d v="2016-11-11T23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n v="1.075"/>
    <x v="2448"/>
    <d v="2016-08-31T00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n v="1.08"/>
    <x v="2449"/>
    <d v="2014-11-29T23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n v="1.0153353333333335"/>
    <x v="2450"/>
    <d v="2014-10-27T22:11:00"/>
    <s v="food/small batch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n v="1.1545000000000001"/>
    <x v="2451"/>
    <d v="2017-03-05T16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n v="1.335"/>
    <x v="2452"/>
    <d v="2015-12-29T18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n v="1.5469999999999999"/>
    <x v="2453"/>
    <d v="2017-02-02T11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n v="1.0084571428571429"/>
    <x v="2454"/>
    <d v="2017-03-10T23:50:08"/>
    <s v="food/small batch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n v="1.82"/>
    <x v="2455"/>
    <d v="2016-04-20T13:45:50"/>
    <s v="food/small batch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n v="1.8086666666666666"/>
    <x v="2456"/>
    <d v="2017-02-25T18:03:59"/>
    <s v="food/small batch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n v="1.0230434782608695"/>
    <x v="2457"/>
    <d v="2016-03-24T08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n v="1.1017999999999999"/>
    <x v="2458"/>
    <d v="2016-06-09T14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n v="1.0225"/>
    <x v="2459"/>
    <d v="2016-03-23T09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n v="1.0078823529411765"/>
    <x v="2460"/>
    <d v="2017-01-02T23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n v="1.038"/>
    <x v="2461"/>
    <d v="2011-09-30T22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n v="1.1070833333333334"/>
    <x v="2462"/>
    <d v="2012-07-18T23:28:16"/>
    <s v="music/indie rock"/>
    <x v="4"/>
    <x v="14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n v="1.1625000000000001"/>
    <x v="2463"/>
    <d v="2013-04-16T14:00:00"/>
    <s v="music/indie rock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n v="1.111"/>
    <x v="2464"/>
    <d v="2015-09-30T14:29:00"/>
    <s v="music/indie rock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n v="1.8014285714285714"/>
    <x v="2465"/>
    <d v="2012-09-23T12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n v="1"/>
    <x v="2466"/>
    <d v="2013-05-08T21:27:33"/>
    <s v="music/indie rock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n v="1.1850000000000001"/>
    <x v="2467"/>
    <d v="2012-05-10T12:00:00"/>
    <s v="music/indie rock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n v="1.0721700000000001"/>
    <x v="2468"/>
    <d v="2012-10-28T00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n v="1.1366666666666667"/>
    <x v="2469"/>
    <d v="2011-02-08T05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n v="1.0316400000000001"/>
    <x v="2470"/>
    <d v="2012-05-23T20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n v="1.28"/>
    <x v="2471"/>
    <d v="2012-01-25T18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n v="1.3576026666666667"/>
    <x v="2472"/>
    <d v="2010-09-03T20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n v="1"/>
    <x v="2473"/>
    <d v="2012-11-10T13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n v="1.0000360000000001"/>
    <x v="2474"/>
    <d v="2010-10-10T19:16:16"/>
    <s v="music/indie rock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n v="1.0471999999999999"/>
    <x v="2475"/>
    <d v="2010-07-10T17:00:00"/>
    <s v="music/indie rock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n v="1.050225"/>
    <x v="2476"/>
    <d v="2014-11-03T03:52:50"/>
    <s v="music/indie rock"/>
    <x v="4"/>
    <x v="14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n v="1.7133333333333334"/>
    <x v="2477"/>
    <d v="2012-08-12T11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n v="1.2749999999999999"/>
    <x v="2478"/>
    <d v="2013-01-13T17:48:33"/>
    <s v="music/indie rock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n v="1.3344333333333334"/>
    <x v="2479"/>
    <d v="2012-07-27T21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n v="1"/>
    <x v="2480"/>
    <d v="2015-10-10T17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n v="1.1291099999999998"/>
    <x v="2481"/>
    <d v="2012-04-30T10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n v="1.0009999999999999"/>
    <x v="2482"/>
    <d v="2011-08-01T13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n v="1.1372727272727272"/>
    <x v="2483"/>
    <d v="2012-05-01T12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n v="1.1931742857142855"/>
    <x v="2484"/>
    <d v="2011-09-15T17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n v="1.0325"/>
    <x v="2485"/>
    <d v="2011-10-12T18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n v="2.6566666666666667"/>
    <x v="2486"/>
    <d v="2012-04-22T11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n v="1.0005066666666667"/>
    <x v="2487"/>
    <d v="2012-05-26T20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n v="1.0669999999999999"/>
    <x v="2488"/>
    <d v="2011-11-16T11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n v="1.3367142857142857"/>
    <x v="2489"/>
    <d v="2013-05-09T11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n v="1.214"/>
    <x v="2490"/>
    <d v="2012-06-23T00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n v="1.032"/>
    <x v="2491"/>
    <d v="2011-01-15T20:51:00"/>
    <s v="music/indie rock"/>
    <x v="4"/>
    <x v="14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n v="1.25"/>
    <x v="2492"/>
    <d v="2012-06-16T04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n v="1.2869999999999999"/>
    <x v="2493"/>
    <d v="2013-04-28T23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n v="1.0100533333333332"/>
    <x v="2494"/>
    <d v="2012-05-23T10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n v="1.2753666666666665"/>
    <x v="2495"/>
    <d v="2012-06-06T17:42:55"/>
    <s v="music/indie rock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n v="1"/>
    <x v="2496"/>
    <d v="2013-03-29T17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n v="1.127715"/>
    <x v="2497"/>
    <d v="2011-08-05T16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n v="1.056"/>
    <x v="2498"/>
    <d v="2015-01-27T18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n v="2.0262500000000001"/>
    <x v="2499"/>
    <d v="2012-12-31T13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n v="1.1333333333333333"/>
    <x v="2500"/>
    <d v="2012-06-23T13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n v="2.5545454545454545E-2"/>
    <x v="2501"/>
    <d v="2015-09-27T13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n v="7.8181818181818181E-4"/>
    <x v="2502"/>
    <d v="2014-09-21T14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n v="0"/>
    <x v="2503"/>
    <d v="2016-06-07T16:06:00"/>
    <s v="food/restaurants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n v="0"/>
    <x v="2504"/>
    <d v="2014-11-14T20:22:14"/>
    <s v="food/restaurants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n v="0"/>
    <x v="2505"/>
    <d v="2015-03-13T19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n v="6.0000000000000001E-3"/>
    <x v="2506"/>
    <d v="2015-10-03T16:00:00"/>
    <s v="food/restaurants"/>
    <x v="7"/>
    <x v="34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n v="0"/>
    <x v="2507"/>
    <d v="2015-05-10T20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n v="0"/>
    <x v="2508"/>
    <d v="2014-08-14T17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n v="1.0526315789473684E-2"/>
    <x v="2509"/>
    <d v="2015-04-20T13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n v="1.5E-3"/>
    <x v="2510"/>
    <d v="2015-05-14T18:56:12"/>
    <s v="food/restaurants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n v="0"/>
    <x v="2511"/>
    <d v="2016-02-01T05:43:33"/>
    <s v="food/restaurants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n v="0"/>
    <x v="2512"/>
    <d v="2014-12-13T16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n v="0"/>
    <x v="2513"/>
    <d v="2017-02-25T19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n v="1.7500000000000002E-2"/>
    <x v="2514"/>
    <d v="2014-08-20T04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n v="0.186"/>
    <x v="2515"/>
    <d v="2015-02-22T15:09:13"/>
    <s v="food/restaurants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n v="0"/>
    <x v="2516"/>
    <d v="2014-11-29T11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n v="9.8166666666666666E-2"/>
    <x v="2517"/>
    <d v="2015-03-19T13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n v="0"/>
    <x v="2518"/>
    <d v="2014-11-13T12:20:28"/>
    <s v="food/restaurants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n v="4.3333333333333331E-4"/>
    <x v="2519"/>
    <d v="2014-07-18T22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n v="0"/>
    <x v="2520"/>
    <d v="2016-10-15T14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n v="1.0948792000000001"/>
    <x v="2521"/>
    <d v="2015-10-13T18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n v="1"/>
    <x v="2522"/>
    <d v="2016-04-22T09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n v="1.5644444444444445"/>
    <x v="2523"/>
    <d v="2014-11-17T19:24:52"/>
    <s v="music/classical music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n v="1.016"/>
    <x v="2524"/>
    <d v="2014-12-20T23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n v="1.00325"/>
    <x v="2525"/>
    <d v="2012-06-28T15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n v="1.1294999999999999"/>
    <x v="2526"/>
    <d v="2014-12-07T23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n v="1.02125"/>
    <x v="2527"/>
    <d v="2013-10-17T22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n v="1.0724974999999999"/>
    <x v="2528"/>
    <d v="2015-08-20T06:00:00"/>
    <s v="music/classical music"/>
    <x v="4"/>
    <x v="35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n v="1.0428333333333333"/>
    <x v="2529"/>
    <d v="2012-03-24T19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n v="1"/>
    <x v="2530"/>
    <d v="2015-04-19T23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n v="1.004"/>
    <x v="2531"/>
    <d v="2015-08-14T22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n v="1.26125"/>
    <x v="2532"/>
    <d v="2012-08-16T15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n v="1.1066666666666667"/>
    <x v="2533"/>
    <d v="2013-03-01T13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n v="1.05"/>
    <x v="2534"/>
    <d v="2010-01-01T01:00:00"/>
    <s v="music/classical music"/>
    <x v="4"/>
    <x v="35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n v="1.03775"/>
    <x v="2535"/>
    <d v="2014-12-01T14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n v="1.1599999999999999"/>
    <x v="2536"/>
    <d v="2013-07-29T21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n v="1.1000000000000001"/>
    <x v="2537"/>
    <d v="2011-08-01T10:34:15"/>
    <s v="music/classical music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n v="1.130176111111111"/>
    <x v="2538"/>
    <d v="2013-02-23T23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n v="1.0024999999999999"/>
    <x v="2539"/>
    <d v="2015-02-02T16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n v="1.034"/>
    <x v="2540"/>
    <d v="2011-10-29T11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n v="1.0702857142857143"/>
    <x v="2541"/>
    <d v="2013-09-26T05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n v="1.0357142857142858"/>
    <x v="2542"/>
    <d v="2013-09-30T22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n v="1.5640000000000001"/>
    <x v="2543"/>
    <d v="2011-01-01T22:00:00"/>
    <s v="music/classical music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n v="1.0082"/>
    <x v="2544"/>
    <d v="2012-07-08T07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n v="1.9530000000000001"/>
    <x v="2545"/>
    <d v="2015-02-26T19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n v="1.1171428571428572"/>
    <x v="2546"/>
    <d v="2013-10-05T00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n v="1.1985454545454546"/>
    <x v="2547"/>
    <d v="2012-04-04T12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n v="1.0185"/>
    <x v="2548"/>
    <d v="2016-09-29T23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n v="1.0280254777070064"/>
    <x v="2549"/>
    <d v="2013-05-31T12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n v="1.0084615384615385"/>
    <x v="2550"/>
    <d v="2015-10-07T22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n v="1.0273469387755103"/>
    <x v="2551"/>
    <d v="2012-03-21T15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n v="1.0649999999999999"/>
    <x v="2552"/>
    <d v="2017-03-05T14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n v="1.5553333333333332"/>
    <x v="2553"/>
    <d v="2012-09-20T23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n v="1.228"/>
    <x v="2554"/>
    <d v="2015-05-31T22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n v="1.0734999999999999"/>
    <x v="2555"/>
    <d v="2012-05-28T10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n v="1.0550335570469798"/>
    <x v="2556"/>
    <d v="2012-12-24T18:47:37"/>
    <s v="music/classical music"/>
    <x v="4"/>
    <x v="35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n v="1.1844444444444444"/>
    <x v="2557"/>
    <d v="2014-05-15T12:53:06"/>
    <s v="music/classical music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n v="1.0888"/>
    <x v="2558"/>
    <d v="2015-05-01T08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n v="1.1125"/>
    <x v="2559"/>
    <d v="2011-11-15T14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n v="1.0009999999999999"/>
    <x v="2560"/>
    <d v="2015-03-06T17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n v="0"/>
    <x v="2561"/>
    <d v="2015-10-13T07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n v="7.4999999999999997E-3"/>
    <x v="2562"/>
    <d v="2016-10-11T07:35:39"/>
    <s v="food/food trucks"/>
    <x v="7"/>
    <x v="1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n v="0"/>
    <x v="2563"/>
    <d v="2015-07-29T22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n v="0"/>
    <x v="2564"/>
    <d v="2014-07-31T19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n v="0.01"/>
    <x v="2565"/>
    <d v="2016-05-09T15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n v="0"/>
    <x v="2566"/>
    <d v="2014-08-21T18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n v="2.6666666666666666E-3"/>
    <x v="2567"/>
    <d v="2015-04-23T16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n v="5.0000000000000001E-3"/>
    <x v="2568"/>
    <d v="2016-09-01T10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n v="2.2307692307692306E-2"/>
    <x v="2569"/>
    <d v="2015-09-16T21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n v="8.4285714285714294E-3"/>
    <x v="2570"/>
    <d v="2017-02-08T16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n v="2.5000000000000001E-3"/>
    <x v="2571"/>
    <d v="2016-05-19T03:12:01"/>
    <s v="food/food trucks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n v="0"/>
    <x v="2572"/>
    <d v="2015-04-12T21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n v="0"/>
    <x v="2573"/>
    <d v="2014-08-23T09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n v="0"/>
    <x v="2574"/>
    <d v="2016-05-18T14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n v="0"/>
    <x v="2575"/>
    <d v="2015-01-11T21:36:34"/>
    <s v="food/food trucks"/>
    <x v="7"/>
    <x v="19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n v="0"/>
    <x v="2576"/>
    <d v="2015-04-10T18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n v="0"/>
    <x v="2577"/>
    <d v="2014-08-04T14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n v="0"/>
    <x v="2578"/>
    <d v="2015-10-09T12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n v="1.3849999999999999E-3"/>
    <x v="2579"/>
    <d v="2014-09-15T14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n v="6.0000000000000001E-3"/>
    <x v="2580"/>
    <d v="2015-05-15T22:00:00"/>
    <s v="food/food trucks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n v="0.106"/>
    <x v="2581"/>
    <d v="2015-11-16T11:04:58"/>
    <s v="food/food trucks"/>
    <x v="7"/>
    <x v="19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n v="1.1111111111111112E-5"/>
    <x v="2582"/>
    <d v="2016-10-29T18:43:54"/>
    <s v="food/food trucks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n v="5.0000000000000001E-3"/>
    <x v="2583"/>
    <d v="2015-03-16T12:28:00"/>
    <s v="food/food trucks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n v="0"/>
    <x v="2584"/>
    <d v="2015-06-14T23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n v="1.6666666666666668E-3"/>
    <x v="2585"/>
    <d v="2014-07-05T18:07:12"/>
    <s v="food/food trucks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n v="1.6666666666666668E-3"/>
    <x v="2586"/>
    <d v="2015-12-25T02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n v="2.4340000000000001E-2"/>
    <x v="2587"/>
    <d v="2015-12-30T11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n v="3.8833333333333331E-2"/>
    <x v="2588"/>
    <d v="2015-03-31T08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n v="1E-4"/>
    <x v="2589"/>
    <d v="2016-03-23T06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n v="0"/>
    <x v="2590"/>
    <d v="2016-01-26T09:08:17"/>
    <s v="food/food trucks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n v="1.7333333333333333E-2"/>
    <x v="2591"/>
    <d v="2016-03-13T15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n v="1.6666666666666668E-3"/>
    <x v="2592"/>
    <d v="2014-10-05T14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n v="0"/>
    <x v="2593"/>
    <d v="2015-04-25T15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n v="1.2500000000000001E-5"/>
    <x v="2594"/>
    <d v="2014-08-07T18:13:48"/>
    <s v="food/food trucks"/>
    <x v="7"/>
    <x v="19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n v="0.12166666666666667"/>
    <x v="2595"/>
    <d v="2017-02-24T00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n v="0.23588571428571428"/>
    <x v="2596"/>
    <d v="2014-08-07T10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n v="5.6666666666666664E-2"/>
    <x v="2597"/>
    <d v="2016-06-19T03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n v="0.39"/>
    <x v="2598"/>
    <d v="2015-09-23T15:10:01"/>
    <s v="food/food trucks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n v="9.9546510341776348E-3"/>
    <x v="2599"/>
    <d v="2014-08-03T13:05:47"/>
    <s v="food/food trucks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n v="6.9320000000000007E-2"/>
    <x v="2600"/>
    <d v="2016-03-25T15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n v="6.6139999999999999"/>
    <x v="2601"/>
    <d v="2012-09-12T22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n v="3.2609166666666667"/>
    <x v="2602"/>
    <d v="2014-11-12T16:20:00"/>
    <s v="technology/space exploration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n v="1.0148571428571429"/>
    <x v="2603"/>
    <d v="2013-12-23T16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n v="1.0421799999999999"/>
    <x v="2604"/>
    <d v="2012-04-28T20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n v="1.0742157000000001"/>
    <x v="2605"/>
    <d v="2016-06-17T07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n v="1.1005454545454545"/>
    <x v="2606"/>
    <d v="2014-04-29T12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n v="4.077"/>
    <x v="2607"/>
    <d v="2015-08-11T21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n v="2.2392500000000002"/>
    <x v="2608"/>
    <d v="2017-03-14T19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n v="3.038011142857143"/>
    <x v="2609"/>
    <d v="2012-07-15T00:42:31"/>
    <s v="technology/space exploration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n v="1.4132510432681749"/>
    <x v="2610"/>
    <d v="2016-08-22T01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n v="27.906363636363636"/>
    <x v="2611"/>
    <d v="2017-01-02T17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n v="1.7176130000000001"/>
    <x v="2612"/>
    <d v="2015-01-08T22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n v="1.0101333333333333"/>
    <x v="2613"/>
    <d v="2012-09-21T14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n v="1.02"/>
    <x v="2614"/>
    <d v="2014-04-30T00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n v="1.6976511744127936"/>
    <x v="2615"/>
    <d v="2016-04-30T07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n v="1.14534"/>
    <x v="2616"/>
    <d v="2015-08-25T18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n v="8.7759999999999998"/>
    <x v="2617"/>
    <d v="2014-10-20T15:59:11"/>
    <s v="technology/space exploration"/>
    <x v="2"/>
    <x v="36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n v="1.0538666666666667"/>
    <x v="2618"/>
    <d v="2015-12-01T15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n v="1.8839999999999999"/>
    <x v="2619"/>
    <d v="2015-10-23T06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n v="1.436523076923077"/>
    <x v="2620"/>
    <d v="2015-10-10T20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n v="1.4588000000000001"/>
    <x v="2621"/>
    <d v="2015-05-21T12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n v="1.3118399999999999"/>
    <x v="2622"/>
    <d v="2016-12-30T12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n v="1.1399999999999999"/>
    <x v="2623"/>
    <d v="2016-12-02T01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n v="13.794206249999998"/>
    <x v="2624"/>
    <d v="2012-09-13T05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n v="9.56"/>
    <x v="2625"/>
    <d v="2016-11-09T15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n v="1.1200000000000001"/>
    <x v="2626"/>
    <d v="2015-06-03T10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n v="6.4666666666666668"/>
    <x v="2627"/>
    <d v="2015-11-26T15:54:21"/>
    <s v="technology/space exploration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n v="1.1036948748510131"/>
    <x v="2628"/>
    <d v="2014-11-30T18:11:07"/>
    <s v="technology/space exploration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n v="1.2774000000000001"/>
    <x v="2629"/>
    <d v="2015-05-14T07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n v="1.579"/>
    <x v="2630"/>
    <d v="2016-06-30T05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n v="1.1466525000000001"/>
    <x v="2631"/>
    <d v="2015-08-29T23:03:47"/>
    <s v="technology/space exploration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n v="1.3700934579439252"/>
    <x v="2632"/>
    <d v="2016-05-28T20:28:59"/>
    <s v="technology/space exploration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n v="3.5461999999999998"/>
    <x v="2633"/>
    <d v="2014-02-27T18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n v="1.0602150537634409"/>
    <x v="2634"/>
    <d v="2016-09-29T10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n v="1"/>
    <x v="2635"/>
    <d v="2015-03-09T16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n v="1.873"/>
    <x v="2636"/>
    <d v="2016-10-15T20:00:00"/>
    <s v="technology/space exploration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n v="1.6619999999999999"/>
    <x v="2637"/>
    <d v="2016-10-12T08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n v="1.0172910662824208"/>
    <x v="2638"/>
    <d v="2015-01-15T16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n v="1.64"/>
    <x v="2639"/>
    <d v="2015-02-19T15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n v="1.0566666666666666"/>
    <x v="2640"/>
    <d v="2015-06-07T22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n v="0.01"/>
    <x v="2641"/>
    <d v="2014-09-15T15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n v="0"/>
    <x v="2642"/>
    <d v="2016-07-15T01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n v="0.33559730999999998"/>
    <x v="2643"/>
    <d v="2016-12-21T02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n v="2.053E-2"/>
    <x v="2644"/>
    <d v="2017-03-10T14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n v="0.105"/>
    <x v="2645"/>
    <d v="2014-11-08T16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n v="8.4172839999999999E-2"/>
    <x v="2646"/>
    <d v="2015-09-09T02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n v="1.44E-2"/>
    <x v="2647"/>
    <d v="2015-08-14T01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n v="8.8333333333333337E-3"/>
    <x v="2648"/>
    <d v="2016-03-09T12:09:20"/>
    <s v="technology/space exploration"/>
    <x v="2"/>
    <x v="36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n v="9.9200000000000004E-4"/>
    <x v="2649"/>
    <d v="2016-02-01T18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n v="5.966666666666667E-3"/>
    <x v="2650"/>
    <d v="2016-12-21T09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n v="1.8689285714285714E-2"/>
    <x v="2651"/>
    <d v="2015-12-17T14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n v="8.8500000000000002E-3"/>
    <x v="2652"/>
    <d v="2014-12-09T22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n v="0.1152156862745098"/>
    <x v="2653"/>
    <d v="2014-06-12T23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n v="5.1000000000000004E-4"/>
    <x v="2654"/>
    <d v="2015-04-21T08:25:26"/>
    <s v="technology/space exploration"/>
    <x v="2"/>
    <x v="36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n v="0.21033333333333334"/>
    <x v="2655"/>
    <d v="2016-02-09T15:00:00"/>
    <s v="technology/space exploration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n v="0.11436666666666667"/>
    <x v="2656"/>
    <d v="2017-03-12T14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n v="0.18737933333333334"/>
    <x v="2657"/>
    <d v="2016-08-02T20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n v="9.2857142857142856E-4"/>
    <x v="2658"/>
    <d v="2016-07-30T16:13:14"/>
    <s v="technology/space exploration"/>
    <x v="2"/>
    <x v="36"/>
  </r>
  <r>
    <n v="2659"/>
    <s v="test (Canceled)"/>
    <s v="test"/>
    <x v="197"/>
    <n v="1333"/>
    <x v="1"/>
    <x v="0"/>
    <s v="USD"/>
    <n v="1429321210"/>
    <n v="1426729210"/>
    <b v="0"/>
    <n v="10"/>
    <b v="0"/>
    <n v="2.720408163265306E-2"/>
    <x v="2659"/>
    <d v="2015-04-17T20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n v="9.5E-4"/>
    <x v="2660"/>
    <d v="2015-11-24T13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n v="1.0289999999999999"/>
    <x v="2661"/>
    <d v="2013-10-25T18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n v="1.0680000000000001"/>
    <x v="2662"/>
    <d v="2015-08-21T12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n v="1.0459624999999999"/>
    <x v="2663"/>
    <d v="2015-09-04T10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n v="1.0342857142857143"/>
    <x v="2664"/>
    <d v="2015-12-09T01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n v="1.2314285714285715"/>
    <x v="2665"/>
    <d v="2015-05-04T16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n v="1.592951"/>
    <x v="2666"/>
    <d v="2015-09-25T16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n v="1.1066666666666667"/>
    <x v="2667"/>
    <d v="2016-02-10T17:13:36"/>
    <s v="technology/makerspaces"/>
    <x v="2"/>
    <x v="37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n v="1.7070000000000001"/>
    <x v="2668"/>
    <d v="2015-11-09T09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n v="1.25125"/>
    <x v="2669"/>
    <d v="2016-01-09T19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n v="6.4158609339642042E-2"/>
    <x v="2670"/>
    <d v="2014-07-28T19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n v="0.11344"/>
    <x v="2671"/>
    <d v="2014-12-19T14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n v="0.33189999999999997"/>
    <x v="2672"/>
    <d v="2015-12-28T01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n v="0.27579999999999999"/>
    <x v="2673"/>
    <d v="2014-10-29T17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n v="0.62839999999999996"/>
    <x v="2674"/>
    <d v="2016-07-04T23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n v="7.5880000000000003E-2"/>
    <x v="2675"/>
    <d v="2014-11-10T16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n v="0.50380952380952382"/>
    <x v="2676"/>
    <d v="2016-05-22T09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n v="0.17512820512820512"/>
    <x v="2677"/>
    <d v="2014-07-02T19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n v="1.3750000000000001E-4"/>
    <x v="2678"/>
    <d v="2015-09-24T14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n v="3.3E-3"/>
    <x v="2679"/>
    <d v="2015-02-27T19:01:34"/>
    <s v="technology/makerspaces"/>
    <x v="2"/>
    <x v="37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n v="8.6250000000000007E-3"/>
    <x v="2680"/>
    <d v="2016-04-05T23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n v="6.875E-3"/>
    <x v="2681"/>
    <d v="2014-07-10T16:29:10"/>
    <s v="food/food trucks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n v="0.28299999999999997"/>
    <x v="2682"/>
    <d v="2014-11-22T00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n v="2.3999999999999998E-3"/>
    <x v="2683"/>
    <d v="2015-03-01T13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n v="1.1428571428571429E-2"/>
    <x v="2684"/>
    <d v="2014-08-09T16:57:05"/>
    <s v="food/food trucks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n v="2.0000000000000001E-4"/>
    <x v="2685"/>
    <d v="2015-04-27T10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n v="0"/>
    <x v="2686"/>
    <d v="2014-09-30T18:23:43"/>
    <s v="food/food trucks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n v="0"/>
    <x v="2687"/>
    <d v="2015-06-29T10:21:58"/>
    <s v="food/food trucks"/>
    <x v="7"/>
    <x v="19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n v="1.48E-3"/>
    <x v="2688"/>
    <d v="2015-02-23T22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n v="2.8571428571428571E-5"/>
    <x v="2689"/>
    <d v="2016-07-30T18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n v="0.107325"/>
    <x v="2690"/>
    <d v="2015-06-02T21:31:16"/>
    <s v="food/food trucks"/>
    <x v="7"/>
    <x v="19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n v="5.3846153846153844E-4"/>
    <x v="2691"/>
    <d v="2015-05-10T12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n v="7.1428571428571426E-3"/>
    <x v="2692"/>
    <d v="2015-03-25T02:01:00"/>
    <s v="food/food trucks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n v="8.0000000000000002E-3"/>
    <x v="2693"/>
    <d v="2014-08-12T22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n v="3.3333333333333335E-5"/>
    <x v="2694"/>
    <d v="2014-09-25T22:22:19"/>
    <s v="food/food trucks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n v="4.7333333333333333E-3"/>
    <x v="2695"/>
    <d v="2015-04-13T22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n v="5.6500000000000002E-2"/>
    <x v="2696"/>
    <d v="2014-12-25T15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n v="0.26352173913043481"/>
    <x v="2697"/>
    <d v="2015-08-02T17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n v="3.2512500000000002E-3"/>
    <x v="2698"/>
    <d v="2014-06-27T16:33:28"/>
    <s v="food/food trucks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n v="0"/>
    <x v="2699"/>
    <d v="2014-08-08T16:31:03"/>
    <s v="food/food trucks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n v="7.0007000700070005E-3"/>
    <x v="2700"/>
    <d v="2014-09-18T15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n v="0.46176470588235297"/>
    <x v="2701"/>
    <d v="2017-04-07T12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n v="0.34410000000000002"/>
    <x v="2702"/>
    <d v="2017-04-05T13:14:37"/>
    <s v="theater/spaces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n v="1.0375000000000001"/>
    <x v="2703"/>
    <d v="2017-03-22T10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n v="6.0263157894736845E-2"/>
    <x v="2704"/>
    <d v="2017-04-05T14:41:54"/>
    <s v="theater/spaces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n v="0.10539393939393939"/>
    <x v="2705"/>
    <d v="2017-03-24T15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n v="1.1229714285714285"/>
    <x v="2706"/>
    <d v="2014-10-16T01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n v="3.50844625"/>
    <x v="2707"/>
    <d v="2013-05-27T01:59:00"/>
    <s v="theater/spaces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n v="2.3321535"/>
    <x v="2708"/>
    <d v="2016-07-21T11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n v="1.01606"/>
    <x v="2709"/>
    <d v="2016-10-03T22:59:00"/>
    <s v="theater/spaces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n v="1.5390035000000002"/>
    <x v="2710"/>
    <d v="2014-08-08T21:00:00"/>
    <s v="theater/spaces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n v="1.007161125319693"/>
    <x v="2711"/>
    <d v="2014-06-20T17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n v="1.3138181818181818"/>
    <x v="2712"/>
    <d v="2013-07-13T13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n v="1.0224133333333334"/>
    <x v="2713"/>
    <d v="2015-12-24T10:41:24"/>
    <s v="theater/spaces"/>
    <x v="1"/>
    <x v="38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n v="1.1635599999999999"/>
    <x v="2714"/>
    <d v="2016-10-14T18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n v="2.6462241666666664"/>
    <x v="2715"/>
    <d v="2016-02-21T04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n v="1.1998010000000001"/>
    <x v="2716"/>
    <d v="2015-10-08T02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n v="1.2010400000000001"/>
    <x v="2717"/>
    <d v="2014-12-06T17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n v="1.0358333333333334"/>
    <x v="2718"/>
    <d v="2016-05-03T18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n v="1.0883333333333334"/>
    <x v="2719"/>
    <d v="2016-04-17T18:44:54"/>
    <s v="theater/spaces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n v="1.1812400000000001"/>
    <x v="2720"/>
    <d v="2016-11-11T07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n v="14.62"/>
    <x v="2721"/>
    <d v="2013-09-06T14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n v="2.5253999999999999"/>
    <x v="2722"/>
    <d v="2017-01-29T15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n v="1.4005000000000001"/>
    <x v="2723"/>
    <d v="2014-12-31T16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n v="2.9687520259319289"/>
    <x v="2724"/>
    <d v="2015-08-15T02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n v="1.445425"/>
    <x v="2725"/>
    <d v="2017-03-01T12:52:15"/>
    <s v="technology/hardware"/>
    <x v="2"/>
    <x v="30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n v="1.05745"/>
    <x v="2726"/>
    <d v="2016-04-22T08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n v="4.9321000000000002"/>
    <x v="2727"/>
    <d v="2015-08-07T11:14:23"/>
    <s v="technology/hardware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n v="2.0182666666666669"/>
    <x v="2728"/>
    <d v="2015-12-30T09:23:54"/>
    <s v="technology/hardware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n v="1.0444"/>
    <x v="2729"/>
    <d v="2015-05-01T00:46:37"/>
    <s v="technology/hardware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n v="1.7029262962962963"/>
    <x v="2730"/>
    <d v="2013-04-22T07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n v="1.0430333333333333"/>
    <x v="2731"/>
    <d v="2014-10-17T23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n v="1.1825000000000001"/>
    <x v="2732"/>
    <d v="2013-05-27T19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n v="1.07538"/>
    <x v="2733"/>
    <d v="2015-04-10T00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n v="22603"/>
    <x v="2734"/>
    <d v="2016-10-13T16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n v="9.7813466666666677"/>
    <x v="2735"/>
    <d v="2013-03-13T15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n v="1.2290000000000001"/>
    <x v="2736"/>
    <d v="2014-04-23T10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n v="2.4606080000000001"/>
    <x v="2737"/>
    <d v="2014-01-15T14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n v="1.4794"/>
    <x v="2738"/>
    <d v="2016-11-05T22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n v="3.8409090909090908"/>
    <x v="2739"/>
    <d v="2014-05-05T16:18:37"/>
    <s v="technology/hardware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n v="1.0333333333333334"/>
    <x v="2740"/>
    <d v="2015-03-11T18:45:52"/>
    <s v="technology/hardware"/>
    <x v="2"/>
    <x v="30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n v="4.3750000000000004E-3"/>
    <x v="2741"/>
    <d v="2014-10-19T21:07:00"/>
    <s v="publishing/children's books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n v="0.29239999999999999"/>
    <x v="2742"/>
    <d v="2012-05-15T12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n v="0"/>
    <x v="2743"/>
    <d v="2016-10-19T02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n v="5.2187499999999998E-2"/>
    <x v="2744"/>
    <d v="2012-02-28T20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n v="0.21887499999999999"/>
    <x v="2745"/>
    <d v="2012-07-14T18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n v="0.26700000000000002"/>
    <x v="2746"/>
    <d v="2014-08-29T13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n v="0.28000000000000003"/>
    <x v="2747"/>
    <d v="2012-06-15T22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n v="1.06E-2"/>
    <x v="2748"/>
    <d v="2016-09-02T12:03:22"/>
    <s v="publishing/children's books"/>
    <x v="3"/>
    <x v="39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n v="1.0999999999999999E-2"/>
    <x v="2749"/>
    <d v="2015-04-04T13:10:37"/>
    <s v="publishing/children's books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n v="0"/>
    <x v="2750"/>
    <d v="2012-06-30T15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n v="0"/>
    <x v="2751"/>
    <d v="2014-06-17T16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n v="0.11458333333333333"/>
    <x v="2752"/>
    <d v="2011-12-18T13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n v="0.19"/>
    <x v="2753"/>
    <d v="2012-08-26T16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n v="0"/>
    <x v="2754"/>
    <d v="2014-09-11T10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n v="0.52"/>
    <x v="2755"/>
    <d v="2015-04-08T13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n v="0.1048"/>
    <x v="2756"/>
    <d v="2014-01-11T16:36:41"/>
    <s v="publishing/children's books"/>
    <x v="3"/>
    <x v="39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n v="6.6666666666666671E-3"/>
    <x v="2757"/>
    <d v="2016-08-06T10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n v="0.11700000000000001"/>
    <x v="2758"/>
    <d v="2016-10-10T05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n v="0.105"/>
    <x v="2759"/>
    <d v="2016-07-16T03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n v="0"/>
    <x v="2760"/>
    <d v="2013-06-20T06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n v="7.1999999999999998E-3"/>
    <x v="2761"/>
    <d v="2013-01-02T20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n v="7.6923076923076927E-3"/>
    <x v="2762"/>
    <d v="2012-03-18T18:53:15"/>
    <s v="publishing/children's books"/>
    <x v="3"/>
    <x v="39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n v="2.2842639593908631E-3"/>
    <x v="2763"/>
    <d v="2013-05-24T08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n v="1.125E-2"/>
    <x v="2764"/>
    <d v="2012-05-30T14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n v="0"/>
    <x v="2765"/>
    <d v="2012-10-28T08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n v="0.02"/>
    <x v="2766"/>
    <d v="2011-08-11T11:01:58"/>
    <s v="publishing/children's books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n v="8.5000000000000006E-3"/>
    <x v="2767"/>
    <d v="2015-08-16T18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n v="0.14314285714285716"/>
    <x v="2768"/>
    <d v="2012-03-29T08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n v="2.5000000000000001E-3"/>
    <x v="2769"/>
    <d v="2014-06-05T14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n v="0.1041125"/>
    <x v="2770"/>
    <d v="2014-03-18T10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n v="0"/>
    <x v="2771"/>
    <d v="2013-02-01T12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n v="0"/>
    <x v="2772"/>
    <d v="2013-10-05T15:51:34"/>
    <s v="publishing/children's books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n v="1.8867924528301887E-3"/>
    <x v="2773"/>
    <d v="2016-04-24T15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n v="0.14249999999999999"/>
    <x v="2774"/>
    <d v="2013-03-07T22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n v="0.03"/>
    <x v="2775"/>
    <d v="2011-12-15T19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n v="7.8809523809523815E-2"/>
    <x v="2776"/>
    <d v="2015-06-12T02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n v="3.3333333333333335E-3"/>
    <x v="2777"/>
    <d v="2015-07-17T11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n v="0.25545454545454543"/>
    <x v="2778"/>
    <d v="2014-08-25T18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n v="2.12E-2"/>
    <x v="2779"/>
    <d v="2015-11-22T10:03:41"/>
    <s v="publishing/children's books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n v="0"/>
    <x v="2780"/>
    <d v="2017-03-10T05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n v="1.0528"/>
    <x v="2781"/>
    <d v="2015-02-12T02:00:00"/>
    <s v="theater/plays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n v="1.2"/>
    <x v="2782"/>
    <d v="2015-02-16T23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n v="1.145"/>
    <x v="2783"/>
    <d v="2015-04-23T07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n v="1.19"/>
    <x v="2784"/>
    <d v="2014-10-29T13:54:03"/>
    <s v="theater/plays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n v="1.0468"/>
    <x v="2785"/>
    <d v="2016-08-05T16:00:00"/>
    <s v="theater/plays"/>
    <x v="1"/>
    <x v="6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n v="1.1783999999999999"/>
    <x v="2786"/>
    <d v="2014-07-09T08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n v="1.1970000000000001"/>
    <x v="2787"/>
    <d v="2014-07-17T23:45:52"/>
    <s v="theater/plays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n v="1.0249999999999999"/>
    <x v="2788"/>
    <d v="2016-07-29T11:50:43"/>
    <s v="theater/plays"/>
    <x v="1"/>
    <x v="6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n v="1.0116666666666667"/>
    <x v="2789"/>
    <d v="2015-03-11T23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n v="1.0533333333333332"/>
    <x v="2790"/>
    <d v="2015-02-11T17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n v="1.0249999999999999"/>
    <x v="2791"/>
    <d v="2016-09-08T23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n v="1.0760000000000001"/>
    <x v="2792"/>
    <d v="2015-08-12T00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n v="1.105675"/>
    <x v="2793"/>
    <d v="2015-07-21T05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n v="1.5"/>
    <x v="2794"/>
    <d v="2016-03-03T14:00:00"/>
    <s v="theater/plays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n v="1.0428571428571429"/>
    <x v="2795"/>
    <d v="2014-06-06T18:00:00"/>
    <s v="theater/plays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n v="1.155"/>
    <x v="2796"/>
    <d v="2014-07-05T07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n v="1.02645125"/>
    <x v="2797"/>
    <d v="2014-07-08T17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n v="1.014"/>
    <x v="2798"/>
    <d v="2015-07-31T11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n v="1.1663479999999999"/>
    <x v="2799"/>
    <d v="2016-06-17T11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n v="1.33"/>
    <x v="2800"/>
    <d v="2015-01-04T08:16:06"/>
    <s v="theater/plays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n v="1.3320000000000001"/>
    <x v="2801"/>
    <d v="2014-10-10T06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n v="1.0183333333333333"/>
    <x v="2802"/>
    <d v="2015-08-06T10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n v="1.2795000000000001"/>
    <x v="2803"/>
    <d v="2015-07-15T19:00:00"/>
    <s v="theater/plays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n v="1.1499999999999999"/>
    <x v="2804"/>
    <d v="2014-09-29T05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n v="1.1000000000000001"/>
    <x v="2805"/>
    <d v="2015-08-22T07:07:53"/>
    <s v="theater/plays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n v="1.121"/>
    <x v="2806"/>
    <d v="2015-08-05T06:00:00"/>
    <s v="theater/plays"/>
    <x v="1"/>
    <x v="6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n v="1.26"/>
    <x v="2807"/>
    <d v="2015-06-29T15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n v="1.0024444444444445"/>
    <x v="2808"/>
    <d v="2015-08-22T15:18:55"/>
    <s v="theater/plays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n v="1.024"/>
    <x v="2809"/>
    <d v="2016-03-30T09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n v="1.0820000000000001"/>
    <x v="2810"/>
    <d v="2014-05-31T22:59:00"/>
    <s v="theater/plays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n v="1.0026999999999999"/>
    <x v="2811"/>
    <d v="2015-02-23T06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n v="1.133"/>
    <x v="2812"/>
    <d v="2015-04-05T23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n v="1.2757571428571428"/>
    <x v="2813"/>
    <d v="2016-12-14T12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n v="1.0773333333333333"/>
    <x v="2814"/>
    <d v="2015-05-09T04:35:15"/>
    <s v="theater/plays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n v="2.42"/>
    <x v="2815"/>
    <d v="2016-08-07T13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n v="1.4156666666666666"/>
    <x v="2816"/>
    <d v="2015-08-02T11:00:00"/>
    <s v="theater/plays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n v="1.3"/>
    <x v="2817"/>
    <d v="2015-02-28T10:14:22"/>
    <s v="theater/plays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n v="1.0603"/>
    <x v="2818"/>
    <d v="2015-09-23T09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n v="1.048"/>
    <x v="2819"/>
    <d v="2015-06-14T07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n v="1.36"/>
    <x v="2820"/>
    <d v="2016-02-25T19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n v="1"/>
    <x v="2821"/>
    <d v="2014-09-23T17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n v="1"/>
    <x v="2822"/>
    <d v="2015-03-27T10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n v="1.24"/>
    <x v="2823"/>
    <d v="2015-03-31T17:59:00"/>
    <s v="theater/plays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n v="1.1692307692307693"/>
    <x v="2824"/>
    <d v="2015-06-12T20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n v="1.0333333333333334"/>
    <x v="2825"/>
    <d v="2015-12-04T14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n v="1.0774999999999999"/>
    <x v="2826"/>
    <d v="2015-07-10T02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n v="1.2024999999999999"/>
    <x v="2827"/>
    <d v="2016-06-03T11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n v="1.0037894736842106"/>
    <x v="2828"/>
    <d v="2015-10-02T18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n v="1.0651999999999999"/>
    <x v="2829"/>
    <d v="2016-06-02T05:25:18"/>
    <s v="theater/plays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n v="1"/>
    <x v="2830"/>
    <d v="2014-05-11T22:59:00"/>
    <s v="theater/plays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n v="1.1066666666666667"/>
    <x v="2831"/>
    <d v="2015-07-16T14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n v="1.1471959999999999"/>
    <x v="2832"/>
    <d v="2014-11-23T17:00:00"/>
    <s v="theater/plays"/>
    <x v="1"/>
    <x v="6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n v="1.0825925925925926"/>
    <x v="2833"/>
    <d v="2015-10-10T21:00:00"/>
    <s v="theater/plays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n v="1.7"/>
    <x v="2834"/>
    <d v="2015-01-30T18:02:10"/>
    <s v="theater/plays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n v="1.8709899999999999"/>
    <x v="2835"/>
    <d v="2015-12-04T19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n v="1.0777777777777777"/>
    <x v="2836"/>
    <d v="2017-02-17T23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n v="1"/>
    <x v="2837"/>
    <d v="2015-12-09T17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n v="1.2024999999999999"/>
    <x v="2838"/>
    <d v="2014-08-13T17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n v="1.1142857142857143"/>
    <x v="2839"/>
    <d v="2014-08-24T23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n v="1.04"/>
    <x v="2840"/>
    <d v="2015-03-18T12:00:00"/>
    <s v="theater/plays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n v="0.01"/>
    <x v="2841"/>
    <d v="2015-12-13T13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n v="0"/>
    <x v="2842"/>
    <d v="2014-06-21T06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n v="0"/>
    <x v="2843"/>
    <d v="2016-06-12T23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n v="5.4545454545454543E-2"/>
    <x v="2844"/>
    <d v="2017-01-04T08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n v="0.31546666666666667"/>
    <x v="2845"/>
    <d v="2015-06-07T19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n v="0"/>
    <x v="2846"/>
    <d v="2015-05-29T11:36:34"/>
    <s v="theater/plays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n v="0"/>
    <x v="2847"/>
    <d v="2016-05-23T14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n v="2E-3"/>
    <x v="2848"/>
    <d v="2015-05-29T10:34:19"/>
    <s v="theater/plays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n v="0.01"/>
    <x v="2849"/>
    <d v="2016-04-23T05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n v="3.8875E-2"/>
    <x v="2850"/>
    <d v="2014-09-05T19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n v="0"/>
    <x v="2851"/>
    <d v="2016-01-29T18:17:00"/>
    <s v="theater/plays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n v="1.9E-2"/>
    <x v="2852"/>
    <d v="2014-06-20T20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n v="0"/>
    <x v="2853"/>
    <d v="2014-09-13T23:34:57"/>
    <s v="theater/plays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n v="0.41699999999999998"/>
    <x v="2854"/>
    <d v="2015-05-07T12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n v="0.5"/>
    <x v="2855"/>
    <d v="2016-01-29T18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n v="4.8666666666666664E-2"/>
    <x v="2856"/>
    <d v="2015-08-08T16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n v="0.19736842105263158"/>
    <x v="2857"/>
    <d v="2017-02-20T13:00:00"/>
    <s v="theater/plays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n v="0"/>
    <x v="2858"/>
    <d v="2014-12-05T06:28:00"/>
    <s v="theater/plays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n v="1.7500000000000002E-2"/>
    <x v="2859"/>
    <d v="2015-10-16T03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n v="6.6500000000000004E-2"/>
    <x v="2860"/>
    <d v="2016-06-19T14:12:56"/>
    <s v="theater/plays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n v="0.32"/>
    <x v="2861"/>
    <d v="2015-09-24T09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n v="4.3307086614173228E-3"/>
    <x v="2862"/>
    <d v="2014-06-24T13:57:09"/>
    <s v="theater/plays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n v="4.0000000000000002E-4"/>
    <x v="2863"/>
    <d v="2014-09-09T11:12:03"/>
    <s v="theater/plays"/>
    <x v="1"/>
    <x v="6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n v="1.6E-2"/>
    <x v="2864"/>
    <d v="2015-07-17T08:18:00"/>
    <s v="theater/plays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n v="0"/>
    <x v="2865"/>
    <d v="2015-01-05T21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n v="8.9999999999999993E-3"/>
    <x v="2866"/>
    <d v="2016-10-14T17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n v="0.2016"/>
    <x v="2867"/>
    <d v="2016-07-03T23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n v="0.42011733333333334"/>
    <x v="2868"/>
    <d v="2016-10-05T14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n v="8.8500000000000002E-3"/>
    <x v="2869"/>
    <d v="2016-07-19T09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n v="0.15"/>
    <x v="2870"/>
    <d v="2014-05-16T23:32:45"/>
    <s v="theater/plays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n v="4.6699999999999998E-2"/>
    <x v="2871"/>
    <d v="2014-12-21T12:43:33"/>
    <s v="theater/plays"/>
    <x v="1"/>
    <x v="6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n v="0"/>
    <x v="2872"/>
    <d v="2015-06-19T21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n v="0.38119999999999998"/>
    <x v="2873"/>
    <d v="2015-01-28T14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n v="5.4199999999999998E-2"/>
    <x v="2874"/>
    <d v="2017-01-17T15:16:26"/>
    <s v="theater/plays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n v="3.5E-4"/>
    <x v="2875"/>
    <d v="2016-05-04T22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n v="0"/>
    <x v="2876"/>
    <d v="2015-07-16T12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n v="0.10833333333333334"/>
    <x v="2877"/>
    <d v="2016-11-30T12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n v="2.1000000000000001E-2"/>
    <x v="2878"/>
    <d v="2015-07-03T09:46:35"/>
    <s v="theater/plays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n v="2.5892857142857141E-3"/>
    <x v="2879"/>
    <d v="2016-01-20T12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n v="0.23333333333333334"/>
    <x v="2880"/>
    <d v="2015-08-20T12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n v="0"/>
    <x v="2881"/>
    <d v="2014-12-03T10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n v="0.33600000000000002"/>
    <x v="2882"/>
    <d v="2016-05-01T09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n v="0.1908"/>
    <x v="2883"/>
    <d v="2016-02-05T23:59:00"/>
    <s v="theater/plays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n v="4.1111111111111114E-3"/>
    <x v="2884"/>
    <d v="2014-12-05T12:27:15"/>
    <s v="theater/plays"/>
    <x v="1"/>
    <x v="6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n v="0.32500000000000001"/>
    <x v="2885"/>
    <d v="2015-03-13T19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n v="0.05"/>
    <x v="2886"/>
    <d v="2015-09-18T22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n v="1.6666666666666668E-3"/>
    <x v="2887"/>
    <d v="2015-01-11T05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n v="0"/>
    <x v="2888"/>
    <d v="2014-10-17T23:59:00"/>
    <s v="theater/plays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n v="0.38066666666666665"/>
    <x v="2889"/>
    <d v="2014-08-29T15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n v="1.0500000000000001E-2"/>
    <x v="2890"/>
    <d v="2014-08-08T22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n v="2.7300000000000001E-2"/>
    <x v="2891"/>
    <d v="2016-04-15T15:12:08"/>
    <s v="theater/plays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n v="9.0909090909090912E-2"/>
    <x v="2892"/>
    <d v="2014-08-25T16:00:00"/>
    <s v="theater/plays"/>
    <x v="1"/>
    <x v="6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n v="5.0000000000000001E-3"/>
    <x v="2893"/>
    <d v="2015-01-08T21:00:00"/>
    <s v="theater/plays"/>
    <x v="1"/>
    <x v="6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n v="0"/>
    <x v="2894"/>
    <d v="2015-04-03T17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n v="4.5999999999999999E-2"/>
    <x v="2895"/>
    <d v="2014-06-22T16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n v="0.20833333333333334"/>
    <x v="2896"/>
    <d v="2016-12-12T01:00:00"/>
    <s v="theater/plays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n v="4.583333333333333E-2"/>
    <x v="2897"/>
    <d v="2015-10-11T10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n v="4.2133333333333335E-2"/>
    <x v="2898"/>
    <d v="2015-10-31T10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n v="0"/>
    <x v="2899"/>
    <d v="2016-07-23T20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n v="0.61909090909090914"/>
    <x v="2900"/>
    <d v="2014-08-09T00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n v="8.0000000000000002E-3"/>
    <x v="2901"/>
    <d v="2015-02-07T16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n v="1.6666666666666666E-4"/>
    <x v="2902"/>
    <d v="2015-08-24T05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n v="7.7999999999999996E-3"/>
    <x v="2903"/>
    <d v="2015-09-08T23:00:18"/>
    <s v="theater/plays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n v="0.05"/>
    <x v="2904"/>
    <d v="2014-11-09T07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n v="0.17771428571428571"/>
    <x v="2905"/>
    <d v="2016-09-06T20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n v="9.4166666666666662E-2"/>
    <x v="2906"/>
    <d v="2015-07-31T20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n v="8.0000000000000004E-4"/>
    <x v="2907"/>
    <d v="2016-05-14T16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n v="2.75E-2"/>
    <x v="2908"/>
    <d v="2016-06-08T12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n v="1.1111111111111112E-4"/>
    <x v="2909"/>
    <d v="2014-11-25T14:46:00"/>
    <s v="theater/plays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n v="3.3333333333333335E-5"/>
    <x v="2910"/>
    <d v="2015-06-12T15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n v="0.36499999999999999"/>
    <x v="2911"/>
    <d v="2015-06-27T13:27:06"/>
    <s v="theater/plays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n v="0.14058171745152354"/>
    <x v="2912"/>
    <d v="2016-01-14T22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n v="2.0000000000000001E-4"/>
    <x v="2913"/>
    <d v="2014-09-06T17:08:59"/>
    <s v="theater/plays"/>
    <x v="1"/>
    <x v="6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n v="4.0000000000000003E-5"/>
    <x v="2914"/>
    <d v="2015-03-14T15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n v="0.61099999999999999"/>
    <x v="2915"/>
    <d v="2016-03-16T03:33:10"/>
    <s v="theater/plays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n v="7.8378378378378383E-2"/>
    <x v="2916"/>
    <d v="2014-05-19T06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n v="0.2185"/>
    <x v="2917"/>
    <d v="2015-09-16T00:37:27"/>
    <s v="theater/plays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n v="0.27239999999999998"/>
    <x v="2918"/>
    <d v="2015-10-29T10:06:47"/>
    <s v="theater/plays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n v="8.5000000000000006E-2"/>
    <x v="2919"/>
    <d v="2014-08-05T09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n v="0.26840000000000003"/>
    <x v="2920"/>
    <d v="2015-03-25T13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n v="1.29"/>
    <x v="2921"/>
    <d v="2014-09-25T16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n v="1"/>
    <x v="2922"/>
    <d v="2015-05-18T15:58:47"/>
    <s v="theater/musical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n v="1"/>
    <x v="2923"/>
    <d v="2015-01-23T22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n v="1.032"/>
    <x v="2924"/>
    <d v="2015-05-08T22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n v="1.0244597777777777"/>
    <x v="2925"/>
    <d v="2014-09-11T09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n v="1.25"/>
    <x v="2926"/>
    <d v="2015-02-23T13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n v="1.3083333333333333"/>
    <x v="2927"/>
    <d v="2014-07-15T00:00:00"/>
    <s v="theater/musical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n v="1"/>
    <x v="2928"/>
    <d v="2016-03-04T18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n v="1.02069375"/>
    <x v="2929"/>
    <d v="2014-05-25T08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n v="1.0092000000000001"/>
    <x v="2930"/>
    <d v="2015-05-07T09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n v="1.06"/>
    <x v="2931"/>
    <d v="2014-09-15T01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n v="1.0509677419354839"/>
    <x v="2932"/>
    <d v="2015-02-21T06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n v="1.0276000000000001"/>
    <x v="2933"/>
    <d v="2016-06-04T17:57:33"/>
    <s v="theater/musical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n v="1.08"/>
    <x v="2934"/>
    <d v="2014-06-15T10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n v="1.0088571428571429"/>
    <x v="2935"/>
    <d v="2016-08-29T12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n v="1.28"/>
    <x v="2936"/>
    <d v="2014-10-12T23:59:00"/>
    <s v="theater/musical"/>
    <x v="1"/>
    <x v="4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n v="1.3333333333333333"/>
    <x v="2937"/>
    <d v="2014-07-13T05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n v="1.0137499999999999"/>
    <x v="2938"/>
    <d v="2015-01-30T11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n v="1.0287500000000001"/>
    <x v="2939"/>
    <d v="2014-08-27T20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n v="1.0724"/>
    <x v="2940"/>
    <d v="2015-01-18T13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n v="4.0000000000000003E-5"/>
    <x v="2941"/>
    <d v="2015-03-01T18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n v="0.20424999999999999"/>
    <x v="2942"/>
    <d v="2015-12-16T15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n v="0"/>
    <x v="2943"/>
    <d v="2015-04-12T22:06:20"/>
    <s v="theater/spaces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n v="0.01"/>
    <x v="2944"/>
    <d v="2015-06-07T16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n v="0"/>
    <x v="2945"/>
    <d v="2015-05-23T22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n v="1E-3"/>
    <x v="2946"/>
    <d v="2016-08-15T07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n v="4.2880000000000001E-2"/>
    <x v="2947"/>
    <d v="2016-11-24T12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n v="4.8000000000000001E-5"/>
    <x v="2948"/>
    <d v="2015-06-02T10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n v="2.5000000000000001E-2"/>
    <x v="2949"/>
    <d v="2015-11-19T15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n v="0"/>
    <x v="2950"/>
    <d v="2016-01-23T03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n v="2.1919999999999999E-2"/>
    <x v="2951"/>
    <d v="2014-10-05T14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n v="8.0250000000000002E-2"/>
    <x v="2952"/>
    <d v="2016-10-16T23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n v="1.5125E-3"/>
    <x v="2953"/>
    <d v="2015-10-08T14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n v="0"/>
    <x v="2954"/>
    <d v="2017-03-16T08:00:03"/>
    <s v="theater/spaces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n v="0.59583333333333333"/>
    <x v="2955"/>
    <d v="2015-06-16T12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n v="0.16734177215189874"/>
    <x v="2956"/>
    <d v="2016-05-04T18:00:50"/>
    <s v="theater/spaces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n v="1.8666666666666668E-2"/>
    <x v="2957"/>
    <d v="2015-03-27T18:16:12"/>
    <s v="theater/spaces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n v="0"/>
    <x v="2958"/>
    <d v="2016-05-08T12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n v="0"/>
    <x v="2959"/>
    <d v="2016-06-06T19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n v="0"/>
    <x v="2960"/>
    <d v="2014-09-11T13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n v="1.0962000000000001"/>
    <x v="2961"/>
    <d v="2015-03-25T23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n v="1.218"/>
    <x v="2962"/>
    <d v="2015-03-01T01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n v="1.0685"/>
    <x v="2963"/>
    <d v="2015-07-02T06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n v="1.0071379999999999"/>
    <x v="2964"/>
    <d v="2014-08-06T16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n v="1.0900000000000001"/>
    <x v="2965"/>
    <d v="2015-07-07T12:30:33"/>
    <s v="theater/plays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n v="1.1363000000000001"/>
    <x v="2966"/>
    <d v="2015-09-16T12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n v="1.1392"/>
    <x v="2967"/>
    <d v="2015-03-08T22:44:52"/>
    <s v="theater/plays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n v="1.06"/>
    <x v="2968"/>
    <d v="2016-08-16T22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n v="1.625"/>
    <x v="2969"/>
    <d v="2015-05-03T17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n v="1.06"/>
    <x v="2970"/>
    <d v="2014-07-18T11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n v="1.0015624999999999"/>
    <x v="2971"/>
    <d v="2014-08-31T10:47:58"/>
    <s v="theater/plays"/>
    <x v="1"/>
    <x v="6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n v="1.0535000000000001"/>
    <x v="2972"/>
    <d v="2016-12-04T20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n v="1.748"/>
    <x v="2973"/>
    <d v="2015-12-31T23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n v="1.02"/>
    <x v="2974"/>
    <d v="2014-09-25T20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n v="1.00125"/>
    <x v="2975"/>
    <d v="2014-11-26T22:00:00"/>
    <s v="theater/plays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n v="1.7142857142857142"/>
    <x v="2976"/>
    <d v="2016-03-13T07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n v="1.1356666666666666"/>
    <x v="2977"/>
    <d v="2015-03-22T21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n v="1.2946666666666666"/>
    <x v="2978"/>
    <d v="2014-10-20T00:59:00"/>
    <s v="theater/plays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n v="1.014"/>
    <x v="2979"/>
    <d v="2015-01-06T01:00:00"/>
    <s v="theater/plays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n v="1.0916666666666666"/>
    <x v="2980"/>
    <d v="2015-08-23T21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n v="1.28925"/>
    <x v="2981"/>
    <d v="2015-09-23T08:25:56"/>
    <s v="theater/spaces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n v="1.0206"/>
    <x v="2982"/>
    <d v="2016-02-11T11:29:03"/>
    <s v="theater/spaces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n v="1.465395775862069"/>
    <x v="2983"/>
    <d v="2014-11-11T11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n v="1.00352"/>
    <x v="2984"/>
    <d v="2016-08-24T01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n v="1.2164999999999999"/>
    <x v="2985"/>
    <d v="2016-10-30T23:00:00"/>
    <s v="theater/spaces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n v="1.0549999999999999"/>
    <x v="2986"/>
    <d v="2016-05-01T06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n v="1.1040080000000001"/>
    <x v="2987"/>
    <d v="2016-10-12T19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n v="1"/>
    <x v="2988"/>
    <d v="2016-06-20T03:41:21"/>
    <s v="theater/spaces"/>
    <x v="1"/>
    <x v="38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n v="1.76535"/>
    <x v="2989"/>
    <d v="2015-12-20T23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n v="1"/>
    <x v="2990"/>
    <d v="2016-01-07T08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n v="1.0329411764705883"/>
    <x v="2991"/>
    <d v="2017-01-27T15:05:30"/>
    <s v="theater/spaces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n v="1.0449999999999999"/>
    <x v="2992"/>
    <d v="2016-10-09T13:25:10"/>
    <s v="theater/spaces"/>
    <x v="1"/>
    <x v="38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n v="1.0029999999999999"/>
    <x v="2993"/>
    <d v="2016-02-20T15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n v="4.577466666666667"/>
    <x v="2994"/>
    <d v="2014-10-03T06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n v="1.0496000000000001"/>
    <x v="2995"/>
    <d v="2017-01-19T10:57:51"/>
    <s v="theater/spaces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n v="1.7194285714285715"/>
    <x v="2996"/>
    <d v="2015-05-26T16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n v="1.0373000000000001"/>
    <x v="2997"/>
    <d v="2017-02-26T23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n v="1.0302899999999999"/>
    <x v="2998"/>
    <d v="2014-06-15T23:25:00"/>
    <s v="theater/spaces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n v="1.1888888888888889"/>
    <x v="2999"/>
    <d v="2017-02-28T21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n v="1"/>
    <x v="3000"/>
    <d v="2017-01-31T13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n v="3.1869988910451896"/>
    <x v="3001"/>
    <d v="2016-07-13T16:29:42"/>
    <s v="theater/spaces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n v="1.0850614285714286"/>
    <x v="3002"/>
    <d v="2012-12-26T15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n v="1.0116666666666667"/>
    <x v="3003"/>
    <d v="2016-03-01T00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n v="1.12815"/>
    <x v="3004"/>
    <d v="2014-11-15T17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n v="1.2049622641509434"/>
    <x v="3005"/>
    <d v="2014-10-06T11:11:45"/>
    <s v="theater/spaces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n v="1.0774999999999999"/>
    <x v="3006"/>
    <d v="2014-12-14T13:09:51"/>
    <s v="theater/spaces"/>
    <x v="1"/>
    <x v="38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n v="1.8"/>
    <x v="3007"/>
    <d v="2015-04-25T00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n v="1.0116666666666667"/>
    <x v="3008"/>
    <d v="2016-01-21T00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n v="1.19756"/>
    <x v="3009"/>
    <d v="2014-11-26T09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n v="1.58"/>
    <x v="3010"/>
    <d v="2015-02-21T14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n v="1.2366666666666666"/>
    <x v="3011"/>
    <d v="2015-12-23T17:59:00"/>
    <s v="theater/spaces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n v="1.1712499999999999"/>
    <x v="3012"/>
    <d v="2015-02-10T11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n v="1.5696000000000001"/>
    <x v="3013"/>
    <d v="2015-06-21T15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n v="1.13104"/>
    <x v="3014"/>
    <d v="2014-11-05T00:00:00"/>
    <s v="theater/spaces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n v="1.0317647058823529"/>
    <x v="3015"/>
    <d v="2014-06-10T23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n v="1.0261176470588236"/>
    <x v="3016"/>
    <d v="2014-07-18T08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n v="1.0584090909090909"/>
    <x v="3017"/>
    <d v="2014-08-20T15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n v="1.0071428571428571"/>
    <x v="3018"/>
    <d v="2015-07-20T17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n v="1.2123333333333333"/>
    <x v="3019"/>
    <d v="2014-05-26T22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n v="1.0057142857142858"/>
    <x v="3020"/>
    <d v="2015-08-14T15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n v="1.1602222222222223"/>
    <x v="3021"/>
    <d v="2016-11-22T00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n v="1.0087999999999999"/>
    <x v="3022"/>
    <d v="2016-08-27T17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n v="1.03"/>
    <x v="3023"/>
    <d v="2015-06-11T11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n v="2.4641999999999999"/>
    <x v="3024"/>
    <d v="2012-10-06T18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n v="3.0219999999999998"/>
    <x v="3025"/>
    <d v="2014-05-30T11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n v="1.4333333333333333"/>
    <x v="3026"/>
    <d v="2017-03-03T06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n v="1.3144"/>
    <x v="3027"/>
    <d v="2015-03-20T10:54:11"/>
    <s v="theater/spaces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n v="1.6801999999999999"/>
    <x v="3028"/>
    <d v="2016-08-15T01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n v="1.0967666666666667"/>
    <x v="3029"/>
    <d v="2014-11-17T23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n v="1.0668571428571429"/>
    <x v="3030"/>
    <d v="2015-09-16T12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n v="1"/>
    <x v="3031"/>
    <d v="2016-10-14T16:10:47"/>
    <s v="theater/spaces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n v="1.272"/>
    <x v="3032"/>
    <d v="2015-09-10T20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n v="1.4653333333333334"/>
    <x v="3033"/>
    <d v="2016-08-17T21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n v="1.1253599999999999"/>
    <x v="3034"/>
    <d v="2016-10-31T22:59:00"/>
    <s v="theater/spaces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n v="1.0878684000000001"/>
    <x v="3035"/>
    <d v="2013-05-04T08:26:49"/>
    <s v="theater/spaces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n v="1.26732"/>
    <x v="3036"/>
    <d v="2013-08-16T06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n v="2.1320000000000001"/>
    <x v="3037"/>
    <d v="2010-10-01T23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n v="1.0049999999999999"/>
    <x v="3038"/>
    <d v="2016-03-04T01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n v="1.0871389999999999"/>
    <x v="3039"/>
    <d v="2013-12-29T02:59:00"/>
    <s v="theater/spaces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n v="1.075"/>
    <x v="3040"/>
    <d v="2015-06-26T18:00:00"/>
    <s v="theater/spaces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n v="1.1048192771084338"/>
    <x v="3041"/>
    <d v="2016-01-20T15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n v="1.28"/>
    <x v="3042"/>
    <d v="2015-10-06T11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n v="1.1000666666666667"/>
    <x v="3043"/>
    <d v="2015-04-15T21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n v="1.0934166666666667"/>
    <x v="3044"/>
    <d v="2016-02-02T12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n v="1.3270650000000002"/>
    <x v="3045"/>
    <d v="2014-08-21T22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n v="1.9084810126582279"/>
    <x v="3046"/>
    <d v="2014-09-09T23:52:00"/>
    <s v="theater/spaces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n v="1.49"/>
    <x v="3047"/>
    <d v="2016-04-27T08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n v="1.6639999999999999"/>
    <x v="3048"/>
    <d v="2014-12-31T16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n v="1.0666666666666667"/>
    <x v="3049"/>
    <d v="2015-06-13T19:20:55"/>
    <s v="theater/spaces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n v="1.06"/>
    <x v="3050"/>
    <d v="2016-05-04T23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n v="0.23628571428571429"/>
    <x v="3051"/>
    <d v="2017-02-08T04:59:05"/>
    <s v="theater/spaces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n v="1.5E-3"/>
    <x v="3052"/>
    <d v="2015-05-28T10:59:00"/>
    <s v="theater/spaces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n v="4.0000000000000001E-3"/>
    <x v="3053"/>
    <d v="2014-10-01T22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n v="0"/>
    <x v="3054"/>
    <d v="2015-03-01T20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n v="5.0000000000000002E-5"/>
    <x v="3055"/>
    <d v="2015-01-09T17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n v="0"/>
    <x v="3056"/>
    <d v="2014-09-29T10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n v="0"/>
    <x v="3057"/>
    <d v="2016-04-03T09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n v="1.6666666666666666E-4"/>
    <x v="3058"/>
    <d v="2016-05-20T03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n v="3.0066666666666665E-2"/>
    <x v="3059"/>
    <d v="2014-08-08T17:27:26"/>
    <s v="theater/spaces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n v="1.5227272727272728E-3"/>
    <x v="3060"/>
    <d v="2015-09-28T01:35:34"/>
    <s v="theater/spaces"/>
    <x v="1"/>
    <x v="38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n v="0"/>
    <x v="3061"/>
    <d v="2014-08-13T13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n v="0.66839999999999999"/>
    <x v="3062"/>
    <d v="2015-09-30T13:00:00"/>
    <s v="theater/spaces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n v="0.19566666666666666"/>
    <x v="3063"/>
    <d v="2016-10-22T17:08:58"/>
    <s v="theater/spaces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n v="0.11294666666666667"/>
    <x v="3064"/>
    <d v="2015-11-22T01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n v="4.0000000000000002E-4"/>
    <x v="3065"/>
    <d v="2014-07-29T20:19:32"/>
    <s v="theater/spaces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n v="0.11985714285714286"/>
    <x v="3066"/>
    <d v="2016-07-10T00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n v="2.5000000000000001E-2"/>
    <x v="3067"/>
    <d v="2015-09-09T17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n v="6.9999999999999999E-4"/>
    <x v="3068"/>
    <d v="2015-10-16T11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n v="0.14099999999999999"/>
    <x v="3069"/>
    <d v="2014-12-14T15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n v="3.3399999999999999E-2"/>
    <x v="3070"/>
    <d v="2016-12-07T12:36:09"/>
    <s v="theater/spaces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n v="0.59775"/>
    <x v="3071"/>
    <d v="2015-04-21T00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n v="1.6666666666666666E-4"/>
    <x v="3072"/>
    <d v="2016-10-29T20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n v="2.3035714285714285E-4"/>
    <x v="3073"/>
    <d v="2015-06-14T14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n v="8.8000000000000003E-4"/>
    <x v="3074"/>
    <d v="2016-03-10T08:42:39"/>
    <s v="theater/spaces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n v="8.6400000000000005E-2"/>
    <x v="3075"/>
    <d v="2016-08-18T21:27:20"/>
    <s v="theater/spaces"/>
    <x v="1"/>
    <x v="38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n v="0.15060000000000001"/>
    <x v="3076"/>
    <d v="2015-10-09T10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n v="4.7727272727272731E-3"/>
    <x v="3077"/>
    <d v="2017-03-02T17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n v="1.1833333333333333E-3"/>
    <x v="3078"/>
    <d v="2015-02-25T22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n v="8.4173998587352451E-3"/>
    <x v="3079"/>
    <d v="2015-03-22T11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n v="1.8799999999999999E-4"/>
    <x v="3080"/>
    <d v="2014-12-26T20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n v="2.1029999999999998E-3"/>
    <x v="3081"/>
    <d v="2015-09-19T23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n v="0"/>
    <x v="3082"/>
    <d v="2015-11-15T18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n v="2.8E-3"/>
    <x v="3083"/>
    <d v="2014-09-01T00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n v="0.11579206701157921"/>
    <x v="3084"/>
    <d v="2015-05-05T13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n v="2.4400000000000002E-2"/>
    <x v="3085"/>
    <d v="2015-09-29T16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n v="2.5000000000000001E-3"/>
    <x v="3086"/>
    <d v="2015-08-17T11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n v="6.2500000000000003E-3"/>
    <x v="3087"/>
    <d v="2016-12-20T23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n v="1.9384615384615384E-3"/>
    <x v="3088"/>
    <d v="2015-01-08T08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n v="0.23416000000000001"/>
    <x v="3089"/>
    <d v="2016-07-08T20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n v="5.080888888888889E-2"/>
    <x v="3090"/>
    <d v="2015-05-01T13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n v="0.15920000000000001"/>
    <x v="3091"/>
    <d v="2016-08-14T17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n v="1.1831900000000001E-2"/>
    <x v="3092"/>
    <d v="2015-10-15T17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n v="0.22750000000000001"/>
    <x v="3093"/>
    <d v="2014-05-31T22:59:00"/>
    <s v="theater/spaces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n v="2.5000000000000001E-4"/>
    <x v="3094"/>
    <d v="2015-09-20T14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n v="3.351206434316354E-3"/>
    <x v="3095"/>
    <d v="2016-07-31T19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n v="3.9750000000000001E-2"/>
    <x v="3096"/>
    <d v="2015-05-20T14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n v="0.17150000000000001"/>
    <x v="3097"/>
    <d v="2016-10-07T09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n v="3.608004104669061E-2"/>
    <x v="3098"/>
    <d v="2016-02-07T19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n v="0.13900000000000001"/>
    <x v="3099"/>
    <d v="2016-02-11T23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n v="0.15225"/>
    <x v="3100"/>
    <d v="2014-10-20T09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n v="0.12"/>
    <x v="3101"/>
    <d v="2015-07-16T02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n v="0.391125"/>
    <x v="3102"/>
    <d v="2016-08-23T03:10:18"/>
    <s v="theater/spaces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n v="2.6829268292682929E-3"/>
    <x v="3103"/>
    <d v="2015-06-11T22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n v="0.29625000000000001"/>
    <x v="3104"/>
    <d v="2015-02-02T21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n v="0.4236099230111206"/>
    <x v="3105"/>
    <d v="2014-10-19T00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n v="4.1000000000000002E-2"/>
    <x v="3106"/>
    <d v="2015-09-16T17:00:00"/>
    <s v="theater/spaces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n v="0.197625"/>
    <x v="3107"/>
    <d v="2015-05-11T14:32:31"/>
    <s v="theater/spaces"/>
    <x v="1"/>
    <x v="38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n v="5.1999999999999995E-4"/>
    <x v="3108"/>
    <d v="2015-04-28T10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n v="0.25030188679245285"/>
    <x v="3109"/>
    <d v="2014-08-27T22:00:10"/>
    <s v="theater/spaces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n v="4.0000000000000002E-4"/>
    <x v="3110"/>
    <d v="2017-02-18T19:45:19"/>
    <s v="theater/spaces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n v="0.26640000000000003"/>
    <x v="3111"/>
    <d v="2014-10-04T09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n v="4.7363636363636365E-2"/>
    <x v="3112"/>
    <d v="2016-10-31T21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n v="4.2435339894712751E-2"/>
    <x v="3113"/>
    <d v="2015-04-17T12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n v="0"/>
    <x v="3114"/>
    <d v="2014-09-21T10:10:50"/>
    <s v="theater/spaces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n v="0.03"/>
    <x v="3115"/>
    <d v="2016-06-05T05:43:47"/>
    <s v="theater/spaces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n v="0.57333333333333336"/>
    <x v="3116"/>
    <d v="2015-04-01T07:22:05"/>
    <s v="theater/spaces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n v="1E-3"/>
    <x v="3117"/>
    <d v="2016-05-27T08:12:00"/>
    <s v="theater/spaces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n v="3.0999999999999999E-3"/>
    <x v="3118"/>
    <d v="2016-07-02T10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n v="5.0000000000000001E-4"/>
    <x v="3119"/>
    <d v="2015-03-26T19:05:32"/>
    <s v="theater/spaces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n v="9.8461538461538464E-5"/>
    <x v="3120"/>
    <d v="2016-05-05T16:36:36"/>
    <s v="theater/spaces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n v="6.6666666666666671E-3"/>
    <x v="3121"/>
    <d v="2014-09-26T11:18:55"/>
    <s v="theater/spaces"/>
    <x v="1"/>
    <x v="38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n v="0.58291457286432158"/>
    <x v="3122"/>
    <d v="2016-11-09T18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n v="0.68153600000000003"/>
    <x v="3123"/>
    <d v="2016-07-09T18:49:58"/>
    <s v="theater/spaces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n v="3.2499999999999997E-5"/>
    <x v="3124"/>
    <d v="2015-02-02T13:43:21"/>
    <s v="theater/spaces"/>
    <x v="1"/>
    <x v="38"/>
  </r>
  <r>
    <n v="3125"/>
    <s v="N/A (Canceled)"/>
    <s v="N/A"/>
    <x v="86"/>
    <n v="0"/>
    <x v="1"/>
    <x v="0"/>
    <s v="USD"/>
    <n v="1452142672"/>
    <n v="1449550672"/>
    <b v="0"/>
    <n v="0"/>
    <b v="0"/>
    <n v="0"/>
    <x v="3125"/>
    <d v="2016-01-06T23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n v="4.1599999999999998E-2"/>
    <x v="3126"/>
    <d v="2016-03-27T18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n v="0"/>
    <x v="3127"/>
    <d v="2015-03-01T15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n v="1.0860666666666667"/>
    <x v="3128"/>
    <d v="2017-03-16T13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n v="8.0000000000000002E-3"/>
    <x v="3129"/>
    <d v="2017-04-18T14:13:39"/>
    <s v="theater/plays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n v="3.7499999999999999E-2"/>
    <x v="3130"/>
    <d v="2017-04-13T23:59:00"/>
    <s v="theater/plays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n v="0.15731707317073171"/>
    <x v="3131"/>
    <d v="2017-04-08T07:54:05"/>
    <s v="theater/plays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n v="3.3333333333333332E-4"/>
    <x v="3132"/>
    <d v="2017-04-21T02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n v="1.08"/>
    <x v="3133"/>
    <d v="2017-03-24T07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n v="0.22500000000000001"/>
    <x v="3134"/>
    <d v="2017-03-27T11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n v="0.20849420849420849"/>
    <x v="3135"/>
    <d v="2017-04-03T22:38:41"/>
    <s v="theater/plays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n v="1.278"/>
    <x v="3136"/>
    <d v="2017-03-31T17:59:00"/>
    <s v="theater/plays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n v="3.3333333333333333E-2"/>
    <x v="3137"/>
    <d v="2017-05-03T14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n v="0"/>
    <x v="3138"/>
    <d v="2017-04-03T10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n v="5.3999999999999999E-2"/>
    <x v="3139"/>
    <d v="2017-03-24T23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n v="9.5999999999999992E-3"/>
    <x v="3140"/>
    <d v="2017-04-07T11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n v="0.51600000000000001"/>
    <x v="3141"/>
    <d v="2017-04-16T15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n v="1.6363636363636365E-2"/>
    <x v="3142"/>
    <d v="2017-03-19T06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n v="0"/>
    <x v="3143"/>
    <d v="2017-04-09T03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n v="0.754"/>
    <x v="3144"/>
    <d v="2017-03-19T01:00:00"/>
    <s v="theater/plays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n v="0"/>
    <x v="3145"/>
    <d v="2017-03-27T18:58:54"/>
    <s v="theater/plays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n v="0.105"/>
    <x v="3146"/>
    <d v="2017-04-16T10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n v="1.1752499999999999"/>
    <x v="3147"/>
    <d v="2014-11-06T19:15:55"/>
    <s v="theater/plays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n v="1.3116666666666668"/>
    <x v="3148"/>
    <d v="2014-09-30T23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n v="1.04"/>
    <x v="3149"/>
    <d v="2012-12-06T21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n v="1.01"/>
    <x v="3150"/>
    <d v="2011-01-24T23:00:00"/>
    <s v="theater/plays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n v="1.004"/>
    <x v="3151"/>
    <d v="2014-09-10T15:09:34"/>
    <s v="theater/plays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n v="1.0595454545454546"/>
    <x v="3152"/>
    <d v="2013-11-02T15:49:27"/>
    <s v="theater/plays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n v="3.3558333333333334"/>
    <x v="3153"/>
    <d v="2011-04-30T23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n v="1.1292857142857142"/>
    <x v="3154"/>
    <d v="2012-04-01T15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n v="1.885046"/>
    <x v="3155"/>
    <d v="2012-12-20T06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n v="1.0181818181818181"/>
    <x v="3156"/>
    <d v="2012-06-01T17:52:24"/>
    <s v="theater/plays"/>
    <x v="1"/>
    <x v="6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n v="1.01"/>
    <x v="3157"/>
    <d v="2014-07-19T00:00:00"/>
    <s v="theater/plays"/>
    <x v="1"/>
    <x v="6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n v="1.1399999999999999"/>
    <x v="3158"/>
    <d v="2013-07-22T15:09:12"/>
    <s v="theater/plays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n v="1.3348133333333334"/>
    <x v="3159"/>
    <d v="2012-01-18T18:00:00"/>
    <s v="theater/plays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n v="1.0153333333333334"/>
    <x v="3160"/>
    <d v="2014-08-12T23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n v="1.0509999999999999"/>
    <x v="3161"/>
    <d v="2014-10-15T07:52:02"/>
    <s v="theater/plays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n v="1.2715000000000001"/>
    <x v="3162"/>
    <d v="2014-07-06T21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n v="1.1115384615384616"/>
    <x v="3163"/>
    <d v="2014-06-15T13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n v="1.0676000000000001"/>
    <x v="3164"/>
    <d v="2014-06-09T14:20:15"/>
    <s v="theater/plays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n v="1.6266666666666667"/>
    <x v="3165"/>
    <d v="2011-05-02T22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n v="1.6022808571428573"/>
    <x v="3166"/>
    <d v="2014-11-26T02:59:00"/>
    <s v="theater/plays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n v="1.1616666666666666"/>
    <x v="3167"/>
    <d v="2014-08-01T23:13:01"/>
    <s v="theater/plays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n v="1.242"/>
    <x v="3168"/>
    <d v="2014-06-13T17:00:00"/>
    <s v="theater/plays"/>
    <x v="1"/>
    <x v="6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n v="1.030125"/>
    <x v="3169"/>
    <d v="2013-12-12T23:59:00"/>
    <s v="theater/plays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n v="1.1225000000000001"/>
    <x v="3170"/>
    <d v="2014-07-01T23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n v="1.0881428571428571"/>
    <x v="3171"/>
    <d v="2016-05-06T09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n v="1.1499999999999999"/>
    <x v="3172"/>
    <d v="2012-02-14T12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n v="1.03"/>
    <x v="3173"/>
    <d v="2014-09-26T16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n v="1.0113333333333334"/>
    <x v="3174"/>
    <d v="2014-08-25T15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n v="1.0955999999999999"/>
    <x v="3175"/>
    <d v="2011-02-17T16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n v="1.148421052631579"/>
    <x v="3176"/>
    <d v="2013-08-18T10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n v="1.1739999999999999"/>
    <x v="3177"/>
    <d v="2014-06-21T11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n v="1.7173333333333334"/>
    <x v="3178"/>
    <d v="2014-07-16T09:31:15"/>
    <s v="theater/plays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n v="1.1416238095238094"/>
    <x v="3179"/>
    <d v="2013-05-06T11:51:11"/>
    <s v="theater/plays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n v="1.1975"/>
    <x v="3180"/>
    <d v="2014-06-20T04:54:09"/>
    <s v="theater/plays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n v="1.0900000000000001"/>
    <x v="3181"/>
    <d v="2014-06-15T11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n v="1.0088571428571429"/>
    <x v="3182"/>
    <d v="2012-01-31T12:00:00"/>
    <s v="theater/plays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n v="1.0900000000000001"/>
    <x v="3183"/>
    <d v="2013-08-23T14:04:29"/>
    <s v="theater/plays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n v="1.0720930232558139"/>
    <x v="3184"/>
    <d v="2014-07-01T18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n v="1"/>
    <x v="3185"/>
    <d v="2014-07-16T18:27:21"/>
    <s v="theater/plays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n v="1.0218750000000001"/>
    <x v="3186"/>
    <d v="2014-09-16T16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n v="1.1629333333333334"/>
    <x v="3187"/>
    <d v="2014-08-04T10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n v="0.65"/>
    <x v="3188"/>
    <d v="2015-06-10T04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n v="0.12327272727272727"/>
    <x v="3189"/>
    <d v="2015-05-24T03:18:52"/>
    <s v="theater/musical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n v="0"/>
    <x v="3190"/>
    <d v="2016-12-08T23:37:55"/>
    <s v="theater/musical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n v="4.0266666666666666E-2"/>
    <x v="3191"/>
    <d v="2016-08-16T13:07:49"/>
    <s v="theater/musical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n v="1.0200000000000001E-2"/>
    <x v="3192"/>
    <d v="2015-02-28T17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n v="0.1174"/>
    <x v="3193"/>
    <d v="2015-02-20T18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n v="0"/>
    <x v="3194"/>
    <d v="2015-07-26T20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n v="0.59142857142857141"/>
    <x v="3195"/>
    <d v="2015-02-12T09:15:42"/>
    <s v="theater/musical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n v="5.9999999999999995E-4"/>
    <x v="3196"/>
    <d v="2015-08-01T09:00:00"/>
    <s v="theater/musical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n v="0.1145"/>
    <x v="3197"/>
    <d v="2015-02-04T06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n v="3.6666666666666666E-3"/>
    <x v="3198"/>
    <d v="2015-02-16T05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n v="0.52159999999999995"/>
    <x v="3199"/>
    <d v="2014-09-06T16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n v="2.0000000000000002E-5"/>
    <x v="3200"/>
    <d v="2016-04-30T00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n v="1.2500000000000001E-2"/>
    <x v="3201"/>
    <d v="2014-08-31T13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n v="0.54520000000000002"/>
    <x v="3202"/>
    <d v="2015-12-14T00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n v="0.25"/>
    <x v="3203"/>
    <d v="2015-09-25T18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n v="0"/>
    <x v="3204"/>
    <d v="2015-07-17T11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n v="3.4125000000000003E-2"/>
    <x v="3205"/>
    <d v="2015-05-01T03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n v="0"/>
    <x v="3206"/>
    <d v="2015-09-19T01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n v="0.46363636363636362"/>
    <x v="3207"/>
    <d v="2015-04-23T00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n v="1.0349999999999999"/>
    <x v="3208"/>
    <d v="2014-07-28T09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n v="1.1932315789473684"/>
    <x v="3209"/>
    <d v="2014-06-20T18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n v="1.2576666666666667"/>
    <x v="3210"/>
    <d v="2012-05-31T22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n v="1.1974347826086957"/>
    <x v="3211"/>
    <d v="2014-08-14T21:00:00"/>
    <s v="theater/plays"/>
    <x v="1"/>
    <x v="6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n v="1.2625"/>
    <x v="3212"/>
    <d v="2014-08-08T14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n v="1.0011666666666668"/>
    <x v="3213"/>
    <d v="2015-07-26T13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n v="1.0213333333333334"/>
    <x v="3214"/>
    <d v="2016-01-05T18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n v="1.0035142857142858"/>
    <x v="3215"/>
    <d v="2015-09-09T22:59:00"/>
    <s v="theater/plays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n v="1.0004999999999999"/>
    <x v="3216"/>
    <d v="2015-07-11T09:30:00"/>
    <s v="theater/plays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n v="1.1602222222222223"/>
    <x v="3217"/>
    <d v="2016-11-04T08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n v="1.0209999999999999"/>
    <x v="3218"/>
    <d v="2014-12-30T19:00:00"/>
    <s v="theater/plays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n v="1.0011000000000001"/>
    <x v="3219"/>
    <d v="2015-03-22T17:35:47"/>
    <s v="theater/plays"/>
    <x v="1"/>
    <x v="6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n v="1.0084"/>
    <x v="3220"/>
    <d v="2017-03-12T16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n v="1.0342499999999999"/>
    <x v="3221"/>
    <d v="2015-07-05T11:43:23"/>
    <s v="theater/plays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n v="1.248"/>
    <x v="3222"/>
    <d v="2015-10-24T16:29:00"/>
    <s v="theater/plays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n v="1.0951612903225807"/>
    <x v="3223"/>
    <d v="2015-08-20T15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n v="1.0203333333333333"/>
    <x v="3224"/>
    <d v="2017-01-10T00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n v="1.0235000000000001"/>
    <x v="3225"/>
    <d v="2016-06-03T16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n v="1.0416666666666667"/>
    <x v="3226"/>
    <d v="2015-10-30T09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n v="1.25"/>
    <x v="3227"/>
    <d v="2017-01-17T16:10:36"/>
    <s v="theater/plays"/>
    <x v="1"/>
    <x v="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n v="1.0234285714285714"/>
    <x v="3228"/>
    <d v="2015-12-16T23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n v="1.0786500000000001"/>
    <x v="3229"/>
    <d v="2014-11-20T02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n v="1.0988461538461538"/>
    <x v="3230"/>
    <d v="2014-09-30T22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n v="1.61"/>
    <x v="3231"/>
    <d v="2016-04-16T17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n v="1.3120000000000001"/>
    <x v="3232"/>
    <d v="2016-05-03T22:59:00"/>
    <s v="theater/plays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n v="1.1879999999999999"/>
    <x v="3233"/>
    <d v="2017-03-02T14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n v="1.0039275000000001"/>
    <x v="3234"/>
    <d v="2017-02-01T18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n v="1.0320666666666667"/>
    <x v="3235"/>
    <d v="2016-07-01T03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n v="1.006"/>
    <x v="3236"/>
    <d v="2016-12-28T17:00:33"/>
    <s v="theater/plays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n v="1.0078754285714286"/>
    <x v="3237"/>
    <d v="2015-09-28T22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n v="1.1232142857142857"/>
    <x v="3238"/>
    <d v="2015-07-01T07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n v="1.0591914022517912"/>
    <x v="3239"/>
    <d v="2015-10-25T18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n v="1.0056666666666667"/>
    <x v="3240"/>
    <d v="2017-02-16T18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n v="1.1530588235294117"/>
    <x v="3241"/>
    <d v="2014-10-14T01:59:00"/>
    <s v="theater/plays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n v="1.273042"/>
    <x v="3242"/>
    <d v="2014-09-19T13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n v="1.028375"/>
    <x v="3243"/>
    <d v="2015-10-08T19:00:00"/>
    <s v="theater/plays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n v="1.0293749999999999"/>
    <x v="3244"/>
    <d v="2016-12-01T12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n v="1.043047619047619"/>
    <x v="3245"/>
    <d v="2015-06-11T21:00:00"/>
    <s v="theater/plays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n v="1.1122000000000001"/>
    <x v="3246"/>
    <d v="2015-09-11T22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n v="1.0586"/>
    <x v="3247"/>
    <d v="2015-07-12T05:25:12"/>
    <s v="theater/plays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n v="1.0079166666666666"/>
    <x v="3248"/>
    <d v="2015-04-04T15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n v="1.0492727272727274"/>
    <x v="3249"/>
    <d v="2015-06-20T12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n v="1.01552"/>
    <x v="3250"/>
    <d v="2014-11-05T13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n v="1.1073333333333333"/>
    <x v="3251"/>
    <d v="2015-06-21T12:32:46"/>
    <s v="theater/plays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n v="1.2782222222222221"/>
    <x v="3252"/>
    <d v="2016-09-07T06:20:40"/>
    <s v="theater/plays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n v="1.0182500000000001"/>
    <x v="3253"/>
    <d v="2016-09-07T22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n v="1.012576923076923"/>
    <x v="3254"/>
    <d v="2015-03-25T20:03:29"/>
    <s v="theater/plays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n v="1.75"/>
    <x v="3255"/>
    <d v="2014-10-07T13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n v="1.2806"/>
    <x v="3256"/>
    <d v="2015-06-10T22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n v="1.0629949999999999"/>
    <x v="3257"/>
    <d v="2017-02-22T08:25:52"/>
    <s v="theater/plays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n v="1.052142857142857"/>
    <x v="3258"/>
    <d v="2015-01-08T16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n v="1.0616782608695652"/>
    <x v="3259"/>
    <d v="2016-09-30T22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n v="1.0924"/>
    <x v="3260"/>
    <d v="2015-11-30T12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n v="1.0045454545454546"/>
    <x v="3261"/>
    <d v="2015-07-16T12:24:36"/>
    <s v="theater/plays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n v="1.0304098360655738"/>
    <x v="3262"/>
    <d v="2014-12-21T23:00:00"/>
    <s v="theater/plays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n v="1.121664"/>
    <x v="3263"/>
    <d v="2015-10-30T16:00:00"/>
    <s v="theater/plays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n v="1.03"/>
    <x v="3264"/>
    <d v="2015-01-28T17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n v="1.64"/>
    <x v="3265"/>
    <d v="2015-12-03T12:00:00"/>
    <s v="theater/plays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n v="1.3128333333333333"/>
    <x v="3266"/>
    <d v="2015-06-12T16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n v="1.0209999999999999"/>
    <x v="3267"/>
    <d v="2015-07-17T13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n v="1.28"/>
    <x v="3268"/>
    <d v="2016-08-24T16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n v="1.0149999999999999"/>
    <x v="3269"/>
    <d v="2015-06-16T06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n v="1.0166666666666666"/>
    <x v="3270"/>
    <d v="2015-07-12T07:47:45"/>
    <s v="theater/plays"/>
    <x v="1"/>
    <x v="6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n v="1.3"/>
    <x v="3271"/>
    <d v="2014-11-02T06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n v="1.5443"/>
    <x v="3272"/>
    <d v="2015-11-06T08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n v="1.0740000000000001"/>
    <x v="3273"/>
    <d v="2016-09-14T14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n v="1.0132258064516129"/>
    <x v="3274"/>
    <d v="2016-03-15T16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n v="1.0027777777777778"/>
    <x v="3275"/>
    <d v="2015-02-08T23:30:00"/>
    <s v="theater/plays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n v="1.1684444444444444"/>
    <x v="3276"/>
    <d v="2016-03-31T22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n v="1.0860000000000001"/>
    <x v="3277"/>
    <d v="2014-11-18T12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n v="1.034"/>
    <x v="3278"/>
    <d v="2015-05-30T15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n v="1.1427586206896552"/>
    <x v="3279"/>
    <d v="2016-03-31T20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n v="1.03"/>
    <x v="3280"/>
    <d v="2015-06-01T00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n v="1.216"/>
    <x v="3281"/>
    <d v="2015-09-01T19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n v="1.026467741935484"/>
    <x v="3282"/>
    <d v="2016-04-28T23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n v="1.0475000000000001"/>
    <x v="3283"/>
    <d v="2016-02-10T16:00:00"/>
    <s v="theater/plays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n v="1.016"/>
    <x v="3284"/>
    <d v="2016-01-29T00:59:00"/>
    <s v="theater/plays"/>
    <x v="1"/>
    <x v="6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n v="1.1210242048409682"/>
    <x v="3285"/>
    <d v="2017-02-28T00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n v="1.0176666666666667"/>
    <x v="3286"/>
    <d v="2016-08-15T15:09:42"/>
    <s v="theater/plays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n v="1"/>
    <x v="3287"/>
    <d v="2015-11-28T13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n v="1.0026489999999999"/>
    <x v="3288"/>
    <d v="2016-06-20T18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n v="1.3304200000000002"/>
    <x v="3289"/>
    <d v="2017-02-20T03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n v="1.212"/>
    <x v="3290"/>
    <d v="2017-03-11T07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n v="1.1399999999999999"/>
    <x v="3291"/>
    <d v="2015-09-16T22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n v="2.8613861386138613"/>
    <x v="3292"/>
    <d v="2015-12-04T14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n v="1.7044444444444444"/>
    <x v="3293"/>
    <d v="2017-03-04T05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n v="1.1833333333333333"/>
    <x v="3294"/>
    <d v="2015-06-16T07:59:14"/>
    <s v="theater/plays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n v="1.0285857142857142"/>
    <x v="3295"/>
    <d v="2016-09-26T05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n v="1.4406666666666668"/>
    <x v="3296"/>
    <d v="2015-11-22T17:00:00"/>
    <s v="theater/plays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n v="1.0007272727272727"/>
    <x v="3297"/>
    <d v="2015-07-27T17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n v="1.0173000000000001"/>
    <x v="3298"/>
    <d v="2015-09-12T19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n v="1.1619999999999999"/>
    <x v="3299"/>
    <d v="2015-10-14T17:01:03"/>
    <s v="theater/plays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n v="1.3616666666666666"/>
    <x v="3300"/>
    <d v="2015-04-29T12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n v="1.3346666666666667"/>
    <x v="3301"/>
    <d v="2016-08-01T01:59:00"/>
    <s v="theater/plays"/>
    <x v="1"/>
    <x v="6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n v="1.0339285714285715"/>
    <x v="3302"/>
    <d v="2016-12-07T03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n v="1.1588888888888889"/>
    <x v="3303"/>
    <d v="2015-03-28T09:38:04"/>
    <s v="theater/plays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n v="1.0451666666666666"/>
    <x v="3304"/>
    <d v="2016-12-22T09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n v="1.0202500000000001"/>
    <x v="3305"/>
    <d v="2015-07-31T15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n v="1.7533333333333334"/>
    <x v="3306"/>
    <d v="2016-06-09T22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n v="1.0668"/>
    <x v="3307"/>
    <d v="2016-05-14T20:22:19"/>
    <s v="theater/plays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n v="1.2228571428571429"/>
    <x v="3308"/>
    <d v="2016-04-13T16:02:45"/>
    <s v="theater/plays"/>
    <x v="1"/>
    <x v="6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n v="1.5942857142857143"/>
    <x v="3309"/>
    <d v="2016-10-16T10:36:18"/>
    <s v="theater/plays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n v="1.0007692307692309"/>
    <x v="3310"/>
    <d v="2015-10-06T17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n v="1.0984"/>
    <x v="3311"/>
    <d v="2015-10-17T02:00:10"/>
    <s v="theater/plays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n v="1.0004"/>
    <x v="3312"/>
    <d v="2016-11-11T17:00:00"/>
    <s v="theater/plays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n v="1.1605000000000001"/>
    <x v="3313"/>
    <d v="2016-01-26T20:00:00"/>
    <s v="theater/plays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n v="2.1074999999999999"/>
    <x v="3314"/>
    <d v="2015-05-08T15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n v="1.1000000000000001"/>
    <x v="3315"/>
    <d v="2016-05-06T02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n v="1.0008673425918038"/>
    <x v="3316"/>
    <d v="2014-08-08T08:54:00"/>
    <s v="theater/plays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n v="1.0619047619047619"/>
    <x v="3317"/>
    <d v="2016-06-07T19:57:04"/>
    <s v="theater/plays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n v="1.256"/>
    <x v="3318"/>
    <d v="2016-04-10T21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n v="1.08"/>
    <x v="3319"/>
    <d v="2015-01-31T09:03:06"/>
    <s v="theater/plays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n v="1.01"/>
    <x v="3320"/>
    <d v="2016-06-21T20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n v="1.0740000000000001"/>
    <x v="3321"/>
    <d v="2014-10-15T22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n v="1.0151515151515151"/>
    <x v="3322"/>
    <d v="2016-06-21T22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n v="1.2589999999999999"/>
    <x v="3323"/>
    <d v="2016-09-25T03:46:48"/>
    <s v="theater/plays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n v="1.0166666666666666"/>
    <x v="3324"/>
    <d v="2016-06-05T08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n v="1.125"/>
    <x v="3325"/>
    <d v="2015-04-05T12:51:17"/>
    <s v="theater/plays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n v="1.0137499999999999"/>
    <x v="3326"/>
    <d v="2015-03-08T11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n v="1.0125"/>
    <x v="3327"/>
    <d v="2016-05-08T03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n v="1.4638888888888888"/>
    <x v="3328"/>
    <d v="2014-07-04T20:00:00"/>
    <s v="theater/plays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n v="1.1679999999999999"/>
    <x v="3329"/>
    <d v="2014-07-27T18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n v="1.0626666666666666"/>
    <x v="3330"/>
    <d v="2015-04-01T15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n v="1.0451999999999999"/>
    <x v="3331"/>
    <d v="2015-10-06T11:44:46"/>
    <s v="theater/plays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n v="1"/>
    <x v="3332"/>
    <d v="2014-07-19T15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n v="1.0457142857142858"/>
    <x v="3333"/>
    <d v="2015-06-15T11:14:40"/>
    <s v="theater/plays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n v="1.3862051149573753"/>
    <x v="3334"/>
    <d v="2015-07-30T07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n v="1.0032000000000001"/>
    <x v="3335"/>
    <d v="2014-08-03T18:00:00"/>
    <s v="theater/plays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n v="1"/>
    <x v="3336"/>
    <d v="2016-04-05T03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n v="1.1020000000000001"/>
    <x v="3337"/>
    <d v="2014-10-10T16:00:00"/>
    <s v="theater/plays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n v="1.0218"/>
    <x v="3338"/>
    <d v="2017-02-24T08:48:00"/>
    <s v="theater/plays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n v="1.0435000000000001"/>
    <x v="3339"/>
    <d v="2016-07-28T10:58:38"/>
    <s v="theater/plays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n v="1.3816666666666666"/>
    <x v="3340"/>
    <d v="2016-12-06T18:22:34"/>
    <s v="theater/plays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n v="1"/>
    <x v="3341"/>
    <d v="2016-06-12T12:00:00"/>
    <s v="theater/plays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n v="1.0166666666666666"/>
    <x v="3342"/>
    <d v="2015-03-31T23:59:00"/>
    <s v="theater/plays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n v="1.7142857142857142"/>
    <x v="3343"/>
    <d v="2016-04-13T08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n v="1.0144444444444445"/>
    <x v="3344"/>
    <d v="2014-08-29T23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n v="1.3"/>
    <x v="3345"/>
    <d v="2015-04-17T19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n v="1.1000000000000001"/>
    <x v="3346"/>
    <d v="2015-02-25T19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n v="1.1944999999999999"/>
    <x v="3347"/>
    <d v="2016-05-08T16:00:00"/>
    <s v="theater/plays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n v="1.002909090909091"/>
    <x v="3348"/>
    <d v="2016-04-29T22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n v="1.534"/>
    <x v="3349"/>
    <d v="2016-06-13T12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n v="1.0442857142857143"/>
    <x v="3350"/>
    <d v="2015-11-29T18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n v="1.0109999999999999"/>
    <x v="3351"/>
    <d v="2014-07-23T06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n v="1.0751999999999999"/>
    <x v="3352"/>
    <d v="2016-07-01T18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n v="3.15"/>
    <x v="3353"/>
    <d v="2016-05-02T18:00:00"/>
    <s v="theater/plays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n v="1.0193333333333334"/>
    <x v="3354"/>
    <d v="2015-10-28T23:01:00"/>
    <s v="theater/plays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n v="1.2628571428571429"/>
    <x v="3355"/>
    <d v="2016-05-10T06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n v="1.014"/>
    <x v="3356"/>
    <d v="2016-07-15T14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n v="1.01"/>
    <x v="3357"/>
    <d v="2014-08-01T05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n v="1.0299"/>
    <x v="3358"/>
    <d v="2014-11-19T03:27:59"/>
    <s v="theater/plays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n v="1.0625"/>
    <x v="3359"/>
    <d v="2017-02-24T20:22:14"/>
    <s v="theater/plays"/>
    <x v="1"/>
    <x v="6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n v="1.0137777777777779"/>
    <x v="3360"/>
    <d v="2016-12-14T10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n v="1.1346000000000001"/>
    <x v="3361"/>
    <d v="2014-09-01T10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n v="2.1800000000000002"/>
    <x v="3362"/>
    <d v="2015-03-06T23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n v="1.0141935483870967"/>
    <x v="3363"/>
    <d v="2014-08-19T11:00:00"/>
    <s v="theater/plays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n v="1.0593333333333332"/>
    <x v="3364"/>
    <d v="2016-03-15T16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n v="1.04"/>
    <x v="3365"/>
    <d v="2015-12-12T21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n v="2.21"/>
    <x v="3366"/>
    <d v="2015-05-12T20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n v="1.1866666666666668"/>
    <x v="3367"/>
    <d v="2015-08-01T17:24:54"/>
    <s v="theater/plays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n v="1.046"/>
    <x v="3368"/>
    <d v="2015-01-01T00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n v="1.0389999999999999"/>
    <x v="3369"/>
    <d v="2017-01-14T19:59:40"/>
    <s v="theater/plays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n v="1.1773333333333333"/>
    <x v="3370"/>
    <d v="2016-12-17T03:00:00"/>
    <s v="theater/plays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n v="1.385"/>
    <x v="3371"/>
    <d v="2015-12-02T15:59:25"/>
    <s v="theater/plays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n v="1.0349999999999999"/>
    <x v="3372"/>
    <d v="2014-08-24T23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n v="1.0024999999999999"/>
    <x v="3373"/>
    <d v="2015-07-18T11:00:00"/>
    <s v="theater/plays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n v="1.0657142857142856"/>
    <x v="3374"/>
    <d v="2015-10-28T12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n v="1"/>
    <x v="3375"/>
    <d v="2014-05-18T09:39:33"/>
    <s v="theater/plays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n v="1.0001249999999999"/>
    <x v="3376"/>
    <d v="2015-04-25T10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n v="1.0105"/>
    <x v="3377"/>
    <d v="2015-03-20T11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n v="1.0763636363636364"/>
    <x v="3378"/>
    <d v="2014-08-31T08:08:00"/>
    <s v="theater/plays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n v="1.0365"/>
    <x v="3379"/>
    <d v="2015-08-26T18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n v="1.0443333333333333"/>
    <x v="3380"/>
    <d v="2014-11-29T18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n v="1.0225"/>
    <x v="3381"/>
    <d v="2015-03-10T22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n v="1.0074285714285713"/>
    <x v="3382"/>
    <d v="2016-08-01T17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n v="1.1171428571428572"/>
    <x v="3383"/>
    <d v="2016-06-23T13:47:00"/>
    <s v="theater/plays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n v="1.0001100000000001"/>
    <x v="3384"/>
    <d v="2015-11-20T22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n v="1"/>
    <x v="3385"/>
    <d v="2014-12-10T15:49:12"/>
    <s v="theater/plays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n v="1.05"/>
    <x v="3386"/>
    <d v="2014-12-03T10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n v="1.1686666666666667"/>
    <x v="3387"/>
    <d v="2014-12-14T13:18:08"/>
    <s v="theater/plays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n v="1.038"/>
    <x v="3388"/>
    <d v="2015-06-18T06:04:01"/>
    <s v="theater/plays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n v="1.145"/>
    <x v="3389"/>
    <d v="2016-06-03T08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n v="1.024"/>
    <x v="3390"/>
    <d v="2014-07-10T13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n v="2.23"/>
    <x v="3391"/>
    <d v="2014-08-08T17:28:00"/>
    <s v="theater/plays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n v="1"/>
    <x v="3392"/>
    <d v="2016-05-06T15:17:35"/>
    <s v="theater/plays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n v="1.0580000000000001"/>
    <x v="3393"/>
    <d v="2014-11-05T19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n v="1.4236363636363636"/>
    <x v="3394"/>
    <d v="2014-07-27T09:17:25"/>
    <s v="theater/plays"/>
    <x v="1"/>
    <x v="6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n v="1.84"/>
    <x v="3395"/>
    <d v="2015-05-30T13:10:00"/>
    <s v="theater/plays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n v="1.0433333333333332"/>
    <x v="3396"/>
    <d v="2014-05-31T22:59:00"/>
    <s v="theater/plays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n v="1.1200000000000001"/>
    <x v="3397"/>
    <d v="2016-02-18T17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n v="1.1107499999999999"/>
    <x v="3398"/>
    <d v="2014-11-21T12:00:00"/>
    <s v="theater/plays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n v="1.0375000000000001"/>
    <x v="3399"/>
    <d v="2015-02-21T17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n v="1.0041"/>
    <x v="3400"/>
    <d v="2014-08-28T17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n v="1.0186206896551724"/>
    <x v="3401"/>
    <d v="2015-08-07T12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n v="1.0976666666666666"/>
    <x v="3402"/>
    <d v="2015-11-11T21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n v="1"/>
    <x v="3403"/>
    <d v="2015-06-25T06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n v="1.22"/>
    <x v="3404"/>
    <d v="2015-06-17T07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n v="1.3757142857142857"/>
    <x v="3405"/>
    <d v="2016-03-01T18:59:00"/>
    <s v="theater/plays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n v="1.0031000000000001"/>
    <x v="3406"/>
    <d v="2014-07-16T06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n v="1.071"/>
    <x v="3407"/>
    <d v="2014-07-06T05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n v="2.11"/>
    <x v="3408"/>
    <d v="2014-07-18T18:48:24"/>
    <s v="theater/plays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n v="1.236"/>
    <x v="3409"/>
    <d v="2016-07-31T15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n v="1.085"/>
    <x v="3410"/>
    <d v="2016-06-06T02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n v="1.0356666666666667"/>
    <x v="3411"/>
    <d v="2015-10-07T19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n v="1"/>
    <x v="3412"/>
    <d v="2014-09-27T18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n v="1.3"/>
    <x v="3413"/>
    <d v="2015-02-27T23:59:00"/>
    <s v="theater/plays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n v="1.0349999999999999"/>
    <x v="3414"/>
    <d v="2016-12-01T02:59:00"/>
    <s v="theater/plays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n v="1"/>
    <x v="3415"/>
    <d v="2016-04-17T18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n v="1.196"/>
    <x v="3416"/>
    <d v="2015-04-23T13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n v="1.0000058823529412"/>
    <x v="3417"/>
    <d v="2014-10-25T19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n v="1.00875"/>
    <x v="3418"/>
    <d v="2014-05-23T15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n v="1.0654545454545454"/>
    <x v="3419"/>
    <d v="2016-04-06T16:30:00"/>
    <s v="theater/plays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n v="1.38"/>
    <x v="3420"/>
    <d v="2016-02-13T19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n v="1.0115000000000001"/>
    <x v="3421"/>
    <d v="2015-03-04T13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n v="1.091"/>
    <x v="3422"/>
    <d v="2015-12-13T19:00:00"/>
    <s v="theater/plays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n v="1.4"/>
    <x v="3423"/>
    <d v="2015-04-24T16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n v="1.0358333333333334"/>
    <x v="3424"/>
    <d v="2015-02-05T01:59:00"/>
    <s v="theater/plays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n v="1.0297033333333332"/>
    <x v="3425"/>
    <d v="2014-10-04T09:48:56"/>
    <s v="theater/plays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n v="1.0813333333333333"/>
    <x v="3426"/>
    <d v="2014-09-20T21:00:00"/>
    <s v="theater/plays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n v="1"/>
    <x v="3427"/>
    <d v="2014-07-02T10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n v="1.0275000000000001"/>
    <x v="3428"/>
    <d v="2015-02-28T12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n v="1.3"/>
    <x v="3429"/>
    <d v="2016-11-01T19:31:01"/>
    <s v="theater/plays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n v="1.0854949999999999"/>
    <x v="3430"/>
    <d v="2014-07-30T17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n v="1"/>
    <x v="3431"/>
    <d v="2014-08-18T12:32:33"/>
    <s v="theater/plays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n v="1.0965"/>
    <x v="3432"/>
    <d v="2016-02-05T17:00:00"/>
    <s v="theater/plays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n v="1.0026315789473683"/>
    <x v="3433"/>
    <d v="2014-06-16T22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n v="1.0555000000000001"/>
    <x v="3434"/>
    <d v="2014-07-10T04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n v="1.1200000000000001"/>
    <x v="3435"/>
    <d v="2016-08-06T22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n v="1.0589999999999999"/>
    <x v="3436"/>
    <d v="2014-08-21T11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n v="1.01"/>
    <x v="3437"/>
    <d v="2015-08-19T12:03:40"/>
    <s v="theater/plays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n v="1.042"/>
    <x v="3438"/>
    <d v="2015-05-02T16:00:00"/>
    <s v="theater/plays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n v="1.3467833333333334"/>
    <x v="3439"/>
    <d v="2016-01-18T23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n v="1.052184"/>
    <x v="3440"/>
    <d v="2014-07-11T11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n v="1.026"/>
    <x v="3441"/>
    <d v="2015-11-13T15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n v="1"/>
    <x v="3442"/>
    <d v="2015-05-30T15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n v="1.855"/>
    <x v="3443"/>
    <d v="2014-09-09T07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n v="2.89"/>
    <x v="3444"/>
    <d v="2016-06-08T08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n v="1"/>
    <x v="3445"/>
    <d v="2015-10-23T07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n v="1.0820000000000001"/>
    <x v="3446"/>
    <d v="2015-02-05T07:20:00"/>
    <s v="theater/plays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n v="1.0780000000000001"/>
    <x v="3447"/>
    <d v="2016-03-18T15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n v="1.0976190476190477"/>
    <x v="3448"/>
    <d v="2014-12-16T21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n v="1.70625"/>
    <x v="3449"/>
    <d v="2016-07-08T23:00:00"/>
    <s v="theater/plays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n v="1.52"/>
    <x v="3450"/>
    <d v="2015-04-02T10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n v="1.0123076923076924"/>
    <x v="3451"/>
    <d v="2015-04-21T12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n v="1.532"/>
    <x v="3452"/>
    <d v="2014-07-22T22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n v="1.2833333333333334"/>
    <x v="3453"/>
    <d v="2016-08-13T18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n v="1.0071428571428571"/>
    <x v="3454"/>
    <d v="2014-07-31T11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n v="1.0065"/>
    <x v="3455"/>
    <d v="2016-10-13T13:00:27"/>
    <s v="theater/plays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n v="1.913"/>
    <x v="3456"/>
    <d v="2014-08-01T01:59:00"/>
    <s v="theater/plays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n v="1.4019999999999999"/>
    <x v="3457"/>
    <d v="2015-02-12T00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n v="1.2433537832310839"/>
    <x v="3458"/>
    <d v="2015-02-02T23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n v="1.262"/>
    <x v="3459"/>
    <d v="2016-05-20T06:31:00"/>
    <s v="theater/plays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n v="1.9"/>
    <x v="3460"/>
    <d v="2014-08-15T07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n v="1.39"/>
    <x v="3461"/>
    <d v="2016-10-28T22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n v="2.02"/>
    <x v="3462"/>
    <d v="2015-07-10T13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n v="1.0338000000000001"/>
    <x v="3463"/>
    <d v="2016-10-10T22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n v="1.023236"/>
    <x v="3464"/>
    <d v="2016-08-22T22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n v="1.03"/>
    <x v="3465"/>
    <d v="2015-08-09T11:00:00"/>
    <s v="theater/plays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n v="1.2714285714285714"/>
    <x v="3466"/>
    <d v="2016-04-19T18:27:30"/>
    <s v="theater/plays"/>
    <x v="1"/>
    <x v="6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n v="1.01"/>
    <x v="3467"/>
    <d v="2015-03-20T10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n v="1.2178"/>
    <x v="3468"/>
    <d v="2016-09-20T22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n v="1.1339285714285714"/>
    <x v="3469"/>
    <d v="2016-04-28T10:24:05"/>
    <s v="theater/plays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n v="1.5"/>
    <x v="3470"/>
    <d v="2016-07-15T16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n v="2.1459999999999999"/>
    <x v="3471"/>
    <d v="2014-08-31T15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n v="1.0205"/>
    <x v="3472"/>
    <d v="2014-11-06T00:59:00"/>
    <s v="theater/plays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n v="1"/>
    <x v="3473"/>
    <d v="2015-03-20T15:27:00"/>
    <s v="theater/plays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n v="1.01"/>
    <x v="3474"/>
    <d v="2016-07-20T07:02:11"/>
    <s v="theater/plays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n v="1.1333333333333333"/>
    <x v="3475"/>
    <d v="2014-11-02T19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n v="1.04"/>
    <x v="3476"/>
    <d v="2014-10-26T22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n v="1.1533333333333333"/>
    <x v="3477"/>
    <d v="2015-05-16T22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n v="1.1285000000000001"/>
    <x v="3478"/>
    <d v="2015-03-16T16:00:00"/>
    <s v="theater/plays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n v="1.2786666666666666"/>
    <x v="3479"/>
    <d v="2014-06-21T15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n v="1.4266666666666667"/>
    <x v="3480"/>
    <d v="2015-07-10T16:00:00"/>
    <s v="theater/plays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n v="1.1879999999999999"/>
    <x v="3481"/>
    <d v="2015-01-02T00:56:28"/>
    <s v="theater/plays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n v="1.3833333333333333"/>
    <x v="3482"/>
    <d v="2014-07-06T13:31:06"/>
    <s v="theater/plays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n v="1.599402985074627"/>
    <x v="3483"/>
    <d v="2014-07-03T11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n v="1.1424000000000001"/>
    <x v="3484"/>
    <d v="2016-06-15T13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n v="1.0060606060606061"/>
    <x v="3485"/>
    <d v="2016-02-02T11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n v="1.552"/>
    <x v="3486"/>
    <d v="2015-06-03T01:59:00"/>
    <s v="theater/plays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n v="1.2775000000000001"/>
    <x v="3487"/>
    <d v="2015-06-24T17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n v="1.212"/>
    <x v="3488"/>
    <d v="2015-04-17T11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n v="1.127"/>
    <x v="3489"/>
    <d v="2014-05-24T16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n v="1.2749999999999999"/>
    <x v="3490"/>
    <d v="2016-04-13T14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n v="1.5820000000000001"/>
    <x v="3491"/>
    <d v="2015-05-18T00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n v="1.0526894736842105"/>
    <x v="3492"/>
    <d v="2015-10-25T19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n v="1"/>
    <x v="3493"/>
    <d v="2014-08-17T00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n v="1"/>
    <x v="3494"/>
    <d v="2016-11-26T01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n v="1.0686"/>
    <x v="3495"/>
    <d v="2014-11-01T12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n v="1.244"/>
    <x v="3496"/>
    <d v="2016-09-11T15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n v="1.0870406189555126"/>
    <x v="3497"/>
    <d v="2016-06-02T17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n v="1.0242424242424242"/>
    <x v="3498"/>
    <d v="2016-05-28T16:44:00"/>
    <s v="theater/plays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n v="1.0549999999999999"/>
    <x v="3499"/>
    <d v="2015-07-01T01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n v="1.0629999999999999"/>
    <x v="3500"/>
    <d v="2016-03-06T23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n v="1.0066666666666666"/>
    <x v="3501"/>
    <d v="2015-09-11T13:19:55"/>
    <s v="theater/plays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n v="1.054"/>
    <x v="3502"/>
    <d v="2016-03-15T22:59:00"/>
    <s v="theater/plays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n v="1.0755999999999999"/>
    <x v="3503"/>
    <d v="2016-07-24T06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n v="1"/>
    <x v="3504"/>
    <d v="2015-11-19T13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n v="1.0376000000000001"/>
    <x v="3505"/>
    <d v="2014-05-12T23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n v="1.0149999999999999"/>
    <x v="3506"/>
    <d v="2014-08-23T12:37:20"/>
    <s v="theater/plays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n v="1.044"/>
    <x v="3507"/>
    <d v="2016-05-31T17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n v="1.8"/>
    <x v="3508"/>
    <d v="2016-05-10T16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n v="1.0633333333333332"/>
    <x v="3509"/>
    <d v="2014-11-20T23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n v="1.0055555555555555"/>
    <x v="3510"/>
    <d v="2014-07-02T09:54:06"/>
    <s v="theater/plays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n v="1.012"/>
    <x v="3511"/>
    <d v="2014-11-07T13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n v="1"/>
    <x v="3512"/>
    <d v="2015-04-23T06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n v="1.1839285714285714"/>
    <x v="3513"/>
    <d v="2014-06-03T23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n v="1.1000000000000001"/>
    <x v="3514"/>
    <d v="2015-02-01T23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n v="1.0266666666666666"/>
    <x v="3515"/>
    <d v="2015-05-31T13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n v="1"/>
    <x v="3516"/>
    <d v="2014-09-07T22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n v="1"/>
    <x v="3517"/>
    <d v="2014-07-04T06:00:00"/>
    <s v="theater/plays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n v="1.10046"/>
    <x v="3518"/>
    <d v="2014-10-02T09:21:00"/>
    <s v="theater/plays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n v="1.0135000000000001"/>
    <x v="3519"/>
    <d v="2015-03-04T09:22:30"/>
    <s v="theater/plays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n v="1.0075000000000001"/>
    <x v="3520"/>
    <d v="2015-09-06T08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n v="1.6942857142857144"/>
    <x v="3521"/>
    <d v="2014-09-29T03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n v="1"/>
    <x v="3522"/>
    <d v="2015-09-15T05:06:00"/>
    <s v="theater/plays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n v="1.1365000000000001"/>
    <x v="3523"/>
    <d v="2016-09-25T18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n v="1.0156000000000001"/>
    <x v="3524"/>
    <d v="2014-09-12T23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n v="1.06"/>
    <x v="3525"/>
    <d v="2015-08-09T11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n v="1.02"/>
    <x v="3526"/>
    <d v="2016-04-28T00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n v="1.1691666666666667"/>
    <x v="3527"/>
    <d v="2015-07-10T22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n v="1.0115151515151515"/>
    <x v="3528"/>
    <d v="2017-01-18T07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n v="1.32"/>
    <x v="3529"/>
    <d v="2015-07-12T20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n v="1"/>
    <x v="3530"/>
    <d v="2016-04-10T15:00:00"/>
    <s v="theater/plays"/>
    <x v="1"/>
    <x v="6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n v="1.28"/>
    <x v="3531"/>
    <d v="2016-06-30T10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n v="1.1895833333333334"/>
    <x v="3532"/>
    <d v="2014-09-17T22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n v="1.262"/>
    <x v="3533"/>
    <d v="2015-11-11T14:16:07"/>
    <s v="theater/plays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n v="1.5620000000000001"/>
    <x v="3534"/>
    <d v="2015-10-01T10:00:23"/>
    <s v="theater/plays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n v="1.0315000000000001"/>
    <x v="3535"/>
    <d v="2015-10-02T13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n v="1.5333333333333334"/>
    <x v="3536"/>
    <d v="2015-12-20T06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n v="1.8044444444444445"/>
    <x v="3537"/>
    <d v="2014-11-17T02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n v="1.2845"/>
    <x v="3538"/>
    <d v="2016-08-17T05:05:40"/>
    <s v="theater/plays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n v="1.1966666666666668"/>
    <x v="3539"/>
    <d v="2016-09-08T13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n v="1.23"/>
    <x v="3540"/>
    <d v="2016-06-25T19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n v="1.05"/>
    <x v="3541"/>
    <d v="2015-08-31T12:31:15"/>
    <s v="theater/plays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n v="1.0223636363636364"/>
    <x v="3542"/>
    <d v="2014-09-07T09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n v="1.0466666666666666"/>
    <x v="3543"/>
    <d v="2015-06-25T13:07:39"/>
    <s v="theater/plays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n v="1"/>
    <x v="3544"/>
    <d v="2015-03-07T14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n v="1.004"/>
    <x v="3545"/>
    <d v="2015-04-11T14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n v="1.0227272727272727"/>
    <x v="3546"/>
    <d v="2015-03-31T22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n v="1.1440928571428572"/>
    <x v="3547"/>
    <d v="2016-05-13T22:59:00"/>
    <s v="theater/plays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n v="1.019047619047619"/>
    <x v="3548"/>
    <d v="2016-03-04T20:00:00"/>
    <s v="theater/plays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n v="1.02"/>
    <x v="3549"/>
    <d v="2015-09-04T04:27:53"/>
    <s v="theater/plays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n v="1.048"/>
    <x v="3550"/>
    <d v="2016-05-02T16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n v="1.0183333333333333"/>
    <x v="3551"/>
    <d v="2014-05-22T17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n v="1"/>
    <x v="3552"/>
    <d v="2014-06-28T09:05:24"/>
    <s v="theater/plays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n v="1.0627272727272727"/>
    <x v="3553"/>
    <d v="2015-08-11T19:00:00"/>
    <s v="theater/plays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n v="1.1342219999999998"/>
    <x v="3554"/>
    <d v="2015-02-11T12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n v="1"/>
    <x v="3555"/>
    <d v="2016-11-17T06:36:34"/>
    <s v="theater/plays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n v="1.0045454545454546"/>
    <x v="3556"/>
    <d v="2014-08-17T10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n v="1.0003599999999999"/>
    <x v="3557"/>
    <d v="2014-05-05T01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n v="1.44"/>
    <x v="3558"/>
    <d v="2015-06-26T16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n v="1.0349999999999999"/>
    <x v="3559"/>
    <d v="2015-07-31T03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n v="1.0843750000000001"/>
    <x v="3560"/>
    <d v="2015-05-26T21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n v="1.024"/>
    <x v="3561"/>
    <d v="2015-08-05T13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n v="1.4888888888888889"/>
    <x v="3562"/>
    <d v="2016-03-13T17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n v="1.0549000000000002"/>
    <x v="3563"/>
    <d v="2016-08-01T14:00:00"/>
    <s v="theater/plays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n v="1.0049999999999999"/>
    <x v="3564"/>
    <d v="2015-10-05T11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n v="1.3055555555555556"/>
    <x v="3565"/>
    <d v="2014-12-31T12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n v="1.0475000000000001"/>
    <x v="3566"/>
    <d v="2015-01-23T07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n v="1.0880000000000001"/>
    <x v="3567"/>
    <d v="2015-06-10T14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n v="1.1100000000000001"/>
    <x v="3568"/>
    <d v="2014-09-17T12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n v="1.0047999999999999"/>
    <x v="3569"/>
    <d v="2015-01-08T11:31:36"/>
    <s v="theater/plays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n v="1.1435"/>
    <x v="3570"/>
    <d v="2014-12-31T02:00:00"/>
    <s v="theater/plays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n v="1.2206666666666666"/>
    <x v="3571"/>
    <d v="2014-10-30T15:36:53"/>
    <s v="theater/plays"/>
    <x v="1"/>
    <x v="6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n v="1"/>
    <x v="3572"/>
    <d v="2015-06-21T08:41:22"/>
    <s v="theater/plays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n v="1.028"/>
    <x v="3573"/>
    <d v="2014-11-08T05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n v="1.0612068965517241"/>
    <x v="3574"/>
    <d v="2014-11-13T18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n v="1.0133000000000001"/>
    <x v="3575"/>
    <d v="2016-08-10T22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n v="1"/>
    <x v="3576"/>
    <d v="2016-12-05T09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n v="1.3"/>
    <x v="3577"/>
    <d v="2015-04-26T01:28:00"/>
    <s v="theater/plays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n v="1.0001333333333333"/>
    <x v="3578"/>
    <d v="2016-04-30T12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n v="1"/>
    <x v="3579"/>
    <d v="2016-03-31T12:17:36"/>
    <s v="theater/plays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n v="1.1388888888888888"/>
    <x v="3580"/>
    <d v="2015-02-28T23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n v="1"/>
    <x v="3581"/>
    <d v="2014-07-30T06:18:30"/>
    <s v="theater/plays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n v="2.87"/>
    <x v="3582"/>
    <d v="2016-04-04T21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n v="1.085"/>
    <x v="3583"/>
    <d v="2016-04-18T04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n v="1.155"/>
    <x v="3584"/>
    <d v="2015-07-13T02:35:44"/>
    <s v="theater/plays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n v="1.1911764705882353"/>
    <x v="3585"/>
    <d v="2014-12-21T12:11:30"/>
    <s v="theater/plays"/>
    <x v="1"/>
    <x v="6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n v="1.0942666666666667"/>
    <x v="3586"/>
    <d v="2016-09-23T11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n v="1.266"/>
    <x v="3587"/>
    <d v="2016-06-27T14:00:00"/>
    <s v="theater/plays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n v="1.0049999999999999"/>
    <x v="3588"/>
    <d v="2015-04-29T18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n v="1.2749999999999999"/>
    <x v="3589"/>
    <d v="2015-05-26T10:32:27"/>
    <s v="theater/plays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n v="1.0005999999999999"/>
    <x v="3590"/>
    <d v="2014-10-20T03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n v="1.75"/>
    <x v="3591"/>
    <d v="2015-01-23T23:59:00"/>
    <s v="theater/plays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n v="1.2725"/>
    <x v="3592"/>
    <d v="2015-02-10T23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n v="1.1063333333333334"/>
    <x v="3593"/>
    <d v="2015-01-05T15:26:00"/>
    <s v="theater/plays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n v="1.2593749999999999"/>
    <x v="3594"/>
    <d v="2016-09-03T20:36:22"/>
    <s v="theater/plays"/>
    <x v="1"/>
    <x v="6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n v="1.1850000000000001"/>
    <x v="3595"/>
    <d v="2015-03-13T01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n v="1.0772727272727274"/>
    <x v="3596"/>
    <d v="2014-08-26T12:09:42"/>
    <s v="theater/plays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n v="1.026"/>
    <x v="3597"/>
    <d v="2016-03-03T00:59:00"/>
    <s v="theater/plays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n v="1.101"/>
    <x v="3598"/>
    <d v="2014-09-02T23:59:00"/>
    <s v="theater/plays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n v="2.02"/>
    <x v="3599"/>
    <d v="2015-08-29T19:00:00"/>
    <s v="theater/plays"/>
    <x v="1"/>
    <x v="6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n v="1.3"/>
    <x v="3600"/>
    <d v="2016-10-13T15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n v="1.0435000000000001"/>
    <x v="3601"/>
    <d v="2015-01-16T18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n v="1.0004999999999999"/>
    <x v="3602"/>
    <d v="2016-05-17T16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n v="1.7066666666666668"/>
    <x v="3603"/>
    <d v="2015-11-05T16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n v="1.1283333333333334"/>
    <x v="3604"/>
    <d v="2016-04-29T01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n v="1.84"/>
    <x v="3605"/>
    <d v="2016-02-13T14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n v="1.3026666666666666"/>
    <x v="3606"/>
    <d v="2016-08-14T09:30:57"/>
    <s v="theater/plays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n v="1.0545454545454545"/>
    <x v="3607"/>
    <d v="2015-12-14T19:00:00"/>
    <s v="theater/plays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n v="1"/>
    <x v="3608"/>
    <d v="2016-06-17T09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n v="1.5331632653061225"/>
    <x v="3609"/>
    <d v="2016-03-30T17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n v="1.623"/>
    <x v="3610"/>
    <d v="2015-08-17T05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n v="1.36"/>
    <x v="3611"/>
    <d v="2015-04-08T03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n v="1.444"/>
    <x v="3612"/>
    <d v="2014-06-09T12:26:51"/>
    <s v="theater/plays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n v="1"/>
    <x v="3613"/>
    <d v="2014-06-28T09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n v="1.008"/>
    <x v="3614"/>
    <d v="2015-06-18T20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n v="1.0680000000000001"/>
    <x v="3615"/>
    <d v="2015-12-10T09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n v="1.248"/>
    <x v="3616"/>
    <d v="2015-03-19T16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n v="1.1891891891891893"/>
    <x v="3617"/>
    <d v="2017-02-27T19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n v="1.01"/>
    <x v="3618"/>
    <d v="2015-06-03T10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n v="1.1299999999999999"/>
    <x v="3619"/>
    <d v="2016-11-19T17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n v="1.0519047619047619"/>
    <x v="3620"/>
    <d v="2015-03-04T23:00:00"/>
    <s v="theater/plays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n v="1.0973333333333333"/>
    <x v="3621"/>
    <d v="2016-09-30T16:00:00"/>
    <s v="theater/plays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n v="1.00099"/>
    <x v="3622"/>
    <d v="2014-09-27T22:23:00"/>
    <s v="theater/plays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n v="1.2"/>
    <x v="3623"/>
    <d v="2014-07-26T02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n v="1.0493333333333332"/>
    <x v="3624"/>
    <d v="2016-08-23T13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n v="1.0266666666666666"/>
    <x v="3625"/>
    <d v="2015-07-02T10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n v="1.0182500000000001"/>
    <x v="3626"/>
    <d v="2014-08-16T11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n v="1"/>
    <x v="3627"/>
    <d v="2016-05-20T22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n v="0"/>
    <x v="3628"/>
    <d v="2015-12-13T15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n v="1.9999999999999999E-6"/>
    <x v="3629"/>
    <d v="2016-05-05T12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n v="3.3333333333333332E-4"/>
    <x v="3630"/>
    <d v="2014-11-29T16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n v="0.51023391812865493"/>
    <x v="3631"/>
    <d v="2014-09-22T22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n v="0.2"/>
    <x v="3632"/>
    <d v="2014-11-23T17:29:09"/>
    <s v="theater/musical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n v="0.35239999999999999"/>
    <x v="3633"/>
    <d v="2016-11-18T20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n v="4.2466666666666666E-2"/>
    <x v="3634"/>
    <d v="2017-01-13T22:59:00"/>
    <s v="theater/musical"/>
    <x v="1"/>
    <x v="4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n v="0.36457142857142855"/>
    <x v="3635"/>
    <d v="2016-04-20T16:11:16"/>
    <s v="theater/musical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n v="0"/>
    <x v="3636"/>
    <d v="2015-09-14T11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n v="0.30866666666666664"/>
    <x v="3637"/>
    <d v="2015-01-01T11:48:55"/>
    <s v="theater/musical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n v="6.545454545454546E-2"/>
    <x v="3638"/>
    <d v="2015-04-19T10:08:52"/>
    <s v="theater/musical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n v="4.0000000000000003E-5"/>
    <x v="3639"/>
    <d v="2016-10-07T10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n v="5.5E-2"/>
    <x v="3640"/>
    <d v="2015-05-10T13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n v="0"/>
    <x v="3641"/>
    <d v="2014-10-05T00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n v="2.1428571428571429E-2"/>
    <x v="3642"/>
    <d v="2015-11-30T12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n v="0"/>
    <x v="3643"/>
    <d v="2015-11-16T23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n v="0.16420000000000001"/>
    <x v="3644"/>
    <d v="2016-03-07T23:59:00"/>
    <s v="theater/musical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n v="1E-3"/>
    <x v="3645"/>
    <d v="2016-11-21T19:17:18"/>
    <s v="theater/musical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n v="4.8099999999999997E-2"/>
    <x v="3646"/>
    <d v="2015-06-16T18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n v="0.06"/>
    <x v="3647"/>
    <d v="2016-09-30T12:58:47"/>
    <s v="theater/musical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n v="1.003825"/>
    <x v="3648"/>
    <d v="2014-10-05T02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n v="1.04"/>
    <x v="3649"/>
    <d v="2014-06-16T12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n v="1"/>
    <x v="3650"/>
    <d v="2016-02-02T06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n v="1.04"/>
    <x v="3651"/>
    <d v="2014-08-10T10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n v="2.5066666666666668"/>
    <x v="3652"/>
    <d v="2016-08-24T22:59:00"/>
    <s v="theater/plays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n v="1.0049999999999999"/>
    <x v="3653"/>
    <d v="2015-08-05T03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n v="1.744"/>
    <x v="3654"/>
    <d v="2016-04-03T12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n v="1.1626000000000001"/>
    <x v="3655"/>
    <d v="2015-07-18T01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n v="1.0582"/>
    <x v="3656"/>
    <d v="2017-02-01T17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n v="1.1074999999999999"/>
    <x v="3657"/>
    <d v="2016-06-01T16:42:00"/>
    <s v="theater/plays"/>
    <x v="1"/>
    <x v="6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n v="1.0066666666666666"/>
    <x v="3658"/>
    <d v="2014-07-01T22:59:00"/>
    <s v="theater/plays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n v="1.0203333333333333"/>
    <x v="3659"/>
    <d v="2015-03-19T09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n v="1"/>
    <x v="3660"/>
    <d v="2014-12-23T16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n v="1.1100000000000001"/>
    <x v="3661"/>
    <d v="2016-04-09T23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n v="1.0142500000000001"/>
    <x v="3662"/>
    <d v="2015-03-30T23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n v="1.04"/>
    <x v="3663"/>
    <d v="2016-12-21T06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n v="1.09375"/>
    <x v="3664"/>
    <d v="2016-06-16T00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n v="1.1516129032258065"/>
    <x v="3665"/>
    <d v="2015-10-28T14:54:00"/>
    <s v="theater/plays"/>
    <x v="1"/>
    <x v="6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n v="1"/>
    <x v="3666"/>
    <d v="2014-07-24T02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n v="1.0317033333333334"/>
    <x v="3667"/>
    <d v="2015-07-18T18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n v="1.0349999999999999"/>
    <x v="3668"/>
    <d v="2015-07-23T13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n v="1.3819999999999999"/>
    <x v="3669"/>
    <d v="2015-06-11T11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n v="1.0954545454545455"/>
    <x v="3670"/>
    <d v="2015-05-31T18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n v="1.0085714285714287"/>
    <x v="3671"/>
    <d v="2014-07-20T22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n v="1.0153333333333334"/>
    <x v="3672"/>
    <d v="2014-09-26T17:43:04"/>
    <s v="theater/plays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n v="1.13625"/>
    <x v="3673"/>
    <d v="2014-11-05T07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n v="1"/>
    <x v="3674"/>
    <d v="2016-09-03T15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n v="1.4"/>
    <x v="3675"/>
    <d v="2016-05-15T18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n v="1.2875000000000001"/>
    <x v="3676"/>
    <d v="2014-09-12T14:34:44"/>
    <s v="theater/plays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n v="1.0290416666666666"/>
    <x v="3677"/>
    <d v="2014-07-02T22:59:00"/>
    <s v="theater/plays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n v="1.0249999999999999"/>
    <x v="3678"/>
    <d v="2015-05-31T07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n v="1.101"/>
    <x v="3679"/>
    <d v="2014-06-30T23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n v="1.1276666666666666"/>
    <x v="3680"/>
    <d v="2016-10-05T05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n v="1.119"/>
    <x v="3681"/>
    <d v="2016-01-15T10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n v="1.3919999999999999"/>
    <x v="3682"/>
    <d v="2014-06-16T01:59:00"/>
    <s v="theater/plays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n v="1.1085714285714285"/>
    <x v="3683"/>
    <d v="2016-10-19T21:48:16"/>
    <s v="theater/plays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n v="1.3906666666666667"/>
    <x v="3684"/>
    <d v="2015-09-01T23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n v="1.0569999999999999"/>
    <x v="3685"/>
    <d v="2014-05-19T16:00:00"/>
    <s v="theater/plays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n v="1.0142857142857142"/>
    <x v="3686"/>
    <d v="2015-08-28T22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n v="1.0024500000000001"/>
    <x v="3687"/>
    <d v="2014-06-27T00:14:15"/>
    <s v="theater/plays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n v="1.0916666666666666"/>
    <x v="3688"/>
    <d v="2014-08-08T13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n v="1.1833333333333333"/>
    <x v="3689"/>
    <d v="2015-06-21T17:25:00"/>
    <s v="theater/plays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n v="1.2"/>
    <x v="3690"/>
    <d v="2014-11-27T10:21:23"/>
    <s v="theater/plays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n v="1.2796000000000001"/>
    <x v="3691"/>
    <d v="2015-03-01T23:59:00"/>
    <s v="theater/plays"/>
    <x v="1"/>
    <x v="6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n v="1.26"/>
    <x v="3692"/>
    <d v="2014-09-18T19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n v="1.2912912912912913"/>
    <x v="3693"/>
    <d v="2015-11-30T17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n v="1.0742857142857143"/>
    <x v="3694"/>
    <d v="2016-06-05T21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n v="1.00125"/>
    <x v="3695"/>
    <d v="2015-01-11T15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n v="1.55"/>
    <x v="3696"/>
    <d v="2015-02-13T09:48:36"/>
    <s v="theater/plays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n v="1.08"/>
    <x v="3697"/>
    <d v="2016-05-10T06:10:48"/>
    <s v="theater/plays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n v="1.1052"/>
    <x v="3698"/>
    <d v="2016-03-02T14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n v="1.008"/>
    <x v="3699"/>
    <d v="2014-10-15T09:26:56"/>
    <s v="theater/plays"/>
    <x v="1"/>
    <x v="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n v="1.212"/>
    <x v="3700"/>
    <d v="2014-09-30T11:00:00"/>
    <s v="theater/plays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n v="1.0033333333333334"/>
    <x v="3701"/>
    <d v="2015-06-04T07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n v="1.0916666666666666"/>
    <x v="3702"/>
    <d v="2016-07-10T17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n v="1.2342857142857142"/>
    <x v="3703"/>
    <d v="2016-08-13T01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n v="1.3633666666666666"/>
    <x v="3704"/>
    <d v="2016-05-31T11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n v="1.0346657233816767"/>
    <x v="3705"/>
    <d v="2014-06-23T13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n v="1.2133333333333334"/>
    <x v="3706"/>
    <d v="2014-09-12T16:55:49"/>
    <s v="theater/plays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n v="1.86"/>
    <x v="3707"/>
    <d v="2016-07-22T00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n v="3"/>
    <x v="3708"/>
    <d v="2014-07-03T22:24:46"/>
    <s v="theater/plays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n v="1.0825"/>
    <x v="3709"/>
    <d v="2014-06-25T11:59:06"/>
    <s v="theater/plays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n v="1.4115384615384616"/>
    <x v="3710"/>
    <d v="2015-04-03T08:49:48"/>
    <s v="theater/plays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n v="1.1399999999999999"/>
    <x v="3711"/>
    <d v="2014-06-15T11:00:00"/>
    <s v="theater/plays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n v="1.5373333333333334"/>
    <x v="3712"/>
    <d v="2015-05-31T01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n v="1.0149999999999999"/>
    <x v="3713"/>
    <d v="2016-06-04T12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n v="1.0235000000000001"/>
    <x v="3714"/>
    <d v="2015-05-25T22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n v="1.0257142857142858"/>
    <x v="3715"/>
    <d v="2015-03-31T07:52:00"/>
    <s v="theater/plays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n v="1.5575000000000001"/>
    <x v="3716"/>
    <d v="2016-01-21T16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n v="1.0075000000000001"/>
    <x v="3717"/>
    <d v="2015-05-09T15:47:29"/>
    <s v="theater/plays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n v="2.3940000000000001"/>
    <x v="3718"/>
    <d v="2015-02-27T12:11:15"/>
    <s v="theater/plays"/>
    <x v="1"/>
    <x v="6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n v="2.1"/>
    <x v="3719"/>
    <d v="2015-06-22T12:31:06"/>
    <s v="theater/plays"/>
    <x v="1"/>
    <x v="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n v="1.0451515151515152"/>
    <x v="3720"/>
    <d v="2015-07-02T18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n v="1.008"/>
    <x v="3721"/>
    <d v="2014-11-05T18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n v="1.1120000000000001"/>
    <x v="3722"/>
    <d v="2016-02-11T17:59:00"/>
    <s v="theater/plays"/>
    <x v="1"/>
    <x v="6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n v="1.0204444444444445"/>
    <x v="3723"/>
    <d v="2014-11-30T14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n v="1.0254767441860466"/>
    <x v="3724"/>
    <d v="2016-05-04T18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n v="1.27"/>
    <x v="3725"/>
    <d v="2016-02-18T16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n v="3.3870588235294119"/>
    <x v="3726"/>
    <d v="2016-04-29T16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n v="1.0075000000000001"/>
    <x v="3727"/>
    <d v="2016-10-19T23:55:00"/>
    <s v="theater/plays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n v="9.3100000000000002E-2"/>
    <x v="3728"/>
    <d v="2015-08-18T23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n v="7.2400000000000006E-2"/>
    <x v="3729"/>
    <d v="2015-03-22T22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n v="0.1"/>
    <x v="3730"/>
    <d v="2015-08-17T11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n v="0.11272727272727273"/>
    <x v="3731"/>
    <d v="2015-01-09T22:23:00"/>
    <s v="theater/plays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n v="0.15411764705882353"/>
    <x v="3732"/>
    <d v="2015-01-24T07:00:00"/>
    <s v="theater/plays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n v="0"/>
    <x v="3733"/>
    <d v="2015-04-18T17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n v="0.28466666666666668"/>
    <x v="3734"/>
    <d v="2015-05-25T16:38:16"/>
    <s v="theater/plays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n v="0.13333333333333333"/>
    <x v="3735"/>
    <d v="2015-05-28T11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n v="6.6666666666666671E-3"/>
    <x v="3736"/>
    <d v="2015-03-23T13:00:00"/>
    <s v="theater/plays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n v="0.21428571428571427"/>
    <x v="3737"/>
    <d v="2015-11-12T01:59:00"/>
    <s v="theater/plays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n v="0.18"/>
    <x v="3738"/>
    <d v="2014-07-15T17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n v="0.20125000000000001"/>
    <x v="3739"/>
    <d v="2016-07-17T05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n v="0.17899999999999999"/>
    <x v="3740"/>
    <d v="2014-08-11T20:53:58"/>
    <s v="theater/plays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n v="0"/>
    <x v="3741"/>
    <d v="2015-12-17T17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n v="0.02"/>
    <x v="3742"/>
    <d v="2014-09-06T00:09:04"/>
    <s v="theater/plays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n v="0"/>
    <x v="3743"/>
    <d v="2014-07-03T12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n v="0"/>
    <x v="3744"/>
    <d v="2014-07-04T22:59:00"/>
    <s v="theater/plays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n v="0.1"/>
    <x v="3745"/>
    <d v="2014-08-10T11:45:02"/>
    <s v="theater/plays"/>
    <x v="1"/>
    <x v="6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n v="2.3764705882352941E-2"/>
    <x v="3746"/>
    <d v="2016-10-08T04:20:39"/>
    <s v="theater/plays"/>
    <x v="1"/>
    <x v="6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n v="0.01"/>
    <x v="3747"/>
    <d v="2015-07-05T17:59:00"/>
    <s v="theater/plays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n v="1.0351999999999999"/>
    <x v="3748"/>
    <d v="2016-02-16T00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n v="1.05"/>
    <x v="3749"/>
    <d v="2016-04-28T22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n v="1.0044999999999999"/>
    <x v="3750"/>
    <d v="2015-02-10T02:59:00"/>
    <s v="theater/musical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n v="1.3260000000000001"/>
    <x v="3751"/>
    <d v="2016-04-02T18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n v="1.1299999999999999"/>
    <x v="3752"/>
    <d v="2016-10-16T16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n v="1.0334000000000001"/>
    <x v="3753"/>
    <d v="2015-06-02T19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n v="1.2"/>
    <x v="3754"/>
    <d v="2014-07-25T23:59:00"/>
    <s v="theater/musical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n v="1.2963636363636364"/>
    <x v="3755"/>
    <d v="2016-04-15T15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n v="1.0111111111111111"/>
    <x v="3756"/>
    <d v="2014-06-11T14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n v="1.0851428571428572"/>
    <x v="3757"/>
    <d v="2014-12-01T15:25:15"/>
    <s v="theater/musical"/>
    <x v="1"/>
    <x v="40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n v="1.0233333333333334"/>
    <x v="3758"/>
    <d v="2014-05-19T00:00:00"/>
    <s v="theater/musical"/>
    <x v="1"/>
    <x v="4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n v="1.1024425000000002"/>
    <x v="3759"/>
    <d v="2015-08-25T21:35:53"/>
    <s v="theater/musical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n v="1.010154"/>
    <x v="3760"/>
    <d v="2014-05-05T07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n v="1"/>
    <x v="3761"/>
    <d v="2015-08-10T18:00:00"/>
    <s v="theater/musical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n v="1.0624"/>
    <x v="3762"/>
    <d v="2015-08-02T14:31:29"/>
    <s v="theater/musical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n v="1"/>
    <x v="3763"/>
    <d v="2015-04-01T12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n v="1"/>
    <x v="3764"/>
    <d v="2016-05-28T19:36:00"/>
    <s v="theater/musical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n v="1.1345714285714286"/>
    <x v="3765"/>
    <d v="2014-07-30T13:38:02"/>
    <s v="theater/musical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n v="1.0265010000000001"/>
    <x v="3766"/>
    <d v="2014-07-02T23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n v="1.1675"/>
    <x v="3767"/>
    <d v="2015-02-28T23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n v="1.0765274999999999"/>
    <x v="3768"/>
    <d v="2014-06-12T12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n v="1"/>
    <x v="3769"/>
    <d v="2016-04-15T09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n v="1"/>
    <x v="3770"/>
    <d v="2015-06-13T17:20:10"/>
    <s v="theater/musical"/>
    <x v="1"/>
    <x v="4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n v="1.46"/>
    <x v="3771"/>
    <d v="2016-05-17T19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n v="1.1020000000000001"/>
    <x v="3772"/>
    <d v="2016-11-29T01:00:00"/>
    <s v="theater/musical"/>
    <x v="1"/>
    <x v="4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n v="1.0820000000000001"/>
    <x v="3773"/>
    <d v="2016-11-14T21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n v="1"/>
    <x v="3774"/>
    <d v="2015-04-09T14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n v="1.0024999999999999"/>
    <x v="3775"/>
    <d v="2015-04-08T23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n v="1.0671250000000001"/>
    <x v="3776"/>
    <d v="2014-07-31T20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n v="1.4319999999999999"/>
    <x v="3777"/>
    <d v="2014-09-26T23:00:00"/>
    <s v="theater/musical"/>
    <x v="1"/>
    <x v="4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n v="1.0504166666666668"/>
    <x v="3778"/>
    <d v="2015-02-14T14:39:40"/>
    <s v="theater/musical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n v="1.0398000000000001"/>
    <x v="3779"/>
    <d v="2016-03-26T11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n v="1.2"/>
    <x v="3780"/>
    <d v="2015-07-13T15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n v="1.0966666666666667"/>
    <x v="3781"/>
    <d v="2014-09-08T16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n v="1.0175000000000001"/>
    <x v="3782"/>
    <d v="2016-07-24T18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n v="1.2891666666666666"/>
    <x v="3783"/>
    <d v="2016-03-15T11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n v="1.1499999999999999"/>
    <x v="3784"/>
    <d v="2016-07-10T18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n v="1.5075000000000001"/>
    <x v="3785"/>
    <d v="2016-08-02T05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n v="1.1096666666666666"/>
    <x v="3786"/>
    <d v="2016-05-26T19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n v="1.0028571428571429"/>
    <x v="3787"/>
    <d v="2015-07-10T22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n v="6.6666666666666671E-3"/>
    <x v="3788"/>
    <d v="2015-12-23T11:18:00"/>
    <s v="theater/musical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n v="3.267605633802817E-2"/>
    <x v="3789"/>
    <d v="2015-06-15T14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n v="0"/>
    <x v="3790"/>
    <d v="2016-11-22T12:00:23"/>
    <s v="theater/musical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n v="0"/>
    <x v="3791"/>
    <d v="2014-07-06T11:36:32"/>
    <s v="theater/musical"/>
    <x v="1"/>
    <x v="40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n v="2.8E-3"/>
    <x v="3792"/>
    <d v="2015-07-15T05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n v="0.59657142857142853"/>
    <x v="3793"/>
    <d v="2014-12-16T17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n v="0.01"/>
    <x v="3794"/>
    <d v="2015-06-07T08:55:54"/>
    <s v="theater/musical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n v="1.6666666666666666E-2"/>
    <x v="3795"/>
    <d v="2015-08-28T17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n v="4.4444444444444447E-5"/>
    <x v="3796"/>
    <d v="2017-01-13T19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n v="0.89666666666666661"/>
    <x v="3797"/>
    <d v="2015-04-20T16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n v="1.4642857142857143E-2"/>
    <x v="3798"/>
    <d v="2014-08-10T12:20:48"/>
    <s v="theater/musical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n v="4.02E-2"/>
    <x v="3799"/>
    <d v="2016-03-11T17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n v="4.0045454545454544E-2"/>
    <x v="3800"/>
    <d v="2015-01-10T23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n v="8.5199999999999998E-2"/>
    <x v="3801"/>
    <d v="2015-01-02T11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n v="0"/>
    <x v="3802"/>
    <d v="2015-10-21T22:01:46"/>
    <s v="theater/musical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n v="0.19650000000000001"/>
    <x v="3803"/>
    <d v="2016-03-04T18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n v="0"/>
    <x v="3804"/>
    <d v="2016-07-31T02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n v="2.0000000000000002E-5"/>
    <x v="3805"/>
    <d v="2014-09-27T16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n v="6.6666666666666664E-4"/>
    <x v="3806"/>
    <d v="2014-06-29T01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n v="0.30333333333333334"/>
    <x v="3807"/>
    <d v="2015-04-03T16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n v="1"/>
    <x v="3808"/>
    <d v="2015-04-25T04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n v="1.0125"/>
    <x v="3809"/>
    <d v="2014-07-30T18:00:00"/>
    <s v="theater/plays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n v="1.2173333333333334"/>
    <x v="3810"/>
    <d v="2015-03-21T14:22:38"/>
    <s v="theater/plays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n v="3.3"/>
    <x v="3811"/>
    <d v="2016-05-31T06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n v="1.0954999999999999"/>
    <x v="3812"/>
    <d v="2015-05-31T22:59:00"/>
    <s v="theater/plays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n v="1.0095190476190474"/>
    <x v="3813"/>
    <d v="2016-06-14T16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n v="1.4013333333333333"/>
    <x v="3814"/>
    <d v="2015-03-31T22:59:00"/>
    <s v="theater/plays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n v="1.0000100000000001"/>
    <x v="3815"/>
    <d v="2015-08-20T18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n v="1.19238"/>
    <x v="3816"/>
    <d v="2014-07-17T11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n v="1.0725"/>
    <x v="3817"/>
    <d v="2015-10-23T22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n v="2.2799999999999998"/>
    <x v="3818"/>
    <d v="2015-03-12T14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n v="1.0640000000000001"/>
    <x v="3819"/>
    <d v="2015-07-17T16:02:00"/>
    <s v="theater/plays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n v="1.4333333333333333"/>
    <x v="3820"/>
    <d v="2015-07-05T10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n v="1.0454285714285714"/>
    <x v="3821"/>
    <d v="2016-01-03T23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n v="1.1002000000000001"/>
    <x v="3822"/>
    <d v="2016-01-19T17:59:00"/>
    <s v="theater/plays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n v="1.06"/>
    <x v="3823"/>
    <d v="2015-07-19T22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n v="1.08"/>
    <x v="3824"/>
    <d v="2016-08-01T08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n v="1.0542"/>
    <x v="3825"/>
    <d v="2015-06-16T20:40:14"/>
    <s v="theater/plays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n v="1.1916666666666667"/>
    <x v="3826"/>
    <d v="2015-05-07T05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n v="1.5266666666666666"/>
    <x v="3827"/>
    <d v="2015-03-26T19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n v="1"/>
    <x v="3828"/>
    <d v="2014-12-31T08:39:47"/>
    <s v="theater/plays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n v="1.002"/>
    <x v="3829"/>
    <d v="2016-08-31T15:46:11"/>
    <s v="theater/plays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n v="2.25"/>
    <x v="3830"/>
    <d v="2016-05-27T12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n v="1.0602199999999999"/>
    <x v="3831"/>
    <d v="2014-11-05T16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n v="1.0466666666666666"/>
    <x v="3832"/>
    <d v="2016-02-19T21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n v="1.1666666666666667"/>
    <x v="3833"/>
    <d v="2014-12-01T14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n v="1.0903333333333334"/>
    <x v="3834"/>
    <d v="2015-06-18T05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n v="1.6"/>
    <x v="3835"/>
    <d v="2016-04-21T17:36:48"/>
    <s v="theater/plays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n v="1.125"/>
    <x v="3836"/>
    <d v="2016-08-02T23:09:00"/>
    <s v="theater/plays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n v="1.0209999999999999"/>
    <x v="3837"/>
    <d v="2015-07-03T13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n v="1.00824"/>
    <x v="3838"/>
    <d v="2015-05-22T12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n v="1.0125"/>
    <x v="3839"/>
    <d v="2015-07-29T22:25:24"/>
    <s v="theater/plays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n v="65"/>
    <x v="3840"/>
    <d v="2016-03-28T10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n v="8.72E-2"/>
    <x v="3841"/>
    <d v="2014-07-20T13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n v="0.21940000000000001"/>
    <x v="3842"/>
    <d v="2014-05-11T06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n v="0.21299999999999999"/>
    <x v="3843"/>
    <d v="2014-05-31T20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n v="0.41489795918367345"/>
    <x v="3844"/>
    <d v="2014-06-03T01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n v="2.1049999999999999E-2"/>
    <x v="3845"/>
    <d v="2015-10-01T10:02:54"/>
    <s v="theater/plays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n v="2.7E-2"/>
    <x v="3846"/>
    <d v="2014-10-04T01:59:00"/>
    <s v="theater/plays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n v="0.16161904761904761"/>
    <x v="3847"/>
    <d v="2015-07-19T00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n v="0.16376923076923078"/>
    <x v="3848"/>
    <d v="2015-10-18T14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n v="7.0433333333333334E-2"/>
    <x v="3849"/>
    <d v="2015-06-11T13:24:44"/>
    <s v="theater/plays"/>
    <x v="1"/>
    <x v="6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n v="3.7999999999999999E-2"/>
    <x v="3850"/>
    <d v="2014-12-31T21:59:03"/>
    <s v="theater/plays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n v="0.34079999999999999"/>
    <x v="3851"/>
    <d v="2015-07-17T05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n v="2E-3"/>
    <x v="3852"/>
    <d v="2015-03-26T22:34:36"/>
    <s v="theater/plays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n v="2.5999999999999998E-4"/>
    <x v="3853"/>
    <d v="2014-09-01T15:09:38"/>
    <s v="theater/plays"/>
    <x v="1"/>
    <x v="6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n v="0.16254545454545455"/>
    <x v="3854"/>
    <d v="2015-05-09T16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n v="2.5000000000000001E-2"/>
    <x v="3855"/>
    <d v="2015-03-26T17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n v="2.0000000000000001E-4"/>
    <x v="3856"/>
    <d v="2015-03-08T11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n v="5.1999999999999998E-2"/>
    <x v="3857"/>
    <d v="2014-08-01T12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n v="0.02"/>
    <x v="3858"/>
    <d v="2015-05-22T16:00:00"/>
    <s v="theater/plays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n v="4.0000000000000002E-4"/>
    <x v="3859"/>
    <d v="2014-06-25T16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n v="0.17666666666666667"/>
    <x v="3860"/>
    <d v="2014-08-12T10:51:50"/>
    <s v="theater/plays"/>
    <x v="1"/>
    <x v="6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n v="0.05"/>
    <x v="3861"/>
    <d v="2014-11-12T16:47:00"/>
    <s v="theater/plays"/>
    <x v="1"/>
    <x v="6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n v="1.3333333333333334E-4"/>
    <x v="3862"/>
    <d v="2016-09-12T11:59:00"/>
    <s v="theater/plays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n v="0"/>
    <x v="3863"/>
    <d v="2015-11-05T11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n v="1.2E-2"/>
    <x v="3864"/>
    <d v="2015-11-17T17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n v="0.26937422295897223"/>
    <x v="3865"/>
    <d v="2014-08-30T00:30:00"/>
    <s v="theater/plays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n v="5.4999999999999997E-3"/>
    <x v="3866"/>
    <d v="2016-03-22T22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n v="0.1255"/>
    <x v="3867"/>
    <d v="2016-06-18T14:32:19"/>
    <s v="theater/plays"/>
    <x v="1"/>
    <x v="6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n v="2E-3"/>
    <x v="3868"/>
    <d v="2014-09-08T10:50:05"/>
    <s v="theater/musical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n v="3.44748684310884E-2"/>
    <x v="3869"/>
    <d v="2015-03-13T22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n v="0.15"/>
    <x v="3870"/>
    <d v="2014-07-02T23:07:58"/>
    <s v="theater/musical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n v="2.6666666666666668E-2"/>
    <x v="3871"/>
    <d v="2017-03-29T12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n v="0"/>
    <x v="3872"/>
    <d v="2015-08-13T22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n v="0"/>
    <x v="3873"/>
    <d v="2015-10-08T11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n v="0"/>
    <x v="3874"/>
    <d v="2015-01-23T20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n v="0"/>
    <x v="3875"/>
    <d v="2016-09-03T05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n v="0.52794871794871789"/>
    <x v="3876"/>
    <d v="2016-02-02T09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n v="4.9639999999999997E-2"/>
    <x v="3877"/>
    <d v="2016-12-08T11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n v="5.5555555555555556E-4"/>
    <x v="3878"/>
    <d v="2015-06-29T22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n v="0"/>
    <x v="3879"/>
    <d v="2015-01-25T15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n v="0.13066666666666665"/>
    <x v="3880"/>
    <d v="2014-07-30T18:00:00"/>
    <s v="theater/musical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n v="0.05"/>
    <x v="3881"/>
    <d v="2017-02-19T19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n v="0"/>
    <x v="3882"/>
    <d v="2016-01-31T18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n v="0"/>
    <x v="3883"/>
    <d v="2014-09-02T09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n v="0"/>
    <x v="3884"/>
    <d v="2015-03-27T12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n v="0"/>
    <x v="3885"/>
    <d v="2016-05-09T17:49:51"/>
    <s v="theater/musical"/>
    <x v="1"/>
    <x v="40"/>
  </r>
  <r>
    <n v="3886"/>
    <s v="a (Canceled)"/>
    <n v="1"/>
    <x v="3"/>
    <n v="0"/>
    <x v="1"/>
    <x v="2"/>
    <s v="AUD"/>
    <n v="1418275702"/>
    <n v="1415683702"/>
    <b v="0"/>
    <n v="0"/>
    <b v="0"/>
    <n v="0"/>
    <x v="3886"/>
    <d v="2014-12-11T00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n v="1.7500000000000002E-2"/>
    <x v="3887"/>
    <d v="2015-05-01T17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n v="0.27100000000000002"/>
    <x v="3888"/>
    <d v="2017-02-26T08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n v="1.4749999999999999E-2"/>
    <x v="3889"/>
    <d v="2015-01-04T18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n v="0.16826666666666668"/>
    <x v="3890"/>
    <d v="2015-08-15T13:12:24"/>
    <s v="theater/plays"/>
    <x v="1"/>
    <x v="6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n v="0.32500000000000001"/>
    <x v="3891"/>
    <d v="2015-03-22T23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n v="0"/>
    <x v="3892"/>
    <d v="2014-08-24T02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n v="0.2155"/>
    <x v="3893"/>
    <d v="2014-07-01T01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n v="3.4666666666666665E-2"/>
    <x v="3894"/>
    <d v="2016-12-05T23:59:00"/>
    <s v="theater/plays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n v="0.05"/>
    <x v="3895"/>
    <d v="2015-02-28T01:00:18"/>
    <s v="theater/plays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n v="0.10625"/>
    <x v="3896"/>
    <d v="2014-06-16T23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n v="0.17599999999999999"/>
    <x v="3897"/>
    <d v="2015-01-08T15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n v="0.3256"/>
    <x v="3898"/>
    <d v="2015-08-17T11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n v="1.2500000000000001E-2"/>
    <x v="3899"/>
    <d v="2014-08-12T13:36:01"/>
    <s v="theater/plays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n v="5.3999999999999999E-2"/>
    <x v="3900"/>
    <d v="2015-06-10T21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n v="8.3333333333333332E-3"/>
    <x v="3901"/>
    <d v="2015-12-19T14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n v="0.48833333333333334"/>
    <x v="3902"/>
    <d v="2016-11-14T07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n v="0"/>
    <x v="3903"/>
    <d v="2015-08-14T14:38:00"/>
    <s v="theater/plays"/>
    <x v="1"/>
    <x v="6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n v="2.9999999999999997E-4"/>
    <x v="3904"/>
    <d v="2015-04-15T00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n v="0.11533333333333333"/>
    <x v="3905"/>
    <d v="2015-06-11T18:00:00"/>
    <s v="theater/plays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n v="0.67333333333333334"/>
    <x v="3906"/>
    <d v="2015-06-26T08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n v="0.153"/>
    <x v="3907"/>
    <d v="2014-10-26T15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n v="8.666666666666667E-2"/>
    <x v="3908"/>
    <d v="2014-07-28T22:14:56"/>
    <s v="theater/plays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n v="2.2499999999999998E-3"/>
    <x v="3909"/>
    <d v="2014-09-11T03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n v="3.0833333333333334E-2"/>
    <x v="3910"/>
    <d v="2015-09-07T13:09:57"/>
    <s v="theater/plays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n v="0.37412499999999999"/>
    <x v="3911"/>
    <d v="2014-11-26T15:29:37"/>
    <s v="theater/plays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n v="6.666666666666667E-5"/>
    <x v="3912"/>
    <d v="2015-04-24T23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n v="0.1"/>
    <x v="3913"/>
    <d v="2015-11-30T01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n v="0.36359999999999998"/>
    <x v="3914"/>
    <d v="2015-05-10T17:59:00"/>
    <s v="theater/plays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n v="3.3333333333333335E-3"/>
    <x v="3915"/>
    <d v="2016-06-01T18:38:29"/>
    <s v="theater/plays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n v="0"/>
    <x v="3916"/>
    <d v="2016-06-03T06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n v="2.8571428571428571E-3"/>
    <x v="3917"/>
    <d v="2014-09-11T07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n v="2E-3"/>
    <x v="3918"/>
    <d v="2014-08-04T11:00:00"/>
    <s v="theater/plays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n v="1.7999999999999999E-2"/>
    <x v="3919"/>
    <d v="2016-01-17T19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n v="5.3999999999999999E-2"/>
    <x v="3920"/>
    <d v="2016-11-13T05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n v="0"/>
    <x v="3921"/>
    <d v="2014-10-26T13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n v="8.1333333333333327E-2"/>
    <x v="3922"/>
    <d v="2015-03-02T18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n v="0.12034782608695652"/>
    <x v="3923"/>
    <d v="2015-04-09T18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n v="0.15266666666666667"/>
    <x v="3924"/>
    <d v="2014-06-26T18:02:02"/>
    <s v="theater/plays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n v="0.1"/>
    <x v="3925"/>
    <d v="2014-07-30T15:53:59"/>
    <s v="theater/plays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n v="3.0000000000000001E-3"/>
    <x v="3926"/>
    <d v="2014-12-26T21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n v="0.01"/>
    <x v="3927"/>
    <d v="2014-08-09T01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n v="0.13020000000000001"/>
    <x v="3928"/>
    <d v="2015-10-15T23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n v="2.265E-2"/>
    <x v="3929"/>
    <d v="2016-09-18T14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n v="0"/>
    <x v="3930"/>
    <d v="2016-04-01T01:00:00"/>
    <s v="theater/plays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n v="0"/>
    <x v="3931"/>
    <d v="2015-09-05T22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n v="8.3333333333333331E-5"/>
    <x v="3932"/>
    <d v="2016-03-15T22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n v="0.15742857142857142"/>
    <x v="3933"/>
    <d v="2016-07-16T19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n v="0.11"/>
    <x v="3934"/>
    <d v="2015-10-01T08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n v="0.43833333333333335"/>
    <x v="3935"/>
    <d v="2015-10-04T10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n v="0"/>
    <x v="3936"/>
    <d v="2016-12-01T02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n v="0.86135181975736563"/>
    <x v="3937"/>
    <d v="2016-07-11T10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n v="0.12196620583717357"/>
    <x v="3938"/>
    <d v="2015-06-27T16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n v="1E-3"/>
    <x v="3939"/>
    <d v="2014-10-06T23:30:00"/>
    <s v="theater/plays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n v="2.2000000000000001E-3"/>
    <x v="3940"/>
    <d v="2015-01-02T06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n v="9.0909090909090905E-3"/>
    <x v="3941"/>
    <d v="2014-11-24T20:00:00"/>
    <s v="theater/plays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n v="0"/>
    <x v="3942"/>
    <d v="2015-06-16T16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n v="0.35639999999999999"/>
    <x v="3943"/>
    <d v="2015-11-02T11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n v="0"/>
    <x v="3944"/>
    <d v="2015-08-27T10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n v="2.5000000000000001E-3"/>
    <x v="3945"/>
    <d v="2015-05-15T14:14:28"/>
    <s v="theater/plays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n v="3.2500000000000001E-2"/>
    <x v="3946"/>
    <d v="2015-02-28T03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n v="3.3666666666666664E-2"/>
    <x v="3947"/>
    <d v="2016-10-01T22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n v="0"/>
    <x v="3948"/>
    <d v="2014-09-07T02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n v="0.15770000000000001"/>
    <x v="3949"/>
    <d v="2015-02-10T21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n v="6.2500000000000003E-3"/>
    <x v="3950"/>
    <d v="2016-04-08T13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n v="5.0000000000000004E-6"/>
    <x v="3951"/>
    <d v="2016-05-03T13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n v="9.6153846153846159E-4"/>
    <x v="3952"/>
    <d v="2015-10-26T13:58:10"/>
    <s v="theater/plays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n v="0"/>
    <x v="3953"/>
    <d v="2016-07-29T18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n v="0"/>
    <x v="3954"/>
    <d v="2014-07-14T10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n v="0.24285714285714285"/>
    <x v="3955"/>
    <d v="2015-11-28T16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n v="0"/>
    <x v="3956"/>
    <d v="2016-04-24T19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n v="2.5000000000000001E-4"/>
    <x v="3957"/>
    <d v="2016-07-08T18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n v="0.32050000000000001"/>
    <x v="3958"/>
    <d v="2014-08-02T09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n v="0.24333333333333335"/>
    <x v="3959"/>
    <d v="2014-09-28T13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n v="1.4999999999999999E-2"/>
    <x v="3960"/>
    <d v="2016-01-03T15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n v="4.1999999999999997E-3"/>
    <x v="3961"/>
    <d v="2014-05-08T16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n v="3.214285714285714E-2"/>
    <x v="3962"/>
    <d v="2015-11-28T09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n v="0"/>
    <x v="3963"/>
    <d v="2015-11-17T23:41:57"/>
    <s v="theater/plays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n v="6.3E-2"/>
    <x v="3964"/>
    <d v="2015-04-19T11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n v="0.14249999999999999"/>
    <x v="3965"/>
    <d v="2016-04-13T23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n v="6.0000000000000001E-3"/>
    <x v="3966"/>
    <d v="2014-07-23T21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n v="0.2411764705882353"/>
    <x v="3967"/>
    <d v="2017-03-06T01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n v="0.10539999999999999"/>
    <x v="3968"/>
    <d v="2016-05-22T14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n v="7.4690265486725665E-2"/>
    <x v="3969"/>
    <d v="2016-08-28T22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n v="7.3333333333333334E-4"/>
    <x v="3970"/>
    <d v="2016-04-17T15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n v="9.7142857142857135E-3"/>
    <x v="3971"/>
    <d v="2014-07-21T07:52:06"/>
    <s v="theater/plays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n v="0.21099999999999999"/>
    <x v="3972"/>
    <d v="2015-02-05T20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n v="0.78100000000000003"/>
    <x v="3973"/>
    <d v="2016-05-08T23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n v="0.32"/>
    <x v="3974"/>
    <d v="2016-06-02T08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n v="0"/>
    <x v="3975"/>
    <d v="2016-07-13T15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n v="0.47692307692307695"/>
    <x v="3976"/>
    <d v="2014-08-01T02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n v="1.4500000000000001E-2"/>
    <x v="3977"/>
    <d v="2016-07-22T13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n v="0.107"/>
    <x v="3978"/>
    <d v="2015-01-31T10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n v="1.8333333333333333E-2"/>
    <x v="3979"/>
    <d v="2015-03-29T15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n v="0.18"/>
    <x v="3980"/>
    <d v="2014-07-05T09:22:27"/>
    <s v="theater/plays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n v="4.0833333333333333E-2"/>
    <x v="3981"/>
    <d v="2016-07-16T23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n v="0.2"/>
    <x v="3982"/>
    <d v="2015-07-07T14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n v="0.34802513464991025"/>
    <x v="3983"/>
    <d v="2014-05-20T01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n v="6.3333333333333339E-2"/>
    <x v="3984"/>
    <d v="2014-11-07T19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n v="0.32050000000000001"/>
    <x v="3985"/>
    <d v="2016-02-20T16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n v="9.7600000000000006E-2"/>
    <x v="3986"/>
    <d v="2016-05-06T08:04:00"/>
    <s v="theater/plays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n v="0.3775"/>
    <x v="3987"/>
    <d v="2014-05-16T17:11:30"/>
    <s v="theater/plays"/>
    <x v="1"/>
    <x v="6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n v="2.1333333333333333E-2"/>
    <x v="3988"/>
    <d v="2015-08-28T20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n v="0"/>
    <x v="3989"/>
    <d v="2015-11-08T13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n v="4.1818181818181817E-2"/>
    <x v="3990"/>
    <d v="2016-03-02T11:08:13"/>
    <s v="theater/plays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n v="0.2"/>
    <x v="3991"/>
    <d v="2015-05-31T10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n v="5.4100000000000002E-2"/>
    <x v="3992"/>
    <d v="2015-12-11T18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n v="6.0000000000000002E-5"/>
    <x v="3993"/>
    <d v="2015-05-13T15:45:12"/>
    <s v="theater/plays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n v="2.5000000000000001E-3"/>
    <x v="3994"/>
    <d v="2014-07-19T04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n v="0.35"/>
    <x v="3995"/>
    <d v="2015-02-14T06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n v="0.16566666666666666"/>
    <x v="3996"/>
    <d v="2014-11-20T11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n v="0"/>
    <x v="3997"/>
    <d v="2015-04-05T03:23:41"/>
    <s v="theater/plays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n v="0.57199999999999995"/>
    <x v="3998"/>
    <d v="2015-03-28T17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n v="0.16514285714285715"/>
    <x v="3999"/>
    <d v="2014-08-31T14:51:49"/>
    <s v="theater/plays"/>
    <x v="1"/>
    <x v="6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n v="1.25E-3"/>
    <x v="4000"/>
    <d v="2016-05-07T09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n v="0.3775"/>
    <x v="4001"/>
    <d v="2017-03-01T14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n v="1.84E-2"/>
    <x v="4002"/>
    <d v="2014-09-26T20:02:41"/>
    <s v="theater/plays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n v="0.10050000000000001"/>
    <x v="4003"/>
    <d v="2015-02-15T09:05:47"/>
    <s v="theater/plays"/>
    <x v="1"/>
    <x v="6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n v="2E-3"/>
    <x v="4004"/>
    <d v="2014-10-07T22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n v="1.3333333333333334E-2"/>
    <x v="4005"/>
    <d v="2014-10-20T14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n v="6.666666666666667E-5"/>
    <x v="4006"/>
    <d v="2016-02-16T13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n v="2.5000000000000001E-3"/>
    <x v="4007"/>
    <d v="2014-08-26T11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n v="0.06"/>
    <x v="4008"/>
    <d v="2015-07-22T18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n v="3.8860103626943004E-2"/>
    <x v="4009"/>
    <d v="2014-09-09T11:49:20"/>
    <s v="theater/plays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n v="0.24194444444444443"/>
    <x v="4010"/>
    <d v="2014-10-26T13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n v="7.5999999999999998E-2"/>
    <x v="4011"/>
    <d v="2015-01-28T08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n v="0"/>
    <x v="4012"/>
    <d v="2015-05-02T08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n v="1.2999999999999999E-2"/>
    <x v="4013"/>
    <d v="2015-02-16T02:13:43"/>
    <s v="theater/plays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n v="0"/>
    <x v="4014"/>
    <d v="2016-03-05T00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n v="1.4285714285714287E-4"/>
    <x v="4015"/>
    <d v="2015-07-19T13:44:23"/>
    <s v="theater/plays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n v="0.14000000000000001"/>
    <x v="4016"/>
    <d v="2014-09-17T15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n v="1.0500000000000001E-2"/>
    <x v="4017"/>
    <d v="2014-09-04T11:07:54"/>
    <s v="theater/plays"/>
    <x v="1"/>
    <x v="6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n v="8.666666666666667E-2"/>
    <x v="4018"/>
    <d v="2016-10-07T16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n v="8.2857142857142851E-3"/>
    <x v="4019"/>
    <d v="2016-04-15T11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n v="0.16666666666666666"/>
    <x v="4020"/>
    <d v="2015-03-23T22:34:59"/>
    <s v="theater/plays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n v="8.3333333333333332E-3"/>
    <x v="4021"/>
    <d v="2014-10-26T16:52:38"/>
    <s v="theater/plays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n v="0.69561111111111107"/>
    <x v="4022"/>
    <d v="2015-01-31T21:54:00"/>
    <s v="theater/plays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n v="0"/>
    <x v="4023"/>
    <d v="2016-03-24T17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n v="1.2500000000000001E-2"/>
    <x v="4024"/>
    <d v="2015-08-31T11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n v="0.05"/>
    <x v="4025"/>
    <d v="2015-07-26T00:42:16"/>
    <s v="theater/plays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n v="0"/>
    <x v="4026"/>
    <d v="2015-12-04T11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n v="7.166666666666667E-2"/>
    <x v="4027"/>
    <d v="2017-02-22T20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n v="0.28050000000000003"/>
    <x v="4028"/>
    <d v="2014-06-05T17:31:40"/>
    <s v="theater/plays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n v="0"/>
    <x v="4029"/>
    <d v="2015-12-13T19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n v="0.16"/>
    <x v="4030"/>
    <d v="2016-02-03T13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n v="0"/>
    <x v="4031"/>
    <d v="2014-12-18T10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n v="6.8287037037037035E-2"/>
    <x v="4032"/>
    <d v="2015-12-15T15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n v="0.25698702928870293"/>
    <x v="4033"/>
    <d v="2016-10-02T04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n v="1.4814814814814815E-2"/>
    <x v="4034"/>
    <d v="2015-04-03T16:44:10"/>
    <s v="theater/plays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n v="0.36849999999999999"/>
    <x v="4035"/>
    <d v="2014-10-21T16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n v="0.47049999999999997"/>
    <x v="4036"/>
    <d v="2014-07-01T17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n v="0.11428571428571428"/>
    <x v="4037"/>
    <d v="2016-05-24T09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n v="0.12039999999999999"/>
    <x v="4038"/>
    <d v="2014-10-17T14:10:10"/>
    <s v="theater/plays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n v="0.6"/>
    <x v="4039"/>
    <d v="2015-12-01T00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n v="0.3125"/>
    <x v="4040"/>
    <d v="2015-07-17T22:00:00"/>
    <s v="theater/plays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n v="4.1999999999999997E-3"/>
    <x v="4041"/>
    <d v="2016-09-06T06:22:34"/>
    <s v="theater/plays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n v="2.0999999999999999E-3"/>
    <x v="4042"/>
    <d v="2015-01-20T14:16:00"/>
    <s v="theater/plays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n v="0"/>
    <x v="4043"/>
    <d v="2014-11-20T17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n v="0.375"/>
    <x v="4044"/>
    <d v="2015-04-10T00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n v="2.0000000000000001E-4"/>
    <x v="4045"/>
    <d v="2014-08-20T23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n v="8.2142857142857142E-2"/>
    <x v="4046"/>
    <d v="2014-10-22T10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n v="2.1999999999999999E-2"/>
    <x v="4047"/>
    <d v="2015-01-10T20:00:00"/>
    <s v="theater/plays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n v="0.17652941176470588"/>
    <x v="4048"/>
    <d v="2016-04-11T06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n v="8.0000000000000004E-4"/>
    <x v="4049"/>
    <d v="2015-07-14T18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n v="6.6666666666666664E-4"/>
    <x v="4050"/>
    <d v="2014-10-23T10:16:31"/>
    <s v="theater/plays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n v="0"/>
    <x v="4051"/>
    <d v="2014-05-09T01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n v="0.37533333333333335"/>
    <x v="4052"/>
    <d v="2014-10-13T16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n v="0.22"/>
    <x v="4053"/>
    <d v="2014-11-15T15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n v="0"/>
    <x v="4054"/>
    <d v="2016-09-30T23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n v="0.1762"/>
    <x v="4055"/>
    <d v="2014-06-19T10:33:51"/>
    <s v="theater/plays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n v="0.53"/>
    <x v="4056"/>
    <d v="2016-07-03T14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n v="0.22142857142857142"/>
    <x v="4057"/>
    <d v="2015-11-25T18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n v="2.5333333333333333E-2"/>
    <x v="4058"/>
    <d v="2016-03-31T22:59:00"/>
    <s v="theater/plays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n v="2.5000000000000001E-2"/>
    <x v="4059"/>
    <d v="2014-09-15T22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n v="2.8500000000000001E-2"/>
    <x v="4060"/>
    <d v="2014-06-23T11:00:00"/>
    <s v="theater/plays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n v="0"/>
    <x v="4061"/>
    <d v="2016-04-20T21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n v="2.4500000000000001E-2"/>
    <x v="4062"/>
    <d v="2016-07-02T12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n v="1.4210526315789474E-2"/>
    <x v="4063"/>
    <d v="2014-06-27T11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n v="0.1925"/>
    <x v="4064"/>
    <d v="2015-04-29T09:07:06"/>
    <s v="theater/plays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n v="6.7499999999999999E-3"/>
    <x v="4065"/>
    <d v="2014-08-12T17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n v="1.6666666666666668E-3"/>
    <x v="4066"/>
    <d v="2016-05-18T19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n v="0.60899999999999999"/>
    <x v="4067"/>
    <d v="2015-09-27T21:49:10"/>
    <s v="theater/plays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n v="0.01"/>
    <x v="4068"/>
    <d v="2017-01-13T18:05:00"/>
    <s v="theater/plays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n v="0.34399999999999997"/>
    <x v="4069"/>
    <d v="2015-02-28T07:00:00"/>
    <s v="theater/plays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n v="0.16500000000000001"/>
    <x v="4070"/>
    <d v="2015-02-28T22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n v="0"/>
    <x v="4071"/>
    <d v="2016-12-26T14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n v="4.0000000000000001E-3"/>
    <x v="4072"/>
    <d v="2014-08-21T13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n v="1.0571428571428572E-2"/>
    <x v="4073"/>
    <d v="2015-05-08T23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n v="0.26727272727272727"/>
    <x v="4074"/>
    <d v="2015-11-05T09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n v="0.28799999999999998"/>
    <x v="4075"/>
    <d v="2014-06-30T12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n v="0"/>
    <x v="4076"/>
    <d v="2014-10-21T14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n v="8.8999999999999996E-2"/>
    <x v="4077"/>
    <d v="2016-12-21T12:03:14"/>
    <s v="theater/plays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n v="0"/>
    <x v="4078"/>
    <d v="2017-01-27T13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n v="1.6666666666666668E-3"/>
    <x v="4079"/>
    <d v="2016-06-19T17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n v="0"/>
    <x v="4080"/>
    <d v="2016-06-14T13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n v="0.15737410071942445"/>
    <x v="4081"/>
    <d v="2015-03-08T07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n v="0.02"/>
    <x v="4082"/>
    <d v="2015-11-14T18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n v="0.21685714285714286"/>
    <x v="4083"/>
    <d v="2016-01-14T13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n v="3.3333333333333335E-3"/>
    <x v="4084"/>
    <d v="2016-10-09T05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n v="2.8571428571428571E-3"/>
    <x v="4085"/>
    <d v="2015-03-23T22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n v="4.7E-2"/>
    <x v="4086"/>
    <d v="2015-11-20T23:00:00"/>
    <s v="theater/plays"/>
    <x v="1"/>
    <x v="6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n v="0"/>
    <x v="4087"/>
    <d v="2016-07-17T12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n v="0.108"/>
    <x v="4088"/>
    <d v="2015-01-16T05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n v="4.8000000000000001E-2"/>
    <x v="4089"/>
    <d v="2015-05-31T12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n v="3.2000000000000001E-2"/>
    <x v="4090"/>
    <d v="2015-08-07T10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n v="0.1275"/>
    <x v="4091"/>
    <d v="2015-01-16T07:09:11"/>
    <s v="theater/plays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n v="1.8181818181818181E-4"/>
    <x v="4092"/>
    <d v="2015-04-04T22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n v="2.4E-2"/>
    <x v="4093"/>
    <d v="2015-08-22T14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n v="0.36499999999999999"/>
    <x v="4094"/>
    <d v="2014-10-21T23:59:00"/>
    <s v="theater/plays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n v="2.6666666666666668E-2"/>
    <x v="4095"/>
    <d v="2016-12-18T19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n v="0.11428571428571428"/>
    <x v="4096"/>
    <d v="2017-02-28T03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n v="0"/>
    <x v="4097"/>
    <d v="2016-01-31T18:55:00"/>
    <s v="theater/plays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n v="0"/>
    <x v="4098"/>
    <d v="2016-06-04T12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n v="1.1111111111111112E-2"/>
    <x v="4099"/>
    <d v="2016-09-02T15:24:33"/>
    <s v="theater/plays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n v="0"/>
    <x v="4100"/>
    <d v="2014-10-24T21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n v="0"/>
    <x v="4101"/>
    <d v="2017-01-25T16:41:22"/>
    <s v="theater/plays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n v="0.27400000000000002"/>
    <x v="4102"/>
    <d v="2016-05-15T15:21:13"/>
    <s v="theater/plays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n v="0.1"/>
    <x v="4103"/>
    <d v="2015-08-26T13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n v="0.21366666666666667"/>
    <x v="4104"/>
    <d v="2016-10-27T01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n v="6.9696969696969702E-2"/>
    <x v="4105"/>
    <d v="2016-12-25T19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n v="0.70599999999999996"/>
    <x v="4106"/>
    <d v="2015-04-01T20:00:00"/>
    <s v="theater/plays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n v="2.0500000000000001E-2"/>
    <x v="4107"/>
    <d v="2014-09-24T17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n v="1.9666666666666666E-2"/>
    <x v="4108"/>
    <d v="2017-03-03T00:00:00"/>
    <s v="theater/plays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n v="0"/>
    <x v="4109"/>
    <d v="2015-11-29T08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n v="0.28666666666666668"/>
    <x v="4110"/>
    <d v="2016-07-21T10:02:31"/>
    <s v="theater/plays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n v="3.1333333333333331E-2"/>
    <x v="4111"/>
    <d v="2015-02-23T22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n v="4.0000000000000002E-4"/>
    <x v="4112"/>
    <d v="2016-02-27T19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n v="2E-3"/>
    <x v="4113"/>
    <d v="2016-01-08T01:34:0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A47D0-6B88-4AB0-9E43-4840CF0F8BF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3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h="1" x="1"/>
        <item h="1" x="2"/>
        <item h="1"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4" showAll="0"/>
    <pivotField numFmtId="1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showAll="0" defaultSubtotal="0"/>
  </pivotFields>
  <rowFields count="1">
    <field x="17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5574C-F96E-420A-8A19-7192F1B307A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15C20-6805-4B99-84AF-CB3F0160E79A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55" zoomScaleNormal="55" workbookViewId="0">
      <selection activeCell="L6" sqref="L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28" bestFit="1" customWidth="1"/>
    <col min="15" max="16" width="28" style="10" customWidth="1"/>
    <col min="17" max="17" width="41.109375" customWidth="1"/>
    <col min="18" max="18" width="11.77734375" bestFit="1" customWidth="1"/>
    <col min="19" max="19" width="17.44140625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8398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8361</v>
      </c>
      <c r="P1" s="9" t="s">
        <v>8362</v>
      </c>
      <c r="Q1" s="1" t="s">
        <v>8263</v>
      </c>
      <c r="R1" s="1" t="s">
        <v>8376</v>
      </c>
      <c r="S1" s="1" t="s">
        <v>8306</v>
      </c>
    </row>
    <row r="2" spans="1:19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>
        <f>E2/D2</f>
        <v>1.3685882352941177</v>
      </c>
      <c r="O2" s="11">
        <f>(((J2/60)/60)/24)+DATE(1970,1,1)+(-5/24)</f>
        <v>42176.798738425925</v>
      </c>
      <c r="P2" s="11">
        <f>I2/86400+25569+(-5/24)</f>
        <v>42207.916666666664</v>
      </c>
      <c r="Q2" t="s">
        <v>8264</v>
      </c>
      <c r="R2" t="s">
        <v>8349</v>
      </c>
      <c r="S2" t="s">
        <v>8350</v>
      </c>
    </row>
    <row r="3" spans="1:19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>
        <f>E3/D3</f>
        <v>1.4260827250608272</v>
      </c>
      <c r="O3" s="11">
        <f t="shared" ref="O3:O66" si="0">(((J3/60)/60)/24)+DATE(1970,1,1)+(-5/24)</f>
        <v>42766.392164351848</v>
      </c>
      <c r="P3" s="11">
        <f t="shared" ref="P3:P66" si="1">I3/86400+25569+(-5/24)</f>
        <v>42796.392164351848</v>
      </c>
      <c r="Q3" t="s">
        <v>8264</v>
      </c>
      <c r="R3" t="s">
        <v>8349</v>
      </c>
      <c r="S3" t="s">
        <v>8350</v>
      </c>
    </row>
    <row r="4" spans="1:19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>
        <f>E4/D4</f>
        <v>1.05</v>
      </c>
      <c r="O4" s="11">
        <f t="shared" si="0"/>
        <v>42405.494016203702</v>
      </c>
      <c r="P4" s="11">
        <f t="shared" si="1"/>
        <v>42415.494016203702</v>
      </c>
      <c r="Q4" t="s">
        <v>8264</v>
      </c>
      <c r="R4" t="s">
        <v>8349</v>
      </c>
      <c r="S4" t="s">
        <v>8350</v>
      </c>
    </row>
    <row r="5" spans="1:19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>
        <f>E5/D5</f>
        <v>1.0389999999999999</v>
      </c>
      <c r="O5" s="11">
        <f t="shared" si="0"/>
        <v>41828.306793981479</v>
      </c>
      <c r="P5" s="11">
        <f t="shared" si="1"/>
        <v>41858.306793981479</v>
      </c>
      <c r="Q5" t="s">
        <v>8264</v>
      </c>
      <c r="R5" t="s">
        <v>8349</v>
      </c>
      <c r="S5" t="s">
        <v>8350</v>
      </c>
    </row>
    <row r="6" spans="1:19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>
        <f>E6/D6</f>
        <v>1.2299154545454545</v>
      </c>
      <c r="O6" s="11">
        <f t="shared" si="0"/>
        <v>42327.625914351847</v>
      </c>
      <c r="P6" s="11">
        <f t="shared" si="1"/>
        <v>42357.625914351847</v>
      </c>
      <c r="Q6" t="s">
        <v>8264</v>
      </c>
      <c r="R6" t="s">
        <v>8349</v>
      </c>
      <c r="S6" t="s">
        <v>8350</v>
      </c>
    </row>
    <row r="7" spans="1:19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>
        <f>E7/D7</f>
        <v>1.0977744436109027</v>
      </c>
      <c r="O7" s="11">
        <f t="shared" si="0"/>
        <v>42563.724618055552</v>
      </c>
      <c r="P7" s="11">
        <f t="shared" si="1"/>
        <v>42580.024305555555</v>
      </c>
      <c r="Q7" t="s">
        <v>8264</v>
      </c>
      <c r="R7" t="s">
        <v>8349</v>
      </c>
      <c r="S7" t="s">
        <v>8350</v>
      </c>
    </row>
    <row r="8" spans="1:19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>
        <f>E8/D8</f>
        <v>1.064875</v>
      </c>
      <c r="O8" s="11">
        <f t="shared" si="0"/>
        <v>41793.864004629628</v>
      </c>
      <c r="P8" s="11">
        <f t="shared" si="1"/>
        <v>41803.864004629628</v>
      </c>
      <c r="Q8" t="s">
        <v>8264</v>
      </c>
      <c r="R8" t="s">
        <v>8349</v>
      </c>
      <c r="S8" t="s">
        <v>8350</v>
      </c>
    </row>
    <row r="9" spans="1:19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>
        <f>E9/D9</f>
        <v>1.0122222222222221</v>
      </c>
      <c r="O9" s="11">
        <f t="shared" si="0"/>
        <v>42515.838738425926</v>
      </c>
      <c r="P9" s="11">
        <f t="shared" si="1"/>
        <v>42555.838738425919</v>
      </c>
      <c r="Q9" t="s">
        <v>8264</v>
      </c>
      <c r="R9" t="s">
        <v>8349</v>
      </c>
      <c r="S9" t="s">
        <v>8350</v>
      </c>
    </row>
    <row r="10" spans="1:19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>
        <f>E10/D10</f>
        <v>1.0004342857142856</v>
      </c>
      <c r="O10" s="11">
        <f t="shared" si="0"/>
        <v>42468.736249999994</v>
      </c>
      <c r="P10" s="11">
        <f t="shared" si="1"/>
        <v>42475.666666666664</v>
      </c>
      <c r="Q10" t="s">
        <v>8264</v>
      </c>
      <c r="R10" t="s">
        <v>8349</v>
      </c>
      <c r="S10" t="s">
        <v>8350</v>
      </c>
    </row>
    <row r="11" spans="1:19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>
        <f>E11/D11</f>
        <v>1.2599800000000001</v>
      </c>
      <c r="O11" s="11">
        <f t="shared" si="0"/>
        <v>42446.895185185182</v>
      </c>
      <c r="P11" s="11">
        <f t="shared" si="1"/>
        <v>42476.895185185182</v>
      </c>
      <c r="Q11" t="s">
        <v>8264</v>
      </c>
      <c r="R11" t="s">
        <v>8349</v>
      </c>
      <c r="S11" t="s">
        <v>8350</v>
      </c>
    </row>
    <row r="12" spans="1:19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>
        <f>E12/D12</f>
        <v>1.0049999999999999</v>
      </c>
      <c r="O12" s="11">
        <f t="shared" si="0"/>
        <v>41779.859710648147</v>
      </c>
      <c r="P12" s="11">
        <f t="shared" si="1"/>
        <v>41814.859710648147</v>
      </c>
      <c r="Q12" t="s">
        <v>8264</v>
      </c>
      <c r="R12" t="s">
        <v>8349</v>
      </c>
      <c r="S12" t="s">
        <v>8350</v>
      </c>
    </row>
    <row r="13" spans="1:19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>
        <f>E13/D13</f>
        <v>1.2050000000000001</v>
      </c>
      <c r="O13" s="11">
        <f t="shared" si="0"/>
        <v>42572.570162037031</v>
      </c>
      <c r="P13" s="11">
        <f t="shared" si="1"/>
        <v>42603.916666666664</v>
      </c>
      <c r="Q13" t="s">
        <v>8264</v>
      </c>
      <c r="R13" t="s">
        <v>8349</v>
      </c>
      <c r="S13" t="s">
        <v>8350</v>
      </c>
    </row>
    <row r="14" spans="1:19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>
        <f>E14/D14</f>
        <v>1.6529333333333334</v>
      </c>
      <c r="O14" s="11">
        <f t="shared" si="0"/>
        <v>41791.504918981482</v>
      </c>
      <c r="P14" s="11">
        <f t="shared" si="1"/>
        <v>41835.916666666664</v>
      </c>
      <c r="Q14" t="s">
        <v>8264</v>
      </c>
      <c r="R14" t="s">
        <v>8349</v>
      </c>
      <c r="S14" t="s">
        <v>8350</v>
      </c>
    </row>
    <row r="15" spans="1:19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>
        <f>E15/D15</f>
        <v>1.5997142857142856</v>
      </c>
      <c r="O15" s="11">
        <f t="shared" si="0"/>
        <v>42508.468854166662</v>
      </c>
      <c r="P15" s="11">
        <f t="shared" si="1"/>
        <v>42544.643749999996</v>
      </c>
      <c r="Q15" t="s">
        <v>8264</v>
      </c>
      <c r="R15" t="s">
        <v>8349</v>
      </c>
      <c r="S15" t="s">
        <v>8350</v>
      </c>
    </row>
    <row r="16" spans="1:19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>
        <f>E16/D16</f>
        <v>1.0093333333333334</v>
      </c>
      <c r="O16" s="11">
        <f t="shared" si="0"/>
        <v>41807.818148148144</v>
      </c>
      <c r="P16" s="11">
        <f t="shared" si="1"/>
        <v>41833.374305555553</v>
      </c>
      <c r="Q16" t="s">
        <v>8264</v>
      </c>
      <c r="R16" t="s">
        <v>8349</v>
      </c>
      <c r="S16" t="s">
        <v>8350</v>
      </c>
    </row>
    <row r="17" spans="1:19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>
        <f>E17/D17</f>
        <v>1.0660000000000001</v>
      </c>
      <c r="O17" s="11">
        <f t="shared" si="0"/>
        <v>42256.183541666665</v>
      </c>
      <c r="P17" s="11">
        <f t="shared" si="1"/>
        <v>42274.634722222218</v>
      </c>
      <c r="Q17" t="s">
        <v>8264</v>
      </c>
      <c r="R17" t="s">
        <v>8349</v>
      </c>
      <c r="S17" t="s">
        <v>8350</v>
      </c>
    </row>
    <row r="18" spans="1:19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>
        <f>E18/D18</f>
        <v>1.0024166666666667</v>
      </c>
      <c r="O18" s="11">
        <f t="shared" si="0"/>
        <v>41760.588090277779</v>
      </c>
      <c r="P18" s="11">
        <f t="shared" si="1"/>
        <v>41806.020833333328</v>
      </c>
      <c r="Q18" t="s">
        <v>8264</v>
      </c>
      <c r="R18" t="s">
        <v>8349</v>
      </c>
      <c r="S18" t="s">
        <v>8350</v>
      </c>
    </row>
    <row r="19" spans="1:19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>
        <f>E19/D19</f>
        <v>1.0066666666666666</v>
      </c>
      <c r="O19" s="11">
        <f t="shared" si="0"/>
        <v>41917.523402777777</v>
      </c>
      <c r="P19" s="11">
        <f t="shared" si="1"/>
        <v>41947.565069444441</v>
      </c>
      <c r="Q19" t="s">
        <v>8264</v>
      </c>
      <c r="R19" t="s">
        <v>8349</v>
      </c>
      <c r="S19" t="s">
        <v>8350</v>
      </c>
    </row>
    <row r="20" spans="1:19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>
        <f>E20/D20</f>
        <v>1.0632110000000001</v>
      </c>
      <c r="O20" s="11">
        <f t="shared" si="0"/>
        <v>41869.333981481483</v>
      </c>
      <c r="P20" s="11">
        <f t="shared" si="1"/>
        <v>41899.333981481475</v>
      </c>
      <c r="Q20" t="s">
        <v>8264</v>
      </c>
      <c r="R20" t="s">
        <v>8349</v>
      </c>
      <c r="S20" t="s">
        <v>8350</v>
      </c>
    </row>
    <row r="21" spans="1:19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>
        <f>E21/D21</f>
        <v>1.4529411764705882</v>
      </c>
      <c r="O21" s="11">
        <f t="shared" si="0"/>
        <v>42175.608032407406</v>
      </c>
      <c r="P21" s="11">
        <f t="shared" si="1"/>
        <v>42205.608032407406</v>
      </c>
      <c r="Q21" t="s">
        <v>8264</v>
      </c>
      <c r="R21" t="s">
        <v>8349</v>
      </c>
      <c r="S21" t="s">
        <v>8350</v>
      </c>
    </row>
    <row r="22" spans="1:19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>
        <f>E22/D22</f>
        <v>1.002</v>
      </c>
      <c r="O22" s="11">
        <f t="shared" si="0"/>
        <v>42200.549907407411</v>
      </c>
      <c r="P22" s="11">
        <f t="shared" si="1"/>
        <v>42260.549907407403</v>
      </c>
      <c r="Q22" t="s">
        <v>8264</v>
      </c>
      <c r="R22" t="s">
        <v>8349</v>
      </c>
      <c r="S22" t="s">
        <v>8350</v>
      </c>
    </row>
    <row r="23" spans="1:19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>
        <f>E23/D23</f>
        <v>1.0913513513513513</v>
      </c>
      <c r="O23" s="11">
        <f t="shared" si="0"/>
        <v>41878.418854166666</v>
      </c>
      <c r="P23" s="11">
        <f t="shared" si="1"/>
        <v>41908.418854166666</v>
      </c>
      <c r="Q23" t="s">
        <v>8264</v>
      </c>
      <c r="R23" t="s">
        <v>8349</v>
      </c>
      <c r="S23" t="s">
        <v>8350</v>
      </c>
    </row>
    <row r="24" spans="1:19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>
        <f>E24/D24</f>
        <v>1.1714285714285715</v>
      </c>
      <c r="O24" s="11">
        <f t="shared" si="0"/>
        <v>41989.703009259254</v>
      </c>
      <c r="P24" s="11">
        <f t="shared" si="1"/>
        <v>42005.124305555553</v>
      </c>
      <c r="Q24" t="s">
        <v>8264</v>
      </c>
      <c r="R24" t="s">
        <v>8349</v>
      </c>
      <c r="S24" t="s">
        <v>8350</v>
      </c>
    </row>
    <row r="25" spans="1:19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>
        <f>E25/D25</f>
        <v>1.1850000000000001</v>
      </c>
      <c r="O25" s="11">
        <f t="shared" si="0"/>
        <v>42097.570613425924</v>
      </c>
      <c r="P25" s="11">
        <f t="shared" si="1"/>
        <v>42124.430555555555</v>
      </c>
      <c r="Q25" t="s">
        <v>8264</v>
      </c>
      <c r="R25" t="s">
        <v>8349</v>
      </c>
      <c r="S25" t="s">
        <v>8350</v>
      </c>
    </row>
    <row r="26" spans="1:19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>
        <f>E26/D26</f>
        <v>1.0880768571428572</v>
      </c>
      <c r="O26" s="11">
        <f t="shared" si="0"/>
        <v>42229.611840277772</v>
      </c>
      <c r="P26" s="11">
        <f t="shared" si="1"/>
        <v>42262.610416666663</v>
      </c>
      <c r="Q26" t="s">
        <v>8264</v>
      </c>
      <c r="R26" t="s">
        <v>8349</v>
      </c>
      <c r="S26" t="s">
        <v>8350</v>
      </c>
    </row>
    <row r="27" spans="1:19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>
        <f>E27/D27</f>
        <v>1.3333333333333333</v>
      </c>
      <c r="O27" s="11">
        <f t="shared" si="0"/>
        <v>42317.816678240742</v>
      </c>
      <c r="P27" s="11">
        <f t="shared" si="1"/>
        <v>42377.816678240742</v>
      </c>
      <c r="Q27" t="s">
        <v>8264</v>
      </c>
      <c r="R27" t="s">
        <v>8349</v>
      </c>
      <c r="S27" t="s">
        <v>8350</v>
      </c>
    </row>
    <row r="28" spans="1:19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>
        <f>E28/D28</f>
        <v>1.552</v>
      </c>
      <c r="O28" s="11">
        <f t="shared" si="0"/>
        <v>41828.307222222218</v>
      </c>
      <c r="P28" s="11">
        <f t="shared" si="1"/>
        <v>41868.307222222218</v>
      </c>
      <c r="Q28" t="s">
        <v>8264</v>
      </c>
      <c r="R28" t="s">
        <v>8349</v>
      </c>
      <c r="S28" t="s">
        <v>8350</v>
      </c>
    </row>
    <row r="29" spans="1:19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>
        <f>E29/D29</f>
        <v>1.1172500000000001</v>
      </c>
      <c r="O29" s="11">
        <f t="shared" si="0"/>
        <v>41928.956400462957</v>
      </c>
      <c r="P29" s="11">
        <f t="shared" si="1"/>
        <v>41958.998067129629</v>
      </c>
      <c r="Q29" t="s">
        <v>8264</v>
      </c>
      <c r="R29" t="s">
        <v>8349</v>
      </c>
      <c r="S29" t="s">
        <v>8350</v>
      </c>
    </row>
    <row r="30" spans="1:19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>
        <f>E30/D30</f>
        <v>1.0035000000000001</v>
      </c>
      <c r="O30" s="11">
        <f t="shared" si="0"/>
        <v>42324.755601851844</v>
      </c>
      <c r="P30" s="11">
        <f t="shared" si="1"/>
        <v>42354.755601851844</v>
      </c>
      <c r="Q30" t="s">
        <v>8264</v>
      </c>
      <c r="R30" t="s">
        <v>8349</v>
      </c>
      <c r="S30" t="s">
        <v>8350</v>
      </c>
    </row>
    <row r="31" spans="1:19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>
        <f>E31/D31</f>
        <v>1.2333333333333334</v>
      </c>
      <c r="O31" s="11">
        <f t="shared" si="0"/>
        <v>41812.464907407404</v>
      </c>
      <c r="P31" s="11">
        <f t="shared" si="1"/>
        <v>41842.464907407404</v>
      </c>
      <c r="Q31" t="s">
        <v>8264</v>
      </c>
      <c r="R31" t="s">
        <v>8349</v>
      </c>
      <c r="S31" t="s">
        <v>8350</v>
      </c>
    </row>
    <row r="32" spans="1:19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>
        <f>E32/D32</f>
        <v>1.0129975</v>
      </c>
      <c r="O32" s="11">
        <f t="shared" si="0"/>
        <v>41842.084664351853</v>
      </c>
      <c r="P32" s="11">
        <f t="shared" si="1"/>
        <v>41872.084664351853</v>
      </c>
      <c r="Q32" t="s">
        <v>8264</v>
      </c>
      <c r="R32" t="s">
        <v>8349</v>
      </c>
      <c r="S32" t="s">
        <v>8350</v>
      </c>
    </row>
    <row r="33" spans="1:19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>
        <f>E33/D33</f>
        <v>1</v>
      </c>
      <c r="O33" s="11">
        <f t="shared" si="0"/>
        <v>42376.583726851844</v>
      </c>
      <c r="P33" s="11">
        <f t="shared" si="1"/>
        <v>42394.583726851844</v>
      </c>
      <c r="Q33" t="s">
        <v>8264</v>
      </c>
      <c r="R33" t="s">
        <v>8349</v>
      </c>
      <c r="S33" t="s">
        <v>8350</v>
      </c>
    </row>
    <row r="34" spans="1:19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>
        <f>E34/D34</f>
        <v>1.0024604569420035</v>
      </c>
      <c r="O34" s="11">
        <f t="shared" si="0"/>
        <v>42461.419178240736</v>
      </c>
      <c r="P34" s="11">
        <f t="shared" si="1"/>
        <v>42502.957638888889</v>
      </c>
      <c r="Q34" t="s">
        <v>8264</v>
      </c>
      <c r="R34" t="s">
        <v>8349</v>
      </c>
      <c r="S34" t="s">
        <v>8350</v>
      </c>
    </row>
    <row r="35" spans="1:19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>
        <f>E35/D35</f>
        <v>1.0209523809523811</v>
      </c>
      <c r="O35" s="11">
        <f t="shared" si="0"/>
        <v>42286.452557870369</v>
      </c>
      <c r="P35" s="11">
        <f t="shared" si="1"/>
        <v>42316.494224537033</v>
      </c>
      <c r="Q35" t="s">
        <v>8264</v>
      </c>
      <c r="R35" t="s">
        <v>8349</v>
      </c>
      <c r="S35" t="s">
        <v>8350</v>
      </c>
    </row>
    <row r="36" spans="1:19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>
        <f>E36/D36</f>
        <v>1.3046153846153845</v>
      </c>
      <c r="O36" s="11">
        <f t="shared" si="0"/>
        <v>41841.113437499997</v>
      </c>
      <c r="P36" s="11">
        <f t="shared" si="1"/>
        <v>41856.113437499997</v>
      </c>
      <c r="Q36" t="s">
        <v>8264</v>
      </c>
      <c r="R36" t="s">
        <v>8349</v>
      </c>
      <c r="S36" t="s">
        <v>8350</v>
      </c>
    </row>
    <row r="37" spans="1:19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>
        <f>E37/D37</f>
        <v>1.665</v>
      </c>
      <c r="O37" s="11">
        <f t="shared" si="0"/>
        <v>42098.083495370367</v>
      </c>
      <c r="P37" s="11">
        <f t="shared" si="1"/>
        <v>42121.791666666664</v>
      </c>
      <c r="Q37" t="s">
        <v>8264</v>
      </c>
      <c r="R37" t="s">
        <v>8349</v>
      </c>
      <c r="S37" t="s">
        <v>8350</v>
      </c>
    </row>
    <row r="38" spans="1:19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>
        <f>E38/D38</f>
        <v>1.4215</v>
      </c>
      <c r="O38" s="11">
        <f t="shared" si="0"/>
        <v>42068.098668981482</v>
      </c>
      <c r="P38" s="11">
        <f t="shared" si="1"/>
        <v>42098.05700231481</v>
      </c>
      <c r="Q38" t="s">
        <v>8264</v>
      </c>
      <c r="R38" t="s">
        <v>8349</v>
      </c>
      <c r="S38" t="s">
        <v>8350</v>
      </c>
    </row>
    <row r="39" spans="1:19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>
        <f>E39/D39</f>
        <v>1.8344090909090909</v>
      </c>
      <c r="O39" s="11">
        <f t="shared" si="0"/>
        <v>42032.484710648147</v>
      </c>
      <c r="P39" s="11">
        <f t="shared" si="1"/>
        <v>42062.484710648147</v>
      </c>
      <c r="Q39" t="s">
        <v>8264</v>
      </c>
      <c r="R39" t="s">
        <v>8349</v>
      </c>
      <c r="S39" t="s">
        <v>8350</v>
      </c>
    </row>
    <row r="40" spans="1:19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>
        <f>E40/D40</f>
        <v>1.1004</v>
      </c>
      <c r="O40" s="11">
        <f t="shared" si="0"/>
        <v>41374.848888888882</v>
      </c>
      <c r="P40" s="11">
        <f t="shared" si="1"/>
        <v>41404.84888888889</v>
      </c>
      <c r="Q40" t="s">
        <v>8264</v>
      </c>
      <c r="R40" t="s">
        <v>8349</v>
      </c>
      <c r="S40" t="s">
        <v>8350</v>
      </c>
    </row>
    <row r="41" spans="1:19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>
        <f>E41/D41</f>
        <v>1.3098000000000001</v>
      </c>
      <c r="O41" s="11">
        <f t="shared" si="0"/>
        <v>41753.838749999995</v>
      </c>
      <c r="P41" s="11">
        <f t="shared" si="1"/>
        <v>41784.749305555553</v>
      </c>
      <c r="Q41" t="s">
        <v>8264</v>
      </c>
      <c r="R41" t="s">
        <v>8349</v>
      </c>
      <c r="S41" t="s">
        <v>8350</v>
      </c>
    </row>
    <row r="42" spans="1:19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>
        <f>E42/D42</f>
        <v>1.0135000000000001</v>
      </c>
      <c r="O42" s="11">
        <f t="shared" si="0"/>
        <v>41789.005648148144</v>
      </c>
      <c r="P42" s="11">
        <f t="shared" si="1"/>
        <v>41808.958333333328</v>
      </c>
      <c r="Q42" t="s">
        <v>8264</v>
      </c>
      <c r="R42" t="s">
        <v>8349</v>
      </c>
      <c r="S42" t="s">
        <v>8350</v>
      </c>
    </row>
    <row r="43" spans="1:19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>
        <f>E43/D43</f>
        <v>1</v>
      </c>
      <c r="O43" s="11">
        <f t="shared" si="0"/>
        <v>41887.360578703701</v>
      </c>
      <c r="P43" s="11">
        <f t="shared" si="1"/>
        <v>41917.360578703701</v>
      </c>
      <c r="Q43" t="s">
        <v>8264</v>
      </c>
      <c r="R43" t="s">
        <v>8349</v>
      </c>
      <c r="S43" t="s">
        <v>8350</v>
      </c>
    </row>
    <row r="44" spans="1:19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>
        <f>E44/D44</f>
        <v>1.4185714285714286</v>
      </c>
      <c r="O44" s="11">
        <f t="shared" si="0"/>
        <v>41971.430856481478</v>
      </c>
      <c r="P44" s="11">
        <f t="shared" si="1"/>
        <v>42001.430856481478</v>
      </c>
      <c r="Q44" t="s">
        <v>8264</v>
      </c>
      <c r="R44" t="s">
        <v>8349</v>
      </c>
      <c r="S44" t="s">
        <v>8350</v>
      </c>
    </row>
    <row r="45" spans="1:19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>
        <f>E45/D45</f>
        <v>3.0865999999999998</v>
      </c>
      <c r="O45" s="11">
        <f t="shared" si="0"/>
        <v>41802.582013888888</v>
      </c>
      <c r="P45" s="11">
        <f t="shared" si="1"/>
        <v>41832.791666666664</v>
      </c>
      <c r="Q45" t="s">
        <v>8264</v>
      </c>
      <c r="R45" t="s">
        <v>8349</v>
      </c>
      <c r="S45" t="s">
        <v>8350</v>
      </c>
    </row>
    <row r="46" spans="1:19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>
        <f>E46/D46</f>
        <v>1</v>
      </c>
      <c r="O46" s="11">
        <f t="shared" si="0"/>
        <v>41873.890474537038</v>
      </c>
      <c r="P46" s="11">
        <f t="shared" si="1"/>
        <v>41918.890474537031</v>
      </c>
      <c r="Q46" t="s">
        <v>8264</v>
      </c>
      <c r="R46" t="s">
        <v>8349</v>
      </c>
      <c r="S46" t="s">
        <v>8350</v>
      </c>
    </row>
    <row r="47" spans="1:19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>
        <f>E47/D47</f>
        <v>1.2</v>
      </c>
      <c r="O47" s="11">
        <f t="shared" si="0"/>
        <v>42457.415590277778</v>
      </c>
      <c r="P47" s="11">
        <f t="shared" si="1"/>
        <v>42487.415590277778</v>
      </c>
      <c r="Q47" t="s">
        <v>8264</v>
      </c>
      <c r="R47" t="s">
        <v>8349</v>
      </c>
      <c r="S47" t="s">
        <v>8350</v>
      </c>
    </row>
    <row r="48" spans="1:19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>
        <f>E48/D48</f>
        <v>1.0416666666666667</v>
      </c>
      <c r="O48" s="11">
        <f t="shared" si="0"/>
        <v>42323.756643518522</v>
      </c>
      <c r="P48" s="11">
        <f t="shared" si="1"/>
        <v>42353.756643518514</v>
      </c>
      <c r="Q48" t="s">
        <v>8264</v>
      </c>
      <c r="R48" t="s">
        <v>8349</v>
      </c>
      <c r="S48" t="s">
        <v>8350</v>
      </c>
    </row>
    <row r="49" spans="1:19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>
        <f>E49/D49</f>
        <v>1.0761100000000001</v>
      </c>
      <c r="O49" s="11">
        <f t="shared" si="0"/>
        <v>41932.611192129625</v>
      </c>
      <c r="P49" s="11">
        <f t="shared" si="1"/>
        <v>41992.652858796289</v>
      </c>
      <c r="Q49" t="s">
        <v>8264</v>
      </c>
      <c r="R49" t="s">
        <v>8349</v>
      </c>
      <c r="S49" t="s">
        <v>8350</v>
      </c>
    </row>
    <row r="50" spans="1:19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>
        <f>E50/D50</f>
        <v>1.0794999999999999</v>
      </c>
      <c r="O50" s="11">
        <f t="shared" si="0"/>
        <v>42033.308564814812</v>
      </c>
      <c r="P50" s="11">
        <f t="shared" si="1"/>
        <v>42064.291666666664</v>
      </c>
      <c r="Q50" t="s">
        <v>8264</v>
      </c>
      <c r="R50" t="s">
        <v>8349</v>
      </c>
      <c r="S50" t="s">
        <v>8350</v>
      </c>
    </row>
    <row r="51" spans="1:19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>
        <f>E51/D51</f>
        <v>1</v>
      </c>
      <c r="O51" s="11">
        <f t="shared" si="0"/>
        <v>42270.968113425923</v>
      </c>
      <c r="P51" s="11">
        <f t="shared" si="1"/>
        <v>42300.968113425923</v>
      </c>
      <c r="Q51" t="s">
        <v>8264</v>
      </c>
      <c r="R51" t="s">
        <v>8349</v>
      </c>
      <c r="S51" t="s">
        <v>8350</v>
      </c>
    </row>
    <row r="52" spans="1:19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>
        <f>E52/D52</f>
        <v>1</v>
      </c>
      <c r="O52" s="11">
        <f t="shared" si="0"/>
        <v>41995.544652777775</v>
      </c>
      <c r="P52" s="11">
        <f t="shared" si="1"/>
        <v>42034.499999999993</v>
      </c>
      <c r="Q52" t="s">
        <v>8264</v>
      </c>
      <c r="R52" t="s">
        <v>8349</v>
      </c>
      <c r="S52" t="s">
        <v>8350</v>
      </c>
    </row>
    <row r="53" spans="1:19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>
        <f>E53/D53</f>
        <v>1.2801818181818181</v>
      </c>
      <c r="O53" s="11">
        <f t="shared" si="0"/>
        <v>42196.720335648148</v>
      </c>
      <c r="P53" s="11">
        <f t="shared" si="1"/>
        <v>42226.72033564814</v>
      </c>
      <c r="Q53" t="s">
        <v>8264</v>
      </c>
      <c r="R53" t="s">
        <v>8349</v>
      </c>
      <c r="S53" t="s">
        <v>8350</v>
      </c>
    </row>
    <row r="54" spans="1:19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>
        <f>E54/D54</f>
        <v>1.1620999999999999</v>
      </c>
      <c r="O54" s="11">
        <f t="shared" si="0"/>
        <v>41807.493587962963</v>
      </c>
      <c r="P54" s="11">
        <f t="shared" si="1"/>
        <v>41837.493587962963</v>
      </c>
      <c r="Q54" t="s">
        <v>8264</v>
      </c>
      <c r="R54" t="s">
        <v>8349</v>
      </c>
      <c r="S54" t="s">
        <v>8350</v>
      </c>
    </row>
    <row r="55" spans="1:19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>
        <f>E55/D55</f>
        <v>1.0963333333333334</v>
      </c>
      <c r="O55" s="11">
        <f t="shared" si="0"/>
        <v>41719.340798611105</v>
      </c>
      <c r="P55" s="11">
        <f t="shared" si="1"/>
        <v>41733.708333333328</v>
      </c>
      <c r="Q55" t="s">
        <v>8264</v>
      </c>
      <c r="R55" t="s">
        <v>8349</v>
      </c>
      <c r="S55" t="s">
        <v>8350</v>
      </c>
    </row>
    <row r="56" spans="1:19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>
        <f>E56/D56</f>
        <v>1.01</v>
      </c>
      <c r="O56" s="11">
        <f t="shared" si="0"/>
        <v>42333.504872685182</v>
      </c>
      <c r="P56" s="11">
        <f t="shared" si="1"/>
        <v>42363.504872685182</v>
      </c>
      <c r="Q56" t="s">
        <v>8264</v>
      </c>
      <c r="R56" t="s">
        <v>8349</v>
      </c>
      <c r="S56" t="s">
        <v>8350</v>
      </c>
    </row>
    <row r="57" spans="1:19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>
        <f>E57/D57</f>
        <v>1.2895348837209302</v>
      </c>
      <c r="O57" s="11">
        <f t="shared" si="0"/>
        <v>42496.760601851849</v>
      </c>
      <c r="P57" s="11">
        <f t="shared" si="1"/>
        <v>42517.760601851849</v>
      </c>
      <c r="Q57" t="s">
        <v>8264</v>
      </c>
      <c r="R57" t="s">
        <v>8349</v>
      </c>
      <c r="S57" t="s">
        <v>8350</v>
      </c>
    </row>
    <row r="58" spans="1:19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>
        <f>E58/D58</f>
        <v>1.0726249999999999</v>
      </c>
      <c r="O58" s="11">
        <f t="shared" si="0"/>
        <v>42149.340555555551</v>
      </c>
      <c r="P58" s="11">
        <f t="shared" si="1"/>
        <v>42163.458333333336</v>
      </c>
      <c r="Q58" t="s">
        <v>8264</v>
      </c>
      <c r="R58" t="s">
        <v>8349</v>
      </c>
      <c r="S58" t="s">
        <v>8350</v>
      </c>
    </row>
    <row r="59" spans="1:19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>
        <f>E59/D59</f>
        <v>1.0189999999999999</v>
      </c>
      <c r="O59" s="11">
        <f t="shared" si="0"/>
        <v>42089.624560185184</v>
      </c>
      <c r="P59" s="11">
        <f t="shared" si="1"/>
        <v>42119.624560185184</v>
      </c>
      <c r="Q59" t="s">
        <v>8264</v>
      </c>
      <c r="R59" t="s">
        <v>8349</v>
      </c>
      <c r="S59" t="s">
        <v>8350</v>
      </c>
    </row>
    <row r="60" spans="1:19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>
        <f>E60/D60</f>
        <v>1.0290999999999999</v>
      </c>
      <c r="O60" s="11">
        <f t="shared" si="0"/>
        <v>41932.536712962959</v>
      </c>
      <c r="P60" s="11">
        <f t="shared" si="1"/>
        <v>41962.578379629624</v>
      </c>
      <c r="Q60" t="s">
        <v>8264</v>
      </c>
      <c r="R60" t="s">
        <v>8349</v>
      </c>
      <c r="S60" t="s">
        <v>8350</v>
      </c>
    </row>
    <row r="61" spans="1:19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>
        <f>E61/D61</f>
        <v>1.0012570000000001</v>
      </c>
      <c r="O61" s="11">
        <f t="shared" si="0"/>
        <v>42230.027500000004</v>
      </c>
      <c r="P61" s="11">
        <f t="shared" si="1"/>
        <v>42261.666666666664</v>
      </c>
      <c r="Q61" t="s">
        <v>8264</v>
      </c>
      <c r="R61" t="s">
        <v>8349</v>
      </c>
      <c r="S61" t="s">
        <v>8350</v>
      </c>
    </row>
    <row r="62" spans="1:19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>
        <f>E62/D62</f>
        <v>1.0329622222222221</v>
      </c>
      <c r="O62" s="11">
        <f t="shared" si="0"/>
        <v>41701.693483796291</v>
      </c>
      <c r="P62" s="11">
        <f t="shared" si="1"/>
        <v>41720.791666666664</v>
      </c>
      <c r="Q62" t="s">
        <v>8265</v>
      </c>
      <c r="R62" t="s">
        <v>8349</v>
      </c>
      <c r="S62" t="s">
        <v>8351</v>
      </c>
    </row>
    <row r="63" spans="1:19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>
        <f>E63/D63</f>
        <v>1.4830000000000001</v>
      </c>
      <c r="O63" s="11">
        <f t="shared" si="0"/>
        <v>41409.605983796297</v>
      </c>
      <c r="P63" s="11">
        <f t="shared" si="1"/>
        <v>41431.605983796289</v>
      </c>
      <c r="Q63" t="s">
        <v>8265</v>
      </c>
      <c r="R63" t="s">
        <v>8349</v>
      </c>
      <c r="S63" t="s">
        <v>8351</v>
      </c>
    </row>
    <row r="64" spans="1:19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>
        <f>E64/D64</f>
        <v>1.5473333333333332</v>
      </c>
      <c r="O64" s="11">
        <f t="shared" si="0"/>
        <v>41311.591180555552</v>
      </c>
      <c r="P64" s="11">
        <f t="shared" si="1"/>
        <v>41336.591180555552</v>
      </c>
      <c r="Q64" t="s">
        <v>8265</v>
      </c>
      <c r="R64" t="s">
        <v>8349</v>
      </c>
      <c r="S64" t="s">
        <v>8351</v>
      </c>
    </row>
    <row r="65" spans="1:19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>
        <f>E65/D65</f>
        <v>1.1351849999999999</v>
      </c>
      <c r="O65" s="11">
        <f t="shared" si="0"/>
        <v>41612.703854166662</v>
      </c>
      <c r="P65" s="11">
        <f t="shared" si="1"/>
        <v>41635.999305555553</v>
      </c>
      <c r="Q65" t="s">
        <v>8265</v>
      </c>
      <c r="R65" t="s">
        <v>8349</v>
      </c>
      <c r="S65" t="s">
        <v>8351</v>
      </c>
    </row>
    <row r="66" spans="1:19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>
        <f>E66/D66</f>
        <v>1.7333333333333334</v>
      </c>
      <c r="O66" s="11">
        <f t="shared" si="0"/>
        <v>41432.809965277775</v>
      </c>
      <c r="P66" s="11">
        <f t="shared" si="1"/>
        <v>41462.809965277775</v>
      </c>
      <c r="Q66" t="s">
        <v>8265</v>
      </c>
      <c r="R66" t="s">
        <v>8349</v>
      </c>
      <c r="S66" t="s">
        <v>8351</v>
      </c>
    </row>
    <row r="67" spans="1:19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>
        <f>E67/D67</f>
        <v>1.0752857142857142</v>
      </c>
      <c r="O67" s="11">
        <f t="shared" ref="O67:O130" si="2">(((J67/60)/60)/24)+DATE(1970,1,1)+(-5/24)</f>
        <v>41835.612893518519</v>
      </c>
      <c r="P67" s="11">
        <f t="shared" ref="P67:P130" si="3">I67/86400+25569+(-5/24)</f>
        <v>41862.040972222218</v>
      </c>
      <c r="Q67" t="s">
        <v>8265</v>
      </c>
      <c r="R67" t="s">
        <v>8349</v>
      </c>
      <c r="S67" t="s">
        <v>8351</v>
      </c>
    </row>
    <row r="68" spans="1:19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>
        <f>E68/D68</f>
        <v>1.1859999999999999</v>
      </c>
      <c r="O68" s="11">
        <f t="shared" si="2"/>
        <v>42539.641435185178</v>
      </c>
      <c r="P68" s="11">
        <f t="shared" si="3"/>
        <v>42569.641435185178</v>
      </c>
      <c r="Q68" t="s">
        <v>8265</v>
      </c>
      <c r="R68" t="s">
        <v>8349</v>
      </c>
      <c r="S68" t="s">
        <v>8351</v>
      </c>
    </row>
    <row r="69" spans="1:19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>
        <f>E69/D69</f>
        <v>1.1625000000000001</v>
      </c>
      <c r="O69" s="11">
        <f t="shared" si="2"/>
        <v>41075.375046296293</v>
      </c>
      <c r="P69" s="11">
        <f t="shared" si="3"/>
        <v>41105.375046296293</v>
      </c>
      <c r="Q69" t="s">
        <v>8265</v>
      </c>
      <c r="R69" t="s">
        <v>8349</v>
      </c>
      <c r="S69" t="s">
        <v>8351</v>
      </c>
    </row>
    <row r="70" spans="1:19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>
        <f>E70/D70</f>
        <v>1.2716666666666667</v>
      </c>
      <c r="O70" s="11">
        <f t="shared" si="2"/>
        <v>41663.36100694444</v>
      </c>
      <c r="P70" s="11">
        <f t="shared" si="3"/>
        <v>41693.36100694444</v>
      </c>
      <c r="Q70" t="s">
        <v>8265</v>
      </c>
      <c r="R70" t="s">
        <v>8349</v>
      </c>
      <c r="S70" t="s">
        <v>8351</v>
      </c>
    </row>
    <row r="71" spans="1:19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>
        <f>E71/D71</f>
        <v>1.109423</v>
      </c>
      <c r="O71" s="11">
        <f t="shared" si="2"/>
        <v>40785.979456018518</v>
      </c>
      <c r="P71" s="11">
        <f t="shared" si="3"/>
        <v>40818.082638888889</v>
      </c>
      <c r="Q71" t="s">
        <v>8265</v>
      </c>
      <c r="R71" t="s">
        <v>8349</v>
      </c>
      <c r="S71" t="s">
        <v>8351</v>
      </c>
    </row>
    <row r="72" spans="1:19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>
        <f>E72/D72</f>
        <v>1.272</v>
      </c>
      <c r="O72" s="11">
        <f t="shared" si="2"/>
        <v>40730.688020833331</v>
      </c>
      <c r="P72" s="11">
        <f t="shared" si="3"/>
        <v>40790.688020833331</v>
      </c>
      <c r="Q72" t="s">
        <v>8265</v>
      </c>
      <c r="R72" t="s">
        <v>8349</v>
      </c>
      <c r="S72" t="s">
        <v>8351</v>
      </c>
    </row>
    <row r="73" spans="1:19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>
        <f>E73/D73</f>
        <v>1.2394444444444443</v>
      </c>
      <c r="O73" s="11">
        <f t="shared" si="2"/>
        <v>40997.063159722216</v>
      </c>
      <c r="P73" s="11">
        <f t="shared" si="3"/>
        <v>41057.063159722216</v>
      </c>
      <c r="Q73" t="s">
        <v>8265</v>
      </c>
      <c r="R73" t="s">
        <v>8349</v>
      </c>
      <c r="S73" t="s">
        <v>8351</v>
      </c>
    </row>
    <row r="74" spans="1:19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>
        <f>E74/D74</f>
        <v>1.084090909090909</v>
      </c>
      <c r="O74" s="11">
        <f t="shared" si="2"/>
        <v>41207.801863425921</v>
      </c>
      <c r="P74" s="11">
        <f t="shared" si="3"/>
        <v>41227.791666666664</v>
      </c>
      <c r="Q74" t="s">
        <v>8265</v>
      </c>
      <c r="R74" t="s">
        <v>8349</v>
      </c>
      <c r="S74" t="s">
        <v>8351</v>
      </c>
    </row>
    <row r="75" spans="1:19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>
        <f>E75/D75</f>
        <v>1</v>
      </c>
      <c r="O75" s="11">
        <f t="shared" si="2"/>
        <v>40587.548425925925</v>
      </c>
      <c r="P75" s="11">
        <f t="shared" si="3"/>
        <v>40665.957638888889</v>
      </c>
      <c r="Q75" t="s">
        <v>8265</v>
      </c>
      <c r="R75" t="s">
        <v>8349</v>
      </c>
      <c r="S75" t="s">
        <v>8351</v>
      </c>
    </row>
    <row r="76" spans="1:19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>
        <f>E76/D76</f>
        <v>1.1293199999999999</v>
      </c>
      <c r="O76" s="11">
        <f t="shared" si="2"/>
        <v>42360.278877314813</v>
      </c>
      <c r="P76" s="11">
        <f t="shared" si="3"/>
        <v>42390.278877314813</v>
      </c>
      <c r="Q76" t="s">
        <v>8265</v>
      </c>
      <c r="R76" t="s">
        <v>8349</v>
      </c>
      <c r="S76" t="s">
        <v>8351</v>
      </c>
    </row>
    <row r="77" spans="1:19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>
        <f>E77/D77</f>
        <v>1.1542857142857144</v>
      </c>
      <c r="O77" s="11">
        <f t="shared" si="2"/>
        <v>41357.000833333332</v>
      </c>
      <c r="P77" s="11">
        <f t="shared" si="3"/>
        <v>41387.000833333332</v>
      </c>
      <c r="Q77" t="s">
        <v>8265</v>
      </c>
      <c r="R77" t="s">
        <v>8349</v>
      </c>
      <c r="S77" t="s">
        <v>8351</v>
      </c>
    </row>
    <row r="78" spans="1:19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>
        <f>E78/D78</f>
        <v>1.5333333333333334</v>
      </c>
      <c r="O78" s="11">
        <f t="shared" si="2"/>
        <v>40844.483310185184</v>
      </c>
      <c r="P78" s="11">
        <f t="shared" si="3"/>
        <v>40904.524976851848</v>
      </c>
      <c r="Q78" t="s">
        <v>8265</v>
      </c>
      <c r="R78" t="s">
        <v>8349</v>
      </c>
      <c r="S78" t="s">
        <v>8351</v>
      </c>
    </row>
    <row r="79" spans="1:19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>
        <f>E79/D79</f>
        <v>3.9249999999999998</v>
      </c>
      <c r="O79" s="11">
        <f t="shared" si="2"/>
        <v>40996.936539351853</v>
      </c>
      <c r="P79" s="11">
        <f t="shared" si="3"/>
        <v>41049.915972222218</v>
      </c>
      <c r="Q79" t="s">
        <v>8265</v>
      </c>
      <c r="R79" t="s">
        <v>8349</v>
      </c>
      <c r="S79" t="s">
        <v>8351</v>
      </c>
    </row>
    <row r="80" spans="1:19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>
        <f>E80/D80</f>
        <v>27.02</v>
      </c>
      <c r="O80" s="11">
        <f t="shared" si="2"/>
        <v>42604.522233796299</v>
      </c>
      <c r="P80" s="11">
        <f t="shared" si="3"/>
        <v>42614.522233796299</v>
      </c>
      <c r="Q80" t="s">
        <v>8265</v>
      </c>
      <c r="R80" t="s">
        <v>8349</v>
      </c>
      <c r="S80" t="s">
        <v>8351</v>
      </c>
    </row>
    <row r="81" spans="1:19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>
        <f>E81/D81</f>
        <v>1.27</v>
      </c>
      <c r="O81" s="11">
        <f t="shared" si="2"/>
        <v>41724.568206018514</v>
      </c>
      <c r="P81" s="11">
        <f t="shared" si="3"/>
        <v>41754.568206018514</v>
      </c>
      <c r="Q81" t="s">
        <v>8265</v>
      </c>
      <c r="R81" t="s">
        <v>8349</v>
      </c>
      <c r="S81" t="s">
        <v>8351</v>
      </c>
    </row>
    <row r="82" spans="1:19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>
        <f>E82/D82</f>
        <v>1.0725</v>
      </c>
      <c r="O82" s="11">
        <f t="shared" si="2"/>
        <v>41582.875648148147</v>
      </c>
      <c r="P82" s="11">
        <f t="shared" si="3"/>
        <v>41617.875648148147</v>
      </c>
      <c r="Q82" t="s">
        <v>8265</v>
      </c>
      <c r="R82" t="s">
        <v>8349</v>
      </c>
      <c r="S82" t="s">
        <v>8351</v>
      </c>
    </row>
    <row r="83" spans="1:19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>
        <f>E83/D83</f>
        <v>1.98</v>
      </c>
      <c r="O83" s="11">
        <f t="shared" si="2"/>
        <v>41099.950543981482</v>
      </c>
      <c r="P83" s="11">
        <f t="shared" si="3"/>
        <v>41103.918055555558</v>
      </c>
      <c r="Q83" t="s">
        <v>8265</v>
      </c>
      <c r="R83" t="s">
        <v>8349</v>
      </c>
      <c r="S83" t="s">
        <v>8351</v>
      </c>
    </row>
    <row r="84" spans="1:19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>
        <f>E84/D84</f>
        <v>1.0001249999999999</v>
      </c>
      <c r="O84" s="11">
        <f t="shared" si="2"/>
        <v>40795.611817129626</v>
      </c>
      <c r="P84" s="11">
        <f t="shared" si="3"/>
        <v>40825.611817129626</v>
      </c>
      <c r="Q84" t="s">
        <v>8265</v>
      </c>
      <c r="R84" t="s">
        <v>8349</v>
      </c>
      <c r="S84" t="s">
        <v>8351</v>
      </c>
    </row>
    <row r="85" spans="1:19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>
        <f>E85/D85</f>
        <v>1.0249999999999999</v>
      </c>
      <c r="O85" s="11">
        <f t="shared" si="2"/>
        <v>42042.407280092586</v>
      </c>
      <c r="P85" s="11">
        <f t="shared" si="3"/>
        <v>42057.270833333336</v>
      </c>
      <c r="Q85" t="s">
        <v>8265</v>
      </c>
      <c r="R85" t="s">
        <v>8349</v>
      </c>
      <c r="S85" t="s">
        <v>8351</v>
      </c>
    </row>
    <row r="86" spans="1:19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>
        <f>E86/D86</f>
        <v>1</v>
      </c>
      <c r="O86" s="11">
        <f t="shared" si="2"/>
        <v>40648.54960648148</v>
      </c>
      <c r="P86" s="11">
        <f t="shared" si="3"/>
        <v>40678.54960648148</v>
      </c>
      <c r="Q86" t="s">
        <v>8265</v>
      </c>
      <c r="R86" t="s">
        <v>8349</v>
      </c>
      <c r="S86" t="s">
        <v>8351</v>
      </c>
    </row>
    <row r="87" spans="1:19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>
        <f>E87/D87</f>
        <v>1.2549999999999999</v>
      </c>
      <c r="O87" s="11">
        <f t="shared" si="2"/>
        <v>40778.917094907403</v>
      </c>
      <c r="P87" s="11">
        <f t="shared" si="3"/>
        <v>40808.917094907403</v>
      </c>
      <c r="Q87" t="s">
        <v>8265</v>
      </c>
      <c r="R87" t="s">
        <v>8349</v>
      </c>
      <c r="S87" t="s">
        <v>8351</v>
      </c>
    </row>
    <row r="88" spans="1:19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>
        <f>E88/D88</f>
        <v>1.0646666666666667</v>
      </c>
      <c r="O88" s="11">
        <f t="shared" si="2"/>
        <v>42291.347743055558</v>
      </c>
      <c r="P88" s="11">
        <f t="shared" si="3"/>
        <v>42365.389409722215</v>
      </c>
      <c r="Q88" t="s">
        <v>8265</v>
      </c>
      <c r="R88" t="s">
        <v>8349</v>
      </c>
      <c r="S88" t="s">
        <v>8351</v>
      </c>
    </row>
    <row r="89" spans="1:19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>
        <f>E89/D89</f>
        <v>1.046</v>
      </c>
      <c r="O89" s="11">
        <f t="shared" si="2"/>
        <v>40322.331053240734</v>
      </c>
      <c r="P89" s="11">
        <f t="shared" si="3"/>
        <v>40331.861805555549</v>
      </c>
      <c r="Q89" t="s">
        <v>8265</v>
      </c>
      <c r="R89" t="s">
        <v>8349</v>
      </c>
      <c r="S89" t="s">
        <v>8351</v>
      </c>
    </row>
    <row r="90" spans="1:19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>
        <f>E90/D90</f>
        <v>1.0285714285714285</v>
      </c>
      <c r="O90" s="11">
        <f t="shared" si="2"/>
        <v>41786.450590277775</v>
      </c>
      <c r="P90" s="11">
        <f t="shared" si="3"/>
        <v>41812.450590277775</v>
      </c>
      <c r="Q90" t="s">
        <v>8265</v>
      </c>
      <c r="R90" t="s">
        <v>8349</v>
      </c>
      <c r="S90" t="s">
        <v>8351</v>
      </c>
    </row>
    <row r="91" spans="1:19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>
        <f>E91/D91</f>
        <v>1.1506666666666667</v>
      </c>
      <c r="O91" s="11">
        <f t="shared" si="2"/>
        <v>41402.543888888889</v>
      </c>
      <c r="P91" s="11">
        <f t="shared" si="3"/>
        <v>41427.543888888882</v>
      </c>
      <c r="Q91" t="s">
        <v>8265</v>
      </c>
      <c r="R91" t="s">
        <v>8349</v>
      </c>
      <c r="S91" t="s">
        <v>8351</v>
      </c>
    </row>
    <row r="92" spans="1:19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>
        <f>E92/D92</f>
        <v>1.004</v>
      </c>
      <c r="O92" s="11">
        <f t="shared" si="2"/>
        <v>40706.089108796295</v>
      </c>
      <c r="P92" s="11">
        <f t="shared" si="3"/>
        <v>40736.089108796295</v>
      </c>
      <c r="Q92" t="s">
        <v>8265</v>
      </c>
      <c r="R92" t="s">
        <v>8349</v>
      </c>
      <c r="S92" t="s">
        <v>8351</v>
      </c>
    </row>
    <row r="93" spans="1:19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>
        <f>E93/D93</f>
        <v>1.2</v>
      </c>
      <c r="O93" s="11">
        <f t="shared" si="2"/>
        <v>40619.194027777776</v>
      </c>
      <c r="P93" s="11">
        <f t="shared" si="3"/>
        <v>40680.194027777776</v>
      </c>
      <c r="Q93" t="s">
        <v>8265</v>
      </c>
      <c r="R93" t="s">
        <v>8349</v>
      </c>
      <c r="S93" t="s">
        <v>8351</v>
      </c>
    </row>
    <row r="94" spans="1:19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>
        <f>E94/D94</f>
        <v>1.052</v>
      </c>
      <c r="O94" s="11">
        <f t="shared" si="2"/>
        <v>42720.990543981483</v>
      </c>
      <c r="P94" s="11">
        <f t="shared" si="3"/>
        <v>42767.124999999993</v>
      </c>
      <c r="Q94" t="s">
        <v>8265</v>
      </c>
      <c r="R94" t="s">
        <v>8349</v>
      </c>
      <c r="S94" t="s">
        <v>8351</v>
      </c>
    </row>
    <row r="95" spans="1:19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>
        <f>E95/D95</f>
        <v>1.1060000000000001</v>
      </c>
      <c r="O95" s="11">
        <f t="shared" si="2"/>
        <v>41065.649733796294</v>
      </c>
      <c r="P95" s="11">
        <f t="shared" si="3"/>
        <v>41093.666666666664</v>
      </c>
      <c r="Q95" t="s">
        <v>8265</v>
      </c>
      <c r="R95" t="s">
        <v>8349</v>
      </c>
      <c r="S95" t="s">
        <v>8351</v>
      </c>
    </row>
    <row r="96" spans="1:19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>
        <f>E96/D96</f>
        <v>1.04</v>
      </c>
      <c r="O96" s="11">
        <f t="shared" si="2"/>
        <v>41716.509513888886</v>
      </c>
      <c r="P96" s="11">
        <f t="shared" si="3"/>
        <v>41736.509513888886</v>
      </c>
      <c r="Q96" t="s">
        <v>8265</v>
      </c>
      <c r="R96" t="s">
        <v>8349</v>
      </c>
      <c r="S96" t="s">
        <v>8351</v>
      </c>
    </row>
    <row r="97" spans="1:19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>
        <f>E97/D97</f>
        <v>1.3142857142857143</v>
      </c>
      <c r="O97" s="11">
        <f t="shared" si="2"/>
        <v>40934.796770833331</v>
      </c>
      <c r="P97" s="11">
        <f t="shared" si="3"/>
        <v>40964.796770833331</v>
      </c>
      <c r="Q97" t="s">
        <v>8265</v>
      </c>
      <c r="R97" t="s">
        <v>8349</v>
      </c>
      <c r="S97" t="s">
        <v>8351</v>
      </c>
    </row>
    <row r="98" spans="1:19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>
        <f>E98/D98</f>
        <v>1.1466666666666667</v>
      </c>
      <c r="O98" s="11">
        <f t="shared" si="2"/>
        <v>40324.45417824074</v>
      </c>
      <c r="P98" s="11">
        <f t="shared" si="3"/>
        <v>40390.916666666664</v>
      </c>
      <c r="Q98" t="s">
        <v>8265</v>
      </c>
      <c r="R98" t="s">
        <v>8349</v>
      </c>
      <c r="S98" t="s">
        <v>8351</v>
      </c>
    </row>
    <row r="99" spans="1:19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>
        <f>E99/D99</f>
        <v>1.0625</v>
      </c>
      <c r="O99" s="11">
        <f t="shared" si="2"/>
        <v>40705.926874999997</v>
      </c>
      <c r="P99" s="11">
        <f t="shared" si="3"/>
        <v>40735.926874999997</v>
      </c>
      <c r="Q99" t="s">
        <v>8265</v>
      </c>
      <c r="R99" t="s">
        <v>8349</v>
      </c>
      <c r="S99" t="s">
        <v>8351</v>
      </c>
    </row>
    <row r="100" spans="1:19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>
        <f>E100/D100</f>
        <v>1.0625</v>
      </c>
      <c r="O100" s="11">
        <f t="shared" si="2"/>
        <v>41214.586504629624</v>
      </c>
      <c r="P100" s="11">
        <f t="shared" si="3"/>
        <v>41250.770833333328</v>
      </c>
      <c r="Q100" t="s">
        <v>8265</v>
      </c>
      <c r="R100" t="s">
        <v>8349</v>
      </c>
      <c r="S100" t="s">
        <v>8351</v>
      </c>
    </row>
    <row r="101" spans="1:19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>
        <f>E101/D101</f>
        <v>1.0601933333333333</v>
      </c>
      <c r="O101" s="11">
        <f t="shared" si="2"/>
        <v>41631.694432870368</v>
      </c>
      <c r="P101" s="11">
        <f t="shared" si="3"/>
        <v>41661.694432870368</v>
      </c>
      <c r="Q101" t="s">
        <v>8265</v>
      </c>
      <c r="R101" t="s">
        <v>8349</v>
      </c>
      <c r="S101" t="s">
        <v>8351</v>
      </c>
    </row>
    <row r="102" spans="1:19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>
        <f>E102/D102</f>
        <v>1</v>
      </c>
      <c r="O102" s="11">
        <f t="shared" si="2"/>
        <v>41197.544976851852</v>
      </c>
      <c r="P102" s="11">
        <f t="shared" si="3"/>
        <v>41217.586643518516</v>
      </c>
      <c r="Q102" t="s">
        <v>8265</v>
      </c>
      <c r="R102" t="s">
        <v>8349</v>
      </c>
      <c r="S102" t="s">
        <v>8351</v>
      </c>
    </row>
    <row r="103" spans="1:19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>
        <f>E103/D103</f>
        <v>1</v>
      </c>
      <c r="O103" s="11">
        <f t="shared" si="2"/>
        <v>41274.568402777775</v>
      </c>
      <c r="P103" s="11">
        <f t="shared" si="3"/>
        <v>41298.568402777775</v>
      </c>
      <c r="Q103" t="s">
        <v>8265</v>
      </c>
      <c r="R103" t="s">
        <v>8349</v>
      </c>
      <c r="S103" t="s">
        <v>8351</v>
      </c>
    </row>
    <row r="104" spans="1:19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>
        <f>E104/D104</f>
        <v>1.2775000000000001</v>
      </c>
      <c r="O104" s="11">
        <f t="shared" si="2"/>
        <v>40504.922835648147</v>
      </c>
      <c r="P104" s="11">
        <f t="shared" si="3"/>
        <v>40534.922835648147</v>
      </c>
      <c r="Q104" t="s">
        <v>8265</v>
      </c>
      <c r="R104" t="s">
        <v>8349</v>
      </c>
      <c r="S104" t="s">
        <v>8351</v>
      </c>
    </row>
    <row r="105" spans="1:19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>
        <f>E105/D105</f>
        <v>1.0515384615384615</v>
      </c>
      <c r="O105" s="11">
        <f t="shared" si="2"/>
        <v>41682.597569444442</v>
      </c>
      <c r="P105" s="11">
        <f t="shared" si="3"/>
        <v>41705.597569444442</v>
      </c>
      <c r="Q105" t="s">
        <v>8265</v>
      </c>
      <c r="R105" t="s">
        <v>8349</v>
      </c>
      <c r="S105" t="s">
        <v>8351</v>
      </c>
    </row>
    <row r="106" spans="1:19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>
        <f>E106/D106</f>
        <v>1.2</v>
      </c>
      <c r="O106" s="11">
        <f t="shared" si="2"/>
        <v>40612.486874999995</v>
      </c>
      <c r="P106" s="11">
        <f t="shared" si="3"/>
        <v>40635.833333333328</v>
      </c>
      <c r="Q106" t="s">
        <v>8265</v>
      </c>
      <c r="R106" t="s">
        <v>8349</v>
      </c>
      <c r="S106" t="s">
        <v>8351</v>
      </c>
    </row>
    <row r="107" spans="1:19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>
        <f>E107/D107</f>
        <v>1.074090909090909</v>
      </c>
      <c r="O107" s="11">
        <f t="shared" si="2"/>
        <v>42485.516435185178</v>
      </c>
      <c r="P107" s="11">
        <f t="shared" si="3"/>
        <v>42503.791666666664</v>
      </c>
      <c r="Q107" t="s">
        <v>8265</v>
      </c>
      <c r="R107" t="s">
        <v>8349</v>
      </c>
      <c r="S107" t="s">
        <v>8351</v>
      </c>
    </row>
    <row r="108" spans="1:19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>
        <f>E108/D108</f>
        <v>1.0049999999999999</v>
      </c>
      <c r="O108" s="11">
        <f t="shared" si="2"/>
        <v>40987.568298611113</v>
      </c>
      <c r="P108" s="11">
        <f t="shared" si="3"/>
        <v>41001.568298611106</v>
      </c>
      <c r="Q108" t="s">
        <v>8265</v>
      </c>
      <c r="R108" t="s">
        <v>8349</v>
      </c>
      <c r="S108" t="s">
        <v>8351</v>
      </c>
    </row>
    <row r="109" spans="1:19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>
        <f>E109/D109</f>
        <v>1.0246666666666666</v>
      </c>
      <c r="O109" s="11">
        <f t="shared" si="2"/>
        <v>40635.774155092593</v>
      </c>
      <c r="P109" s="11">
        <f t="shared" si="3"/>
        <v>40657.774155092593</v>
      </c>
      <c r="Q109" t="s">
        <v>8265</v>
      </c>
      <c r="R109" t="s">
        <v>8349</v>
      </c>
      <c r="S109" t="s">
        <v>8351</v>
      </c>
    </row>
    <row r="110" spans="1:19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>
        <f>E110/D110</f>
        <v>2.4666666666666668</v>
      </c>
      <c r="O110" s="11">
        <f t="shared" si="2"/>
        <v>41365.404745370368</v>
      </c>
      <c r="P110" s="11">
        <f t="shared" si="3"/>
        <v>41425.404745370368</v>
      </c>
      <c r="Q110" t="s">
        <v>8265</v>
      </c>
      <c r="R110" t="s">
        <v>8349</v>
      </c>
      <c r="S110" t="s">
        <v>8351</v>
      </c>
    </row>
    <row r="111" spans="1:19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>
        <f>E111/D111</f>
        <v>2.1949999999999998</v>
      </c>
      <c r="O111" s="11">
        <f t="shared" si="2"/>
        <v>40569.817476851851</v>
      </c>
      <c r="P111" s="11">
        <f t="shared" si="3"/>
        <v>40599.817476851851</v>
      </c>
      <c r="Q111" t="s">
        <v>8265</v>
      </c>
      <c r="R111" t="s">
        <v>8349</v>
      </c>
      <c r="S111" t="s">
        <v>8351</v>
      </c>
    </row>
    <row r="112" spans="1:19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>
        <f>E112/D112</f>
        <v>1.3076923076923077</v>
      </c>
      <c r="O112" s="11">
        <f t="shared" si="2"/>
        <v>41557.741354166668</v>
      </c>
      <c r="P112" s="11">
        <f t="shared" si="3"/>
        <v>41592.040972222218</v>
      </c>
      <c r="Q112" t="s">
        <v>8265</v>
      </c>
      <c r="R112" t="s">
        <v>8349</v>
      </c>
      <c r="S112" t="s">
        <v>8351</v>
      </c>
    </row>
    <row r="113" spans="1:19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>
        <f>E113/D113</f>
        <v>1.5457142857142858</v>
      </c>
      <c r="O113" s="11">
        <f t="shared" si="2"/>
        <v>42125.124849537031</v>
      </c>
      <c r="P113" s="11">
        <f t="shared" si="3"/>
        <v>42155.124849537031</v>
      </c>
      <c r="Q113" t="s">
        <v>8265</v>
      </c>
      <c r="R113" t="s">
        <v>8349</v>
      </c>
      <c r="S113" t="s">
        <v>8351</v>
      </c>
    </row>
    <row r="114" spans="1:19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>
        <f>E114/D114</f>
        <v>1.04</v>
      </c>
      <c r="O114" s="11">
        <f t="shared" si="2"/>
        <v>41717.834699074068</v>
      </c>
      <c r="P114" s="11">
        <f t="shared" si="3"/>
        <v>41741.875</v>
      </c>
      <c r="Q114" t="s">
        <v>8265</v>
      </c>
      <c r="R114" t="s">
        <v>8349</v>
      </c>
      <c r="S114" t="s">
        <v>8351</v>
      </c>
    </row>
    <row r="115" spans="1:19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>
        <f>E115/D115</f>
        <v>1.41</v>
      </c>
      <c r="O115" s="11">
        <f t="shared" si="2"/>
        <v>40753.550092592588</v>
      </c>
      <c r="P115" s="11">
        <f t="shared" si="3"/>
        <v>40761.416666666664</v>
      </c>
      <c r="Q115" t="s">
        <v>8265</v>
      </c>
      <c r="R115" t="s">
        <v>8349</v>
      </c>
      <c r="S115" t="s">
        <v>8351</v>
      </c>
    </row>
    <row r="116" spans="1:19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>
        <f>E116/D116</f>
        <v>1.0333333333333334</v>
      </c>
      <c r="O116" s="11">
        <f t="shared" si="2"/>
        <v>40861.065833333334</v>
      </c>
      <c r="P116" s="11">
        <f t="shared" si="3"/>
        <v>40921.065833333334</v>
      </c>
      <c r="Q116" t="s">
        <v>8265</v>
      </c>
      <c r="R116" t="s">
        <v>8349</v>
      </c>
      <c r="S116" t="s">
        <v>8351</v>
      </c>
    </row>
    <row r="117" spans="1:19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>
        <f>E117/D117</f>
        <v>1.4044444444444444</v>
      </c>
      <c r="O117" s="11">
        <f t="shared" si="2"/>
        <v>40918.530601851846</v>
      </c>
      <c r="P117" s="11">
        <f t="shared" si="3"/>
        <v>40943.530601851853</v>
      </c>
      <c r="Q117" t="s">
        <v>8265</v>
      </c>
      <c r="R117" t="s">
        <v>8349</v>
      </c>
      <c r="S117" t="s">
        <v>8351</v>
      </c>
    </row>
    <row r="118" spans="1:19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>
        <f>E118/D118</f>
        <v>1.1365714285714286</v>
      </c>
      <c r="O118" s="11">
        <f t="shared" si="2"/>
        <v>40595.288831018515</v>
      </c>
      <c r="P118" s="11">
        <f t="shared" si="3"/>
        <v>40641.247164351851</v>
      </c>
      <c r="Q118" t="s">
        <v>8265</v>
      </c>
      <c r="R118" t="s">
        <v>8349</v>
      </c>
      <c r="S118" t="s">
        <v>8351</v>
      </c>
    </row>
    <row r="119" spans="1:19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>
        <f>E119/D119</f>
        <v>1.0049377777777779</v>
      </c>
      <c r="O119" s="11">
        <f t="shared" si="2"/>
        <v>40248.626666666663</v>
      </c>
      <c r="P119" s="11">
        <f t="shared" si="3"/>
        <v>40338.583333333328</v>
      </c>
      <c r="Q119" t="s">
        <v>8265</v>
      </c>
      <c r="R119" t="s">
        <v>8349</v>
      </c>
      <c r="S119" t="s">
        <v>8351</v>
      </c>
    </row>
    <row r="120" spans="1:19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>
        <f>E120/D120</f>
        <v>1.1303159999999999</v>
      </c>
      <c r="O120" s="11">
        <f t="shared" si="2"/>
        <v>40722.845324074071</v>
      </c>
      <c r="P120" s="11">
        <f t="shared" si="3"/>
        <v>40752.845324074071</v>
      </c>
      <c r="Q120" t="s">
        <v>8265</v>
      </c>
      <c r="R120" t="s">
        <v>8349</v>
      </c>
      <c r="S120" t="s">
        <v>8351</v>
      </c>
    </row>
    <row r="121" spans="1:19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>
        <f>E121/D121</f>
        <v>1.0455692307692308</v>
      </c>
      <c r="O121" s="11">
        <f t="shared" si="2"/>
        <v>40738.860949074071</v>
      </c>
      <c r="P121" s="11">
        <f t="shared" si="3"/>
        <v>40768.75</v>
      </c>
      <c r="Q121" t="s">
        <v>8265</v>
      </c>
      <c r="R121" t="s">
        <v>8349</v>
      </c>
      <c r="S121" t="s">
        <v>8351</v>
      </c>
    </row>
    <row r="122" spans="1:19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>
        <f>E122/D122</f>
        <v>1.4285714285714287E-4</v>
      </c>
      <c r="O122" s="11">
        <f t="shared" si="2"/>
        <v>42615.841516203705</v>
      </c>
      <c r="P122" s="11">
        <f t="shared" si="3"/>
        <v>42645.841516203705</v>
      </c>
      <c r="Q122" t="s">
        <v>8266</v>
      </c>
      <c r="R122" t="s">
        <v>8349</v>
      </c>
      <c r="S122" t="s">
        <v>8352</v>
      </c>
    </row>
    <row r="123" spans="1:19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>
        <f>E123/D123</f>
        <v>3.3333333333333332E-4</v>
      </c>
      <c r="O123" s="11">
        <f t="shared" si="2"/>
        <v>42096.496643518512</v>
      </c>
      <c r="P123" s="11">
        <f t="shared" si="3"/>
        <v>42112.219444444439</v>
      </c>
      <c r="Q123" t="s">
        <v>8266</v>
      </c>
      <c r="R123" t="s">
        <v>8349</v>
      </c>
      <c r="S123" t="s">
        <v>8352</v>
      </c>
    </row>
    <row r="124" spans="1:19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>
        <f>E124/D124</f>
        <v>0</v>
      </c>
      <c r="O124" s="11">
        <f t="shared" si="2"/>
        <v>42593.223460648143</v>
      </c>
      <c r="P124" s="11">
        <f t="shared" si="3"/>
        <v>42653.223460648143</v>
      </c>
      <c r="Q124" t="s">
        <v>8266</v>
      </c>
      <c r="R124" t="s">
        <v>8349</v>
      </c>
      <c r="S124" t="s">
        <v>8352</v>
      </c>
    </row>
    <row r="125" spans="1:19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>
        <f>E125/D125</f>
        <v>2.7454545454545453E-3</v>
      </c>
      <c r="O125" s="11">
        <f t="shared" si="2"/>
        <v>41904.573657407404</v>
      </c>
      <c r="P125" s="11">
        <f t="shared" si="3"/>
        <v>41940.708333333328</v>
      </c>
      <c r="Q125" t="s">
        <v>8266</v>
      </c>
      <c r="R125" t="s">
        <v>8349</v>
      </c>
      <c r="S125" t="s">
        <v>8352</v>
      </c>
    </row>
    <row r="126" spans="1:19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>
        <f>E126/D126</f>
        <v>0</v>
      </c>
      <c r="O126" s="11">
        <f t="shared" si="2"/>
        <v>42114.720393518517</v>
      </c>
      <c r="P126" s="11">
        <f t="shared" si="3"/>
        <v>42139.720393518517</v>
      </c>
      <c r="Q126" t="s">
        <v>8266</v>
      </c>
      <c r="R126" t="s">
        <v>8349</v>
      </c>
      <c r="S126" t="s">
        <v>8352</v>
      </c>
    </row>
    <row r="127" spans="1:19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>
        <f>E127/D127</f>
        <v>0.14000000000000001</v>
      </c>
      <c r="O127" s="11">
        <f t="shared" si="2"/>
        <v>42709.78564814815</v>
      </c>
      <c r="P127" s="11">
        <f t="shared" si="3"/>
        <v>42769.78564814815</v>
      </c>
      <c r="Q127" t="s">
        <v>8266</v>
      </c>
      <c r="R127" t="s">
        <v>8349</v>
      </c>
      <c r="S127" t="s">
        <v>8352</v>
      </c>
    </row>
    <row r="128" spans="1:19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>
        <f>E128/D128</f>
        <v>5.5480000000000002E-2</v>
      </c>
      <c r="O128" s="11">
        <f t="shared" si="2"/>
        <v>42135.381215277775</v>
      </c>
      <c r="P128" s="11">
        <f t="shared" si="3"/>
        <v>42165.874999999993</v>
      </c>
      <c r="Q128" t="s">
        <v>8266</v>
      </c>
      <c r="R128" t="s">
        <v>8349</v>
      </c>
      <c r="S128" t="s">
        <v>8352</v>
      </c>
    </row>
    <row r="129" spans="1:19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>
        <f>E129/D129</f>
        <v>2.375E-2</v>
      </c>
      <c r="O129" s="11">
        <f t="shared" si="2"/>
        <v>42067.415983796294</v>
      </c>
      <c r="P129" s="11">
        <f t="shared" si="3"/>
        <v>42097.37431712963</v>
      </c>
      <c r="Q129" t="s">
        <v>8266</v>
      </c>
      <c r="R129" t="s">
        <v>8349</v>
      </c>
      <c r="S129" t="s">
        <v>8352</v>
      </c>
    </row>
    <row r="130" spans="1:19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>
        <f>E130/D130</f>
        <v>1.8669999999999999E-2</v>
      </c>
      <c r="O130" s="11">
        <f t="shared" si="2"/>
        <v>42628.019594907404</v>
      </c>
      <c r="P130" s="11">
        <f t="shared" si="3"/>
        <v>42663.019594907404</v>
      </c>
      <c r="Q130" t="s">
        <v>8266</v>
      </c>
      <c r="R130" t="s">
        <v>8349</v>
      </c>
      <c r="S130" t="s">
        <v>8352</v>
      </c>
    </row>
    <row r="131" spans="1:19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>
        <f>E131/D131</f>
        <v>0</v>
      </c>
      <c r="O131" s="11">
        <f t="shared" ref="O131:O194" si="4">(((J131/60)/60)/24)+DATE(1970,1,1)+(-5/24)</f>
        <v>41882.728969907403</v>
      </c>
      <c r="P131" s="11">
        <f t="shared" ref="P131:P194" si="5">I131/86400+25569+(-5/24)</f>
        <v>41942.728969907403</v>
      </c>
      <c r="Q131" t="s">
        <v>8266</v>
      </c>
      <c r="R131" t="s">
        <v>8349</v>
      </c>
      <c r="S131" t="s">
        <v>8352</v>
      </c>
    </row>
    <row r="132" spans="1:19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>
        <f>E132/D132</f>
        <v>0</v>
      </c>
      <c r="O132" s="11">
        <f t="shared" si="4"/>
        <v>41778.707083333327</v>
      </c>
      <c r="P132" s="11">
        <f t="shared" si="5"/>
        <v>41806.636111111111</v>
      </c>
      <c r="Q132" t="s">
        <v>8266</v>
      </c>
      <c r="R132" t="s">
        <v>8349</v>
      </c>
      <c r="S132" t="s">
        <v>8352</v>
      </c>
    </row>
    <row r="133" spans="1:19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>
        <f>E133/D133</f>
        <v>0</v>
      </c>
      <c r="O133" s="11">
        <f t="shared" si="4"/>
        <v>42541.629178240742</v>
      </c>
      <c r="P133" s="11">
        <f t="shared" si="5"/>
        <v>42556.791666666664</v>
      </c>
      <c r="Q133" t="s">
        <v>8266</v>
      </c>
      <c r="R133" t="s">
        <v>8349</v>
      </c>
      <c r="S133" t="s">
        <v>8352</v>
      </c>
    </row>
    <row r="134" spans="1:19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>
        <f>E134/D134</f>
        <v>9.5687499999999995E-2</v>
      </c>
      <c r="O134" s="11">
        <f t="shared" si="4"/>
        <v>41905.60424768518</v>
      </c>
      <c r="P134" s="11">
        <f t="shared" si="5"/>
        <v>41950.645914351851</v>
      </c>
      <c r="Q134" t="s">
        <v>8266</v>
      </c>
      <c r="R134" t="s">
        <v>8349</v>
      </c>
      <c r="S134" t="s">
        <v>8352</v>
      </c>
    </row>
    <row r="135" spans="1:19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>
        <f>E135/D135</f>
        <v>0</v>
      </c>
      <c r="O135" s="11">
        <f t="shared" si="4"/>
        <v>42491.599351851844</v>
      </c>
      <c r="P135" s="11">
        <f t="shared" si="5"/>
        <v>42521.521527777775</v>
      </c>
      <c r="Q135" t="s">
        <v>8266</v>
      </c>
      <c r="R135" t="s">
        <v>8349</v>
      </c>
      <c r="S135" t="s">
        <v>8352</v>
      </c>
    </row>
    <row r="136" spans="1:19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>
        <f>E136/D136</f>
        <v>0</v>
      </c>
      <c r="O136" s="11">
        <f t="shared" si="4"/>
        <v>42221.701597222222</v>
      </c>
      <c r="P136" s="11">
        <f t="shared" si="5"/>
        <v>42251.499999999993</v>
      </c>
      <c r="Q136" t="s">
        <v>8266</v>
      </c>
      <c r="R136" t="s">
        <v>8349</v>
      </c>
      <c r="S136" t="s">
        <v>8352</v>
      </c>
    </row>
    <row r="137" spans="1:19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>
        <f>E137/D137</f>
        <v>0.13433333333333333</v>
      </c>
      <c r="O137" s="11">
        <f t="shared" si="4"/>
        <v>41788.173576388886</v>
      </c>
      <c r="P137" s="11">
        <f t="shared" si="5"/>
        <v>41821.583333333328</v>
      </c>
      <c r="Q137" t="s">
        <v>8266</v>
      </c>
      <c r="R137" t="s">
        <v>8349</v>
      </c>
      <c r="S137" t="s">
        <v>8352</v>
      </c>
    </row>
    <row r="138" spans="1:19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>
        <f>E138/D138</f>
        <v>0</v>
      </c>
      <c r="O138" s="11">
        <f t="shared" si="4"/>
        <v>42096.201782407406</v>
      </c>
      <c r="P138" s="11">
        <f t="shared" si="5"/>
        <v>42140.219444444439</v>
      </c>
      <c r="Q138" t="s">
        <v>8266</v>
      </c>
      <c r="R138" t="s">
        <v>8349</v>
      </c>
      <c r="S138" t="s">
        <v>8352</v>
      </c>
    </row>
    <row r="139" spans="1:19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>
        <f>E139/D139</f>
        <v>0</v>
      </c>
      <c r="O139" s="11">
        <f t="shared" si="4"/>
        <v>42239.365659722222</v>
      </c>
      <c r="P139" s="11">
        <f t="shared" si="5"/>
        <v>42289.365659722222</v>
      </c>
      <c r="Q139" t="s">
        <v>8266</v>
      </c>
      <c r="R139" t="s">
        <v>8349</v>
      </c>
      <c r="S139" t="s">
        <v>8352</v>
      </c>
    </row>
    <row r="140" spans="1:19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>
        <f>E140/D140</f>
        <v>3.1413333333333335E-2</v>
      </c>
      <c r="O140" s="11">
        <f t="shared" si="4"/>
        <v>42186.049085648141</v>
      </c>
      <c r="P140" s="11">
        <f t="shared" si="5"/>
        <v>42216.999305555553</v>
      </c>
      <c r="Q140" t="s">
        <v>8266</v>
      </c>
      <c r="R140" t="s">
        <v>8349</v>
      </c>
      <c r="S140" t="s">
        <v>8352</v>
      </c>
    </row>
    <row r="141" spans="1:19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>
        <f>E141/D141</f>
        <v>1</v>
      </c>
      <c r="O141" s="11">
        <f t="shared" si="4"/>
        <v>42187.712638888886</v>
      </c>
      <c r="P141" s="11">
        <f t="shared" si="5"/>
        <v>42197.712638888886</v>
      </c>
      <c r="Q141" t="s">
        <v>8266</v>
      </c>
      <c r="R141" t="s">
        <v>8349</v>
      </c>
      <c r="S141" t="s">
        <v>8352</v>
      </c>
    </row>
    <row r="142" spans="1:19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>
        <f>E142/D142</f>
        <v>0</v>
      </c>
      <c r="O142" s="11">
        <f t="shared" si="4"/>
        <v>42052.989953703705</v>
      </c>
      <c r="P142" s="11">
        <f t="shared" si="5"/>
        <v>42082.948287037034</v>
      </c>
      <c r="Q142" t="s">
        <v>8266</v>
      </c>
      <c r="R142" t="s">
        <v>8349</v>
      </c>
      <c r="S142" t="s">
        <v>8352</v>
      </c>
    </row>
    <row r="143" spans="1:19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>
        <f>E143/D143</f>
        <v>0.10775</v>
      </c>
      <c r="O143" s="11">
        <f t="shared" si="4"/>
        <v>42109.944710648146</v>
      </c>
      <c r="P143" s="11">
        <f t="shared" si="5"/>
        <v>42154.944710648146</v>
      </c>
      <c r="Q143" t="s">
        <v>8266</v>
      </c>
      <c r="R143" t="s">
        <v>8349</v>
      </c>
      <c r="S143" t="s">
        <v>8352</v>
      </c>
    </row>
    <row r="144" spans="1:19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>
        <f>E144/D144</f>
        <v>3.3333333333333335E-3</v>
      </c>
      <c r="O144" s="11">
        <f t="shared" si="4"/>
        <v>41938.684930555552</v>
      </c>
      <c r="P144" s="11">
        <f t="shared" si="5"/>
        <v>41959.726597222216</v>
      </c>
      <c r="Q144" t="s">
        <v>8266</v>
      </c>
      <c r="R144" t="s">
        <v>8349</v>
      </c>
      <c r="S144" t="s">
        <v>8352</v>
      </c>
    </row>
    <row r="145" spans="1:19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>
        <f>E145/D145</f>
        <v>0</v>
      </c>
      <c r="O145" s="11">
        <f t="shared" si="4"/>
        <v>42558.855810185189</v>
      </c>
      <c r="P145" s="11">
        <f t="shared" si="5"/>
        <v>42616.038194444445</v>
      </c>
      <c r="Q145" t="s">
        <v>8266</v>
      </c>
      <c r="R145" t="s">
        <v>8349</v>
      </c>
      <c r="S145" t="s">
        <v>8352</v>
      </c>
    </row>
    <row r="146" spans="1:19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>
        <f>E146/D146</f>
        <v>0.27600000000000002</v>
      </c>
      <c r="O146" s="11">
        <f t="shared" si="4"/>
        <v>42047.554074074076</v>
      </c>
      <c r="P146" s="11">
        <f t="shared" si="5"/>
        <v>42107.512407407405</v>
      </c>
      <c r="Q146" t="s">
        <v>8266</v>
      </c>
      <c r="R146" t="s">
        <v>8349</v>
      </c>
      <c r="S146" t="s">
        <v>8352</v>
      </c>
    </row>
    <row r="147" spans="1:19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>
        <f>E147/D147</f>
        <v>7.5111111111111115E-2</v>
      </c>
      <c r="O147" s="11">
        <f t="shared" si="4"/>
        <v>42200.333935185183</v>
      </c>
      <c r="P147" s="11">
        <f t="shared" si="5"/>
        <v>42227.333935185183</v>
      </c>
      <c r="Q147" t="s">
        <v>8266</v>
      </c>
      <c r="R147" t="s">
        <v>8349</v>
      </c>
      <c r="S147" t="s">
        <v>8352</v>
      </c>
    </row>
    <row r="148" spans="1:19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>
        <f>E148/D148</f>
        <v>5.7499999999999999E-3</v>
      </c>
      <c r="O148" s="11">
        <f t="shared" si="4"/>
        <v>42692.807847222219</v>
      </c>
      <c r="P148" s="11">
        <f t="shared" si="5"/>
        <v>42752.807847222219</v>
      </c>
      <c r="Q148" t="s">
        <v>8266</v>
      </c>
      <c r="R148" t="s">
        <v>8349</v>
      </c>
      <c r="S148" t="s">
        <v>8352</v>
      </c>
    </row>
    <row r="149" spans="1:19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>
        <f>E149/D149</f>
        <v>0</v>
      </c>
      <c r="O149" s="11">
        <f t="shared" si="4"/>
        <v>41969.559490740743</v>
      </c>
      <c r="P149" s="11">
        <f t="shared" si="5"/>
        <v>42012.554166666661</v>
      </c>
      <c r="Q149" t="s">
        <v>8266</v>
      </c>
      <c r="R149" t="s">
        <v>8349</v>
      </c>
      <c r="S149" t="s">
        <v>8352</v>
      </c>
    </row>
    <row r="150" spans="1:19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>
        <f>E150/D150</f>
        <v>8.0000000000000004E-4</v>
      </c>
      <c r="O150" s="11">
        <f t="shared" si="4"/>
        <v>42397.073333333326</v>
      </c>
      <c r="P150" s="11">
        <f t="shared" si="5"/>
        <v>42427.073333333326</v>
      </c>
      <c r="Q150" t="s">
        <v>8266</v>
      </c>
      <c r="R150" t="s">
        <v>8349</v>
      </c>
      <c r="S150" t="s">
        <v>8352</v>
      </c>
    </row>
    <row r="151" spans="1:19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>
        <f>E151/D151</f>
        <v>9.1999999999999998E-3</v>
      </c>
      <c r="O151" s="11">
        <f t="shared" si="4"/>
        <v>41967.963773148142</v>
      </c>
      <c r="P151" s="11">
        <f t="shared" si="5"/>
        <v>41998.124999999993</v>
      </c>
      <c r="Q151" t="s">
        <v>8266</v>
      </c>
      <c r="R151" t="s">
        <v>8349</v>
      </c>
      <c r="S151" t="s">
        <v>8352</v>
      </c>
    </row>
    <row r="152" spans="1:19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>
        <f>E152/D152</f>
        <v>0.23163076923076922</v>
      </c>
      <c r="O152" s="11">
        <f t="shared" si="4"/>
        <v>42089.95349537037</v>
      </c>
      <c r="P152" s="11">
        <f t="shared" si="5"/>
        <v>42149.95349537037</v>
      </c>
      <c r="Q152" t="s">
        <v>8266</v>
      </c>
      <c r="R152" t="s">
        <v>8349</v>
      </c>
      <c r="S152" t="s">
        <v>8352</v>
      </c>
    </row>
    <row r="153" spans="1:19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>
        <f>E153/D153</f>
        <v>5.5999999999999995E-4</v>
      </c>
      <c r="O153" s="11">
        <f t="shared" si="4"/>
        <v>42113.342488425922</v>
      </c>
      <c r="P153" s="11">
        <f t="shared" si="5"/>
        <v>42173.342488425922</v>
      </c>
      <c r="Q153" t="s">
        <v>8266</v>
      </c>
      <c r="R153" t="s">
        <v>8349</v>
      </c>
      <c r="S153" t="s">
        <v>8352</v>
      </c>
    </row>
    <row r="154" spans="1:19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>
        <f>E154/D154</f>
        <v>7.8947368421052633E-5</v>
      </c>
      <c r="O154" s="11">
        <f t="shared" si="4"/>
        <v>41874.869212962964</v>
      </c>
      <c r="P154" s="11">
        <f t="shared" si="5"/>
        <v>41904.869212962956</v>
      </c>
      <c r="Q154" t="s">
        <v>8266</v>
      </c>
      <c r="R154" t="s">
        <v>8349</v>
      </c>
      <c r="S154" t="s">
        <v>8352</v>
      </c>
    </row>
    <row r="155" spans="1:19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>
        <f>E155/D155</f>
        <v>7.1799999999999998E-3</v>
      </c>
      <c r="O155" s="11">
        <f t="shared" si="4"/>
        <v>41933.377824074072</v>
      </c>
      <c r="P155" s="11">
        <f t="shared" si="5"/>
        <v>41975.419490740744</v>
      </c>
      <c r="Q155" t="s">
        <v>8266</v>
      </c>
      <c r="R155" t="s">
        <v>8349</v>
      </c>
      <c r="S155" t="s">
        <v>8352</v>
      </c>
    </row>
    <row r="156" spans="1:19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>
        <f>E156/D156</f>
        <v>2.6666666666666668E-2</v>
      </c>
      <c r="O156" s="11">
        <f t="shared" si="4"/>
        <v>42115.339062499996</v>
      </c>
      <c r="P156" s="11">
        <f t="shared" si="5"/>
        <v>42158.339062499996</v>
      </c>
      <c r="Q156" t="s">
        <v>8266</v>
      </c>
      <c r="R156" t="s">
        <v>8349</v>
      </c>
      <c r="S156" t="s">
        <v>8352</v>
      </c>
    </row>
    <row r="157" spans="1:19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>
        <f>E157/D157</f>
        <v>6.0000000000000002E-5</v>
      </c>
      <c r="O157" s="11">
        <f t="shared" si="4"/>
        <v>42168.351099537038</v>
      </c>
      <c r="P157" s="11">
        <f t="shared" si="5"/>
        <v>42208.351099537038</v>
      </c>
      <c r="Q157" t="s">
        <v>8266</v>
      </c>
      <c r="R157" t="s">
        <v>8349</v>
      </c>
      <c r="S157" t="s">
        <v>8352</v>
      </c>
    </row>
    <row r="158" spans="1:19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>
        <f>E158/D158</f>
        <v>5.0999999999999997E-2</v>
      </c>
      <c r="O158" s="11">
        <f t="shared" si="4"/>
        <v>41793.916620370372</v>
      </c>
      <c r="P158" s="11">
        <f t="shared" si="5"/>
        <v>41853.916620370372</v>
      </c>
      <c r="Q158" t="s">
        <v>8266</v>
      </c>
      <c r="R158" t="s">
        <v>8349</v>
      </c>
      <c r="S158" t="s">
        <v>8352</v>
      </c>
    </row>
    <row r="159" spans="1:19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>
        <f>E159/D159</f>
        <v>2.671118530884808E-3</v>
      </c>
      <c r="O159" s="11">
        <f t="shared" si="4"/>
        <v>42396.703379629624</v>
      </c>
      <c r="P159" s="11">
        <f t="shared" si="5"/>
        <v>42426.703379629624</v>
      </c>
      <c r="Q159" t="s">
        <v>8266</v>
      </c>
      <c r="R159" t="s">
        <v>8349</v>
      </c>
      <c r="S159" t="s">
        <v>8352</v>
      </c>
    </row>
    <row r="160" spans="1:19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>
        <f>E160/D160</f>
        <v>0</v>
      </c>
      <c r="O160" s="11">
        <f t="shared" si="4"/>
        <v>41903.868379629625</v>
      </c>
      <c r="P160" s="11">
        <f t="shared" si="5"/>
        <v>41933.868379629625</v>
      </c>
      <c r="Q160" t="s">
        <v>8266</v>
      </c>
      <c r="R160" t="s">
        <v>8349</v>
      </c>
      <c r="S160" t="s">
        <v>8352</v>
      </c>
    </row>
    <row r="161" spans="1:19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>
        <f>E161/D161</f>
        <v>2.0000000000000002E-5</v>
      </c>
      <c r="O161" s="11">
        <f t="shared" si="4"/>
        <v>42514.226215277777</v>
      </c>
      <c r="P161" s="11">
        <f t="shared" si="5"/>
        <v>42554.226215277777</v>
      </c>
      <c r="Q161" t="s">
        <v>8266</v>
      </c>
      <c r="R161" t="s">
        <v>8349</v>
      </c>
      <c r="S161" t="s">
        <v>8352</v>
      </c>
    </row>
    <row r="162" spans="1:19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>
        <f>E162/D162</f>
        <v>0</v>
      </c>
      <c r="O162" s="11">
        <f t="shared" si="4"/>
        <v>42171.704756944448</v>
      </c>
      <c r="P162" s="11">
        <f t="shared" si="5"/>
        <v>42231.70475694444</v>
      </c>
      <c r="Q162" t="s">
        <v>8267</v>
      </c>
      <c r="R162" t="s">
        <v>8349</v>
      </c>
      <c r="S162" t="s">
        <v>8353</v>
      </c>
    </row>
    <row r="163" spans="1:19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>
        <f>E163/D163</f>
        <v>1E-4</v>
      </c>
      <c r="O163" s="11">
        <f t="shared" si="4"/>
        <v>41792.479108796295</v>
      </c>
      <c r="P163" s="11">
        <f t="shared" si="5"/>
        <v>41822.479108796295</v>
      </c>
      <c r="Q163" t="s">
        <v>8267</v>
      </c>
      <c r="R163" t="s">
        <v>8349</v>
      </c>
      <c r="S163" t="s">
        <v>8353</v>
      </c>
    </row>
    <row r="164" spans="1:19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>
        <f>E164/D164</f>
        <v>0.15535714285714286</v>
      </c>
      <c r="O164" s="11">
        <f t="shared" si="4"/>
        <v>41834.91847222222</v>
      </c>
      <c r="P164" s="11">
        <f t="shared" si="5"/>
        <v>41867.779166666667</v>
      </c>
      <c r="Q164" t="s">
        <v>8267</v>
      </c>
      <c r="R164" t="s">
        <v>8349</v>
      </c>
      <c r="S164" t="s">
        <v>8353</v>
      </c>
    </row>
    <row r="165" spans="1:19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>
        <f>E165/D165</f>
        <v>0</v>
      </c>
      <c r="O165" s="11">
        <f t="shared" si="4"/>
        <v>42243.752939814811</v>
      </c>
      <c r="P165" s="11">
        <f t="shared" si="5"/>
        <v>42277.791666666664</v>
      </c>
      <c r="Q165" t="s">
        <v>8267</v>
      </c>
      <c r="R165" t="s">
        <v>8349</v>
      </c>
      <c r="S165" t="s">
        <v>8353</v>
      </c>
    </row>
    <row r="166" spans="1:19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>
        <f>E166/D166</f>
        <v>5.3333333333333332E-3</v>
      </c>
      <c r="O166" s="11">
        <f t="shared" si="4"/>
        <v>41841.554409722223</v>
      </c>
      <c r="P166" s="11">
        <f t="shared" si="5"/>
        <v>41901.554409722223</v>
      </c>
      <c r="Q166" t="s">
        <v>8267</v>
      </c>
      <c r="R166" t="s">
        <v>8349</v>
      </c>
      <c r="S166" t="s">
        <v>8353</v>
      </c>
    </row>
    <row r="167" spans="1:19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>
        <f>E167/D167</f>
        <v>0</v>
      </c>
      <c r="O167" s="11">
        <f t="shared" si="4"/>
        <v>42351.450509259252</v>
      </c>
      <c r="P167" s="11">
        <f t="shared" si="5"/>
        <v>42381.450509259252</v>
      </c>
      <c r="Q167" t="s">
        <v>8267</v>
      </c>
      <c r="R167" t="s">
        <v>8349</v>
      </c>
      <c r="S167" t="s">
        <v>8353</v>
      </c>
    </row>
    <row r="168" spans="1:19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>
        <f>E168/D168</f>
        <v>0.6</v>
      </c>
      <c r="O168" s="11">
        <f t="shared" si="4"/>
        <v>42720.867615740739</v>
      </c>
      <c r="P168" s="11">
        <f t="shared" si="5"/>
        <v>42750.867615740739</v>
      </c>
      <c r="Q168" t="s">
        <v>8267</v>
      </c>
      <c r="R168" t="s">
        <v>8349</v>
      </c>
      <c r="S168" t="s">
        <v>8353</v>
      </c>
    </row>
    <row r="169" spans="1:19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>
        <f>E169/D169</f>
        <v>1E-4</v>
      </c>
      <c r="O169" s="11">
        <f t="shared" si="4"/>
        <v>42160.719155092585</v>
      </c>
      <c r="P169" s="11">
        <f t="shared" si="5"/>
        <v>42220.719155092585</v>
      </c>
      <c r="Q169" t="s">
        <v>8267</v>
      </c>
      <c r="R169" t="s">
        <v>8349</v>
      </c>
      <c r="S169" t="s">
        <v>8353</v>
      </c>
    </row>
    <row r="170" spans="1:19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>
        <f>E170/D170</f>
        <v>4.0625000000000001E-2</v>
      </c>
      <c r="O170" s="11">
        <f t="shared" si="4"/>
        <v>42052.626967592594</v>
      </c>
      <c r="P170" s="11">
        <f t="shared" si="5"/>
        <v>42082.585300925923</v>
      </c>
      <c r="Q170" t="s">
        <v>8267</v>
      </c>
      <c r="R170" t="s">
        <v>8349</v>
      </c>
      <c r="S170" t="s">
        <v>8353</v>
      </c>
    </row>
    <row r="171" spans="1:19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>
        <f>E171/D171</f>
        <v>0.224</v>
      </c>
      <c r="O171" s="11">
        <f t="shared" si="4"/>
        <v>41900.296979166662</v>
      </c>
      <c r="P171" s="11">
        <f t="shared" si="5"/>
        <v>41930.296979166662</v>
      </c>
      <c r="Q171" t="s">
        <v>8267</v>
      </c>
      <c r="R171" t="s">
        <v>8349</v>
      </c>
      <c r="S171" t="s">
        <v>8353</v>
      </c>
    </row>
    <row r="172" spans="1:19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>
        <f>E172/D172</f>
        <v>3.2500000000000001E-2</v>
      </c>
      <c r="O172" s="11">
        <f t="shared" si="4"/>
        <v>42216.769479166665</v>
      </c>
      <c r="P172" s="11">
        <f t="shared" si="5"/>
        <v>42246.019444444442</v>
      </c>
      <c r="Q172" t="s">
        <v>8267</v>
      </c>
      <c r="R172" t="s">
        <v>8349</v>
      </c>
      <c r="S172" t="s">
        <v>8353</v>
      </c>
    </row>
    <row r="173" spans="1:19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>
        <f>E173/D173</f>
        <v>2.0000000000000002E-5</v>
      </c>
      <c r="O173" s="11">
        <f t="shared" si="4"/>
        <v>42533.972384259258</v>
      </c>
      <c r="P173" s="11">
        <f t="shared" si="5"/>
        <v>42593.972384259258</v>
      </c>
      <c r="Q173" t="s">
        <v>8267</v>
      </c>
      <c r="R173" t="s">
        <v>8349</v>
      </c>
      <c r="S173" t="s">
        <v>8353</v>
      </c>
    </row>
    <row r="174" spans="1:19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>
        <f>E174/D174</f>
        <v>0</v>
      </c>
      <c r="O174" s="11">
        <f t="shared" si="4"/>
        <v>42047.186608796292</v>
      </c>
      <c r="P174" s="11">
        <f t="shared" si="5"/>
        <v>42082.144942129627</v>
      </c>
      <c r="Q174" t="s">
        <v>8267</v>
      </c>
      <c r="R174" t="s">
        <v>8349</v>
      </c>
      <c r="S174" t="s">
        <v>8353</v>
      </c>
    </row>
    <row r="175" spans="1:19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>
        <f>E175/D175</f>
        <v>0</v>
      </c>
      <c r="O175" s="11">
        <f t="shared" si="4"/>
        <v>42033.364675925921</v>
      </c>
      <c r="P175" s="11">
        <f t="shared" si="5"/>
        <v>42063.364675925921</v>
      </c>
      <c r="Q175" t="s">
        <v>8267</v>
      </c>
      <c r="R175" t="s">
        <v>8349</v>
      </c>
      <c r="S175" t="s">
        <v>8353</v>
      </c>
    </row>
    <row r="176" spans="1:19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>
        <f>E176/D176</f>
        <v>0</v>
      </c>
      <c r="O176" s="11">
        <f t="shared" si="4"/>
        <v>42072.55064814815</v>
      </c>
      <c r="P176" s="11">
        <f t="shared" si="5"/>
        <v>42132.55064814815</v>
      </c>
      <c r="Q176" t="s">
        <v>8267</v>
      </c>
      <c r="R176" t="s">
        <v>8349</v>
      </c>
      <c r="S176" t="s">
        <v>8353</v>
      </c>
    </row>
    <row r="177" spans="1:19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>
        <f>E177/D177</f>
        <v>6.4850000000000005E-2</v>
      </c>
      <c r="O177" s="11">
        <f t="shared" si="4"/>
        <v>41855.569571759253</v>
      </c>
      <c r="P177" s="11">
        <f t="shared" si="5"/>
        <v>41880.569571759253</v>
      </c>
      <c r="Q177" t="s">
        <v>8267</v>
      </c>
      <c r="R177" t="s">
        <v>8349</v>
      </c>
      <c r="S177" t="s">
        <v>8353</v>
      </c>
    </row>
    <row r="178" spans="1:19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>
        <f>E178/D178</f>
        <v>0</v>
      </c>
      <c r="O178" s="11">
        <f t="shared" si="4"/>
        <v>42191.615729166668</v>
      </c>
      <c r="P178" s="11">
        <f t="shared" si="5"/>
        <v>42221.615729166668</v>
      </c>
      <c r="Q178" t="s">
        <v>8267</v>
      </c>
      <c r="R178" t="s">
        <v>8349</v>
      </c>
      <c r="S178" t="s">
        <v>8353</v>
      </c>
    </row>
    <row r="179" spans="1:19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>
        <f>E179/D179</f>
        <v>0.4</v>
      </c>
      <c r="O179" s="11">
        <f t="shared" si="4"/>
        <v>42069.839421296296</v>
      </c>
      <c r="P179" s="11">
        <f t="shared" si="5"/>
        <v>42086.797754629624</v>
      </c>
      <c r="Q179" t="s">
        <v>8267</v>
      </c>
      <c r="R179" t="s">
        <v>8349</v>
      </c>
      <c r="S179" t="s">
        <v>8353</v>
      </c>
    </row>
    <row r="180" spans="1:19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>
        <f>E180/D180</f>
        <v>0</v>
      </c>
      <c r="O180" s="11">
        <f t="shared" si="4"/>
        <v>42304.747048611105</v>
      </c>
      <c r="P180" s="11">
        <f t="shared" si="5"/>
        <v>42334.788715277777</v>
      </c>
      <c r="Q180" t="s">
        <v>8267</v>
      </c>
      <c r="R180" t="s">
        <v>8349</v>
      </c>
      <c r="S180" t="s">
        <v>8353</v>
      </c>
    </row>
    <row r="181" spans="1:19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>
        <f>E181/D181</f>
        <v>0.2</v>
      </c>
      <c r="O181" s="11">
        <f t="shared" si="4"/>
        <v>42402.872164351851</v>
      </c>
      <c r="P181" s="11">
        <f t="shared" si="5"/>
        <v>42432.872164351851</v>
      </c>
      <c r="Q181" t="s">
        <v>8267</v>
      </c>
      <c r="R181" t="s">
        <v>8349</v>
      </c>
      <c r="S181" t="s">
        <v>8353</v>
      </c>
    </row>
    <row r="182" spans="1:19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>
        <f>E182/D182</f>
        <v>0.33416666666666667</v>
      </c>
      <c r="O182" s="11">
        <f t="shared" si="4"/>
        <v>42067.782905092587</v>
      </c>
      <c r="P182" s="11">
        <f t="shared" si="5"/>
        <v>42107.583333333336</v>
      </c>
      <c r="Q182" t="s">
        <v>8267</v>
      </c>
      <c r="R182" t="s">
        <v>8349</v>
      </c>
      <c r="S182" t="s">
        <v>8353</v>
      </c>
    </row>
    <row r="183" spans="1:19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>
        <f>E183/D183</f>
        <v>0.21092608822670172</v>
      </c>
      <c r="O183" s="11">
        <f t="shared" si="4"/>
        <v>42147.533506944441</v>
      </c>
      <c r="P183" s="11">
        <f t="shared" si="5"/>
        <v>42177.533506944441</v>
      </c>
      <c r="Q183" t="s">
        <v>8267</v>
      </c>
      <c r="R183" t="s">
        <v>8349</v>
      </c>
      <c r="S183" t="s">
        <v>8353</v>
      </c>
    </row>
    <row r="184" spans="1:19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>
        <f>E184/D184</f>
        <v>0</v>
      </c>
      <c r="O184" s="11">
        <f t="shared" si="4"/>
        <v>42711.803611111107</v>
      </c>
      <c r="P184" s="11">
        <f t="shared" si="5"/>
        <v>42741.803611111107</v>
      </c>
      <c r="Q184" t="s">
        <v>8267</v>
      </c>
      <c r="R184" t="s">
        <v>8349</v>
      </c>
      <c r="S184" t="s">
        <v>8353</v>
      </c>
    </row>
    <row r="185" spans="1:19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>
        <f>E185/D185</f>
        <v>0.35855999999999999</v>
      </c>
      <c r="O185" s="11">
        <f t="shared" si="4"/>
        <v>41939.601967592593</v>
      </c>
      <c r="P185" s="11">
        <f t="shared" si="5"/>
        <v>41969.643634259257</v>
      </c>
      <c r="Q185" t="s">
        <v>8267</v>
      </c>
      <c r="R185" t="s">
        <v>8349</v>
      </c>
      <c r="S185" t="s">
        <v>8353</v>
      </c>
    </row>
    <row r="186" spans="1:19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>
        <f>E186/D186</f>
        <v>3.4000000000000002E-2</v>
      </c>
      <c r="O186" s="11">
        <f t="shared" si="4"/>
        <v>41825.58289351852</v>
      </c>
      <c r="P186" s="11">
        <f t="shared" si="5"/>
        <v>41882.957638888889</v>
      </c>
      <c r="Q186" t="s">
        <v>8267</v>
      </c>
      <c r="R186" t="s">
        <v>8349</v>
      </c>
      <c r="S186" t="s">
        <v>8353</v>
      </c>
    </row>
    <row r="187" spans="1:19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>
        <f>E187/D187</f>
        <v>5.5E-2</v>
      </c>
      <c r="O187" s="11">
        <f t="shared" si="4"/>
        <v>42570.702997685185</v>
      </c>
      <c r="P187" s="11">
        <f t="shared" si="5"/>
        <v>42600.702997685185</v>
      </c>
      <c r="Q187" t="s">
        <v>8267</v>
      </c>
      <c r="R187" t="s">
        <v>8349</v>
      </c>
      <c r="S187" t="s">
        <v>8353</v>
      </c>
    </row>
    <row r="188" spans="1:19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>
        <f>E188/D188</f>
        <v>0</v>
      </c>
      <c r="O188" s="11">
        <f t="shared" si="4"/>
        <v>42767.604560185187</v>
      </c>
      <c r="P188" s="11">
        <f t="shared" si="5"/>
        <v>42797.624999999993</v>
      </c>
      <c r="Q188" t="s">
        <v>8267</v>
      </c>
      <c r="R188" t="s">
        <v>8349</v>
      </c>
      <c r="S188" t="s">
        <v>8353</v>
      </c>
    </row>
    <row r="189" spans="1:19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>
        <f>E189/D189</f>
        <v>0.16</v>
      </c>
      <c r="O189" s="11">
        <f t="shared" si="4"/>
        <v>42182.02612268518</v>
      </c>
      <c r="P189" s="11">
        <f t="shared" si="5"/>
        <v>42206.082638888889</v>
      </c>
      <c r="Q189" t="s">
        <v>8267</v>
      </c>
      <c r="R189" t="s">
        <v>8349</v>
      </c>
      <c r="S189" t="s">
        <v>8353</v>
      </c>
    </row>
    <row r="190" spans="1:19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>
        <f>E190/D190</f>
        <v>0</v>
      </c>
      <c r="O190" s="11">
        <f t="shared" si="4"/>
        <v>41856.974710648145</v>
      </c>
      <c r="P190" s="11">
        <f t="shared" si="5"/>
        <v>41886.974710648145</v>
      </c>
      <c r="Q190" t="s">
        <v>8267</v>
      </c>
      <c r="R190" t="s">
        <v>8349</v>
      </c>
      <c r="S190" t="s">
        <v>8353</v>
      </c>
    </row>
    <row r="191" spans="1:19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>
        <f>E191/D191</f>
        <v>6.8999999999999997E-4</v>
      </c>
      <c r="O191" s="11">
        <f t="shared" si="4"/>
        <v>42556.482372685183</v>
      </c>
      <c r="P191" s="11">
        <f t="shared" si="5"/>
        <v>42616.482372685183</v>
      </c>
      <c r="Q191" t="s">
        <v>8267</v>
      </c>
      <c r="R191" t="s">
        <v>8349</v>
      </c>
      <c r="S191" t="s">
        <v>8353</v>
      </c>
    </row>
    <row r="192" spans="1:19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>
        <f>E192/D192</f>
        <v>4.1666666666666666E-3</v>
      </c>
      <c r="O192" s="11">
        <f t="shared" si="4"/>
        <v>42527.442662037036</v>
      </c>
      <c r="P192" s="11">
        <f t="shared" si="5"/>
        <v>42537.442662037036</v>
      </c>
      <c r="Q192" t="s">
        <v>8267</v>
      </c>
      <c r="R192" t="s">
        <v>8349</v>
      </c>
      <c r="S192" t="s">
        <v>8353</v>
      </c>
    </row>
    <row r="193" spans="1:19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>
        <f>E193/D193</f>
        <v>0.05</v>
      </c>
      <c r="O193" s="11">
        <f t="shared" si="4"/>
        <v>42239.233078703699</v>
      </c>
      <c r="P193" s="11">
        <f t="shared" si="5"/>
        <v>42279.233078703699</v>
      </c>
      <c r="Q193" t="s">
        <v>8267</v>
      </c>
      <c r="R193" t="s">
        <v>8349</v>
      </c>
      <c r="S193" t="s">
        <v>8353</v>
      </c>
    </row>
    <row r="194" spans="1:19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>
        <f>E194/D194</f>
        <v>1.7E-5</v>
      </c>
      <c r="O194" s="11">
        <f t="shared" si="4"/>
        <v>41899.583703703705</v>
      </c>
      <c r="P194" s="11">
        <f t="shared" si="5"/>
        <v>41929.583703703705</v>
      </c>
      <c r="Q194" t="s">
        <v>8267</v>
      </c>
      <c r="R194" t="s">
        <v>8349</v>
      </c>
      <c r="S194" t="s">
        <v>8353</v>
      </c>
    </row>
    <row r="195" spans="1:19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>
        <f>E195/D195</f>
        <v>0</v>
      </c>
      <c r="O195" s="11">
        <f t="shared" ref="O195:O258" si="6">(((J195/60)/60)/24)+DATE(1970,1,1)+(-5/24)</f>
        <v>41911.726458333331</v>
      </c>
      <c r="P195" s="11">
        <f t="shared" ref="P195:P258" si="7">I195/86400+25569+(-5/24)</f>
        <v>41971.768124999995</v>
      </c>
      <c r="Q195" t="s">
        <v>8267</v>
      </c>
      <c r="R195" t="s">
        <v>8349</v>
      </c>
      <c r="S195" t="s">
        <v>8353</v>
      </c>
    </row>
    <row r="196" spans="1:19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>
        <f>E196/D196</f>
        <v>1.1999999999999999E-3</v>
      </c>
      <c r="O196" s="11">
        <f t="shared" si="6"/>
        <v>42375.788553240738</v>
      </c>
      <c r="P196" s="11">
        <f t="shared" si="7"/>
        <v>42435.788553240738</v>
      </c>
      <c r="Q196" t="s">
        <v>8267</v>
      </c>
      <c r="R196" t="s">
        <v>8349</v>
      </c>
      <c r="S196" t="s">
        <v>8353</v>
      </c>
    </row>
    <row r="197" spans="1:19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>
        <f>E197/D197</f>
        <v>0</v>
      </c>
      <c r="O197" s="11">
        <f t="shared" si="6"/>
        <v>42135.462175925924</v>
      </c>
      <c r="P197" s="11">
        <f t="shared" si="7"/>
        <v>42195.462175925924</v>
      </c>
      <c r="Q197" t="s">
        <v>8267</v>
      </c>
      <c r="R197" t="s">
        <v>8349</v>
      </c>
      <c r="S197" t="s">
        <v>8353</v>
      </c>
    </row>
    <row r="198" spans="1:19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>
        <f>E198/D198</f>
        <v>0.41857142857142859</v>
      </c>
      <c r="O198" s="11">
        <f t="shared" si="6"/>
        <v>42259.334467592591</v>
      </c>
      <c r="P198" s="11">
        <f t="shared" si="7"/>
        <v>42287.666666666664</v>
      </c>
      <c r="Q198" t="s">
        <v>8267</v>
      </c>
      <c r="R198" t="s">
        <v>8349</v>
      </c>
      <c r="S198" t="s">
        <v>8353</v>
      </c>
    </row>
    <row r="199" spans="1:19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>
        <f>E199/D199</f>
        <v>0.1048</v>
      </c>
      <c r="O199" s="11">
        <f t="shared" si="6"/>
        <v>42741.640046296299</v>
      </c>
      <c r="P199" s="11">
        <f t="shared" si="7"/>
        <v>42783.666666666664</v>
      </c>
      <c r="Q199" t="s">
        <v>8267</v>
      </c>
      <c r="R199" t="s">
        <v>8349</v>
      </c>
      <c r="S199" t="s">
        <v>8353</v>
      </c>
    </row>
    <row r="200" spans="1:19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>
        <f>E200/D200</f>
        <v>1.116E-2</v>
      </c>
      <c r="O200" s="11">
        <f t="shared" si="6"/>
        <v>41887.175023148149</v>
      </c>
      <c r="P200" s="11">
        <f t="shared" si="7"/>
        <v>41917.175023148149</v>
      </c>
      <c r="Q200" t="s">
        <v>8267</v>
      </c>
      <c r="R200" t="s">
        <v>8349</v>
      </c>
      <c r="S200" t="s">
        <v>8353</v>
      </c>
    </row>
    <row r="201" spans="1:19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>
        <f>E201/D201</f>
        <v>0</v>
      </c>
      <c r="O201" s="11">
        <f t="shared" si="6"/>
        <v>42583.915532407402</v>
      </c>
      <c r="P201" s="11">
        <f t="shared" si="7"/>
        <v>42613.915532407402</v>
      </c>
      <c r="Q201" t="s">
        <v>8267</v>
      </c>
      <c r="R201" t="s">
        <v>8349</v>
      </c>
      <c r="S201" t="s">
        <v>8353</v>
      </c>
    </row>
    <row r="202" spans="1:19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>
        <f>E202/D202</f>
        <v>0.26192500000000002</v>
      </c>
      <c r="O202" s="11">
        <f t="shared" si="6"/>
        <v>41866.875034722223</v>
      </c>
      <c r="P202" s="11">
        <f t="shared" si="7"/>
        <v>41896.875034722216</v>
      </c>
      <c r="Q202" t="s">
        <v>8267</v>
      </c>
      <c r="R202" t="s">
        <v>8349</v>
      </c>
      <c r="S202" t="s">
        <v>8353</v>
      </c>
    </row>
    <row r="203" spans="1:19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>
        <f>E203/D203</f>
        <v>0.58461538461538465</v>
      </c>
      <c r="O203" s="11">
        <f t="shared" si="6"/>
        <v>42023.610289351847</v>
      </c>
      <c r="P203" s="11">
        <f t="shared" si="7"/>
        <v>42043.610289351847</v>
      </c>
      <c r="Q203" t="s">
        <v>8267</v>
      </c>
      <c r="R203" t="s">
        <v>8349</v>
      </c>
      <c r="S203" t="s">
        <v>8353</v>
      </c>
    </row>
    <row r="204" spans="1:19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>
        <f>E204/D204</f>
        <v>0</v>
      </c>
      <c r="O204" s="11">
        <f t="shared" si="6"/>
        <v>42255.719490740739</v>
      </c>
      <c r="P204" s="11">
        <f t="shared" si="7"/>
        <v>42285.665972222218</v>
      </c>
      <c r="Q204" t="s">
        <v>8267</v>
      </c>
      <c r="R204" t="s">
        <v>8349</v>
      </c>
      <c r="S204" t="s">
        <v>8353</v>
      </c>
    </row>
    <row r="205" spans="1:19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>
        <f>E205/D205</f>
        <v>0.2984</v>
      </c>
      <c r="O205" s="11">
        <f t="shared" si="6"/>
        <v>41973.639629629623</v>
      </c>
      <c r="P205" s="11">
        <f t="shared" si="7"/>
        <v>42033.639629629623</v>
      </c>
      <c r="Q205" t="s">
        <v>8267</v>
      </c>
      <c r="R205" t="s">
        <v>8349</v>
      </c>
      <c r="S205" t="s">
        <v>8353</v>
      </c>
    </row>
    <row r="206" spans="1:19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>
        <f>E206/D206</f>
        <v>0.50721666666666665</v>
      </c>
      <c r="O206" s="11">
        <f t="shared" si="6"/>
        <v>42556.375034722216</v>
      </c>
      <c r="P206" s="11">
        <f t="shared" si="7"/>
        <v>42586.375034722216</v>
      </c>
      <c r="Q206" t="s">
        <v>8267</v>
      </c>
      <c r="R206" t="s">
        <v>8349</v>
      </c>
      <c r="S206" t="s">
        <v>8353</v>
      </c>
    </row>
    <row r="207" spans="1:19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>
        <f>E207/D207</f>
        <v>0.16250000000000001</v>
      </c>
      <c r="O207" s="11">
        <f t="shared" si="6"/>
        <v>42248.423865740733</v>
      </c>
      <c r="P207" s="11">
        <f t="shared" si="7"/>
        <v>42283.423865740733</v>
      </c>
      <c r="Q207" t="s">
        <v>8267</v>
      </c>
      <c r="R207" t="s">
        <v>8349</v>
      </c>
      <c r="S207" t="s">
        <v>8353</v>
      </c>
    </row>
    <row r="208" spans="1:19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>
        <f>E208/D208</f>
        <v>0</v>
      </c>
      <c r="O208" s="11">
        <f t="shared" si="6"/>
        <v>42566.79609953703</v>
      </c>
      <c r="P208" s="11">
        <f t="shared" si="7"/>
        <v>42587.79609953703</v>
      </c>
      <c r="Q208" t="s">
        <v>8267</v>
      </c>
      <c r="R208" t="s">
        <v>8349</v>
      </c>
      <c r="S208" t="s">
        <v>8353</v>
      </c>
    </row>
    <row r="209" spans="1:19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>
        <f>E209/D209</f>
        <v>0.15214285714285714</v>
      </c>
      <c r="O209" s="11">
        <f t="shared" si="6"/>
        <v>41977.988865740735</v>
      </c>
      <c r="P209" s="11">
        <f t="shared" si="7"/>
        <v>42007.988865740735</v>
      </c>
      <c r="Q209" t="s">
        <v>8267</v>
      </c>
      <c r="R209" t="s">
        <v>8349</v>
      </c>
      <c r="S209" t="s">
        <v>8353</v>
      </c>
    </row>
    <row r="210" spans="1:19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>
        <f>E210/D210</f>
        <v>0</v>
      </c>
      <c r="O210" s="11">
        <f t="shared" si="6"/>
        <v>41959.16165509259</v>
      </c>
      <c r="P210" s="11">
        <f t="shared" si="7"/>
        <v>41989.16165509259</v>
      </c>
      <c r="Q210" t="s">
        <v>8267</v>
      </c>
      <c r="R210" t="s">
        <v>8349</v>
      </c>
      <c r="S210" t="s">
        <v>8353</v>
      </c>
    </row>
    <row r="211" spans="1:19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>
        <f>E211/D211</f>
        <v>0</v>
      </c>
      <c r="O211" s="11">
        <f t="shared" si="6"/>
        <v>42165.714525462965</v>
      </c>
      <c r="P211" s="11">
        <f t="shared" si="7"/>
        <v>42195.714525462965</v>
      </c>
      <c r="Q211" t="s">
        <v>8267</v>
      </c>
      <c r="R211" t="s">
        <v>8349</v>
      </c>
      <c r="S211" t="s">
        <v>8353</v>
      </c>
    </row>
    <row r="212" spans="1:19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>
        <f>E212/D212</f>
        <v>0.2525</v>
      </c>
      <c r="O212" s="11">
        <f t="shared" si="6"/>
        <v>42248.856388888882</v>
      </c>
      <c r="P212" s="11">
        <f t="shared" si="7"/>
        <v>42277.999999999993</v>
      </c>
      <c r="Q212" t="s">
        <v>8267</v>
      </c>
      <c r="R212" t="s">
        <v>8349</v>
      </c>
      <c r="S212" t="s">
        <v>8353</v>
      </c>
    </row>
    <row r="213" spans="1:19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>
        <f>E213/D213</f>
        <v>0.44600000000000001</v>
      </c>
      <c r="O213" s="11">
        <f t="shared" si="6"/>
        <v>42235.951585648152</v>
      </c>
      <c r="P213" s="11">
        <f t="shared" si="7"/>
        <v>42265.951585648145</v>
      </c>
      <c r="Q213" t="s">
        <v>8267</v>
      </c>
      <c r="R213" t="s">
        <v>8349</v>
      </c>
      <c r="S213" t="s">
        <v>8353</v>
      </c>
    </row>
    <row r="214" spans="1:19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>
        <f>E214/D214</f>
        <v>1.5873015873015873E-4</v>
      </c>
      <c r="O214" s="11">
        <f t="shared" si="6"/>
        <v>42416.672685185178</v>
      </c>
      <c r="P214" s="11">
        <f t="shared" si="7"/>
        <v>42476.631018518521</v>
      </c>
      <c r="Q214" t="s">
        <v>8267</v>
      </c>
      <c r="R214" t="s">
        <v>8349</v>
      </c>
      <c r="S214" t="s">
        <v>8353</v>
      </c>
    </row>
    <row r="215" spans="1:19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>
        <f>E215/D215</f>
        <v>4.0000000000000002E-4</v>
      </c>
      <c r="O215" s="11">
        <f t="shared" si="6"/>
        <v>42202.385960648149</v>
      </c>
      <c r="P215" s="11">
        <f t="shared" si="7"/>
        <v>42232.379641203697</v>
      </c>
      <c r="Q215" t="s">
        <v>8267</v>
      </c>
      <c r="R215" t="s">
        <v>8349</v>
      </c>
      <c r="S215" t="s">
        <v>8353</v>
      </c>
    </row>
    <row r="216" spans="1:19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>
        <f>E216/D216</f>
        <v>8.0000000000000007E-5</v>
      </c>
      <c r="O216" s="11">
        <f t="shared" si="6"/>
        <v>42009.432280092595</v>
      </c>
      <c r="P216" s="11">
        <f t="shared" si="7"/>
        <v>42069.432280092595</v>
      </c>
      <c r="Q216" t="s">
        <v>8267</v>
      </c>
      <c r="R216" t="s">
        <v>8349</v>
      </c>
      <c r="S216" t="s">
        <v>8353</v>
      </c>
    </row>
    <row r="217" spans="1:19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>
        <f>E217/D217</f>
        <v>2.2727272727272726E-3</v>
      </c>
      <c r="O217" s="11">
        <f t="shared" si="6"/>
        <v>42375.021782407406</v>
      </c>
      <c r="P217" s="11">
        <f t="shared" si="7"/>
        <v>42417.790972222218</v>
      </c>
      <c r="Q217" t="s">
        <v>8267</v>
      </c>
      <c r="R217" t="s">
        <v>8349</v>
      </c>
      <c r="S217" t="s">
        <v>8353</v>
      </c>
    </row>
    <row r="218" spans="1:19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>
        <f>E218/D218</f>
        <v>0.55698440000000005</v>
      </c>
      <c r="O218" s="11">
        <f t="shared" si="6"/>
        <v>42066.750428240739</v>
      </c>
      <c r="P218" s="11">
        <f t="shared" si="7"/>
        <v>42116.708761574067</v>
      </c>
      <c r="Q218" t="s">
        <v>8267</v>
      </c>
      <c r="R218" t="s">
        <v>8349</v>
      </c>
      <c r="S218" t="s">
        <v>8353</v>
      </c>
    </row>
    <row r="219" spans="1:19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>
        <f>E219/D219</f>
        <v>0.11942999999999999</v>
      </c>
      <c r="O219" s="11">
        <f t="shared" si="6"/>
        <v>41970.432280092595</v>
      </c>
      <c r="P219" s="11">
        <f t="shared" si="7"/>
        <v>42001.432280092595</v>
      </c>
      <c r="Q219" t="s">
        <v>8267</v>
      </c>
      <c r="R219" t="s">
        <v>8349</v>
      </c>
      <c r="S219" t="s">
        <v>8353</v>
      </c>
    </row>
    <row r="220" spans="1:19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>
        <f>E220/D220</f>
        <v>0.02</v>
      </c>
      <c r="O220" s="11">
        <f t="shared" si="6"/>
        <v>42079.420011574075</v>
      </c>
      <c r="P220" s="11">
        <f t="shared" si="7"/>
        <v>42139.420011574075</v>
      </c>
      <c r="Q220" t="s">
        <v>8267</v>
      </c>
      <c r="R220" t="s">
        <v>8349</v>
      </c>
      <c r="S220" t="s">
        <v>8353</v>
      </c>
    </row>
    <row r="221" spans="1:19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>
        <f>E221/D221</f>
        <v>0.17630000000000001</v>
      </c>
      <c r="O221" s="11">
        <f t="shared" si="6"/>
        <v>42429.118344907409</v>
      </c>
      <c r="P221" s="11">
        <f t="shared" si="7"/>
        <v>42461.082638888889</v>
      </c>
      <c r="Q221" t="s">
        <v>8267</v>
      </c>
      <c r="R221" t="s">
        <v>8349</v>
      </c>
      <c r="S221" t="s">
        <v>8353</v>
      </c>
    </row>
    <row r="222" spans="1:19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>
        <f>E222/D222</f>
        <v>7.1999999999999998E-3</v>
      </c>
      <c r="O222" s="11">
        <f t="shared" si="6"/>
        <v>42195.435532407406</v>
      </c>
      <c r="P222" s="11">
        <f t="shared" si="7"/>
        <v>42236.629166666666</v>
      </c>
      <c r="Q222" t="s">
        <v>8267</v>
      </c>
      <c r="R222" t="s">
        <v>8349</v>
      </c>
      <c r="S222" t="s">
        <v>8353</v>
      </c>
    </row>
    <row r="223" spans="1:19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>
        <f>E223/D223</f>
        <v>0</v>
      </c>
      <c r="O223" s="11">
        <f t="shared" si="6"/>
        <v>42031.629212962966</v>
      </c>
      <c r="P223" s="11">
        <f t="shared" si="7"/>
        <v>42091.587546296294</v>
      </c>
      <c r="Q223" t="s">
        <v>8267</v>
      </c>
      <c r="R223" t="s">
        <v>8349</v>
      </c>
      <c r="S223" t="s">
        <v>8353</v>
      </c>
    </row>
    <row r="224" spans="1:19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>
        <f>E224/D224</f>
        <v>0.13</v>
      </c>
      <c r="O224" s="11">
        <f t="shared" si="6"/>
        <v>42031.561550925922</v>
      </c>
      <c r="P224" s="11">
        <f t="shared" si="7"/>
        <v>42089.902083333327</v>
      </c>
      <c r="Q224" t="s">
        <v>8267</v>
      </c>
      <c r="R224" t="s">
        <v>8349</v>
      </c>
      <c r="S224" t="s">
        <v>8353</v>
      </c>
    </row>
    <row r="225" spans="1:19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>
        <f>E225/D225</f>
        <v>0</v>
      </c>
      <c r="O225" s="11">
        <f t="shared" si="6"/>
        <v>42481.839699074073</v>
      </c>
      <c r="P225" s="11">
        <f t="shared" si="7"/>
        <v>42511.836805555555</v>
      </c>
      <c r="Q225" t="s">
        <v>8267</v>
      </c>
      <c r="R225" t="s">
        <v>8349</v>
      </c>
      <c r="S225" t="s">
        <v>8353</v>
      </c>
    </row>
    <row r="226" spans="1:19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>
        <f>E226/D226</f>
        <v>0</v>
      </c>
      <c r="O226" s="11">
        <f t="shared" si="6"/>
        <v>42135.026921296296</v>
      </c>
      <c r="P226" s="11">
        <f t="shared" si="7"/>
        <v>42195.026921296296</v>
      </c>
      <c r="Q226" t="s">
        <v>8267</v>
      </c>
      <c r="R226" t="s">
        <v>8349</v>
      </c>
      <c r="S226" t="s">
        <v>8353</v>
      </c>
    </row>
    <row r="227" spans="1:19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>
        <f>E227/D227</f>
        <v>0</v>
      </c>
      <c r="O227" s="11">
        <f t="shared" si="6"/>
        <v>42438.752939814811</v>
      </c>
      <c r="P227" s="11">
        <f t="shared" si="7"/>
        <v>42468.711273148147</v>
      </c>
      <c r="Q227" t="s">
        <v>8267</v>
      </c>
      <c r="R227" t="s">
        <v>8349</v>
      </c>
      <c r="S227" t="s">
        <v>8353</v>
      </c>
    </row>
    <row r="228" spans="1:19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>
        <f>E228/D228</f>
        <v>8.6206896551724137E-3</v>
      </c>
      <c r="O228" s="11">
        <f t="shared" si="6"/>
        <v>42106.457685185182</v>
      </c>
      <c r="P228" s="11">
        <f t="shared" si="7"/>
        <v>42155.186805555553</v>
      </c>
      <c r="Q228" t="s">
        <v>8267</v>
      </c>
      <c r="R228" t="s">
        <v>8349</v>
      </c>
      <c r="S228" t="s">
        <v>8353</v>
      </c>
    </row>
    <row r="229" spans="1:19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>
        <f>E229/D229</f>
        <v>0</v>
      </c>
      <c r="O229" s="11">
        <f t="shared" si="6"/>
        <v>42164.685659722221</v>
      </c>
      <c r="P229" s="11">
        <f t="shared" si="7"/>
        <v>42194.685659722221</v>
      </c>
      <c r="Q229" t="s">
        <v>8267</v>
      </c>
      <c r="R229" t="s">
        <v>8349</v>
      </c>
      <c r="S229" t="s">
        <v>8353</v>
      </c>
    </row>
    <row r="230" spans="1:19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>
        <f>E230/D230</f>
        <v>0</v>
      </c>
      <c r="O230" s="11">
        <f t="shared" si="6"/>
        <v>42096.478067129625</v>
      </c>
      <c r="P230" s="11">
        <f t="shared" si="7"/>
        <v>42156.478067129625</v>
      </c>
      <c r="Q230" t="s">
        <v>8267</v>
      </c>
      <c r="R230" t="s">
        <v>8349</v>
      </c>
      <c r="S230" t="s">
        <v>8353</v>
      </c>
    </row>
    <row r="231" spans="1:19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>
        <f>E231/D231</f>
        <v>0</v>
      </c>
      <c r="O231" s="11">
        <f t="shared" si="6"/>
        <v>42383.725659722222</v>
      </c>
      <c r="P231" s="11">
        <f t="shared" si="7"/>
        <v>42413.725659722222</v>
      </c>
      <c r="Q231" t="s">
        <v>8267</v>
      </c>
      <c r="R231" t="s">
        <v>8349</v>
      </c>
      <c r="S231" t="s">
        <v>8353</v>
      </c>
    </row>
    <row r="232" spans="1:19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>
        <f>E232/D232</f>
        <v>4.0000000000000001E-3</v>
      </c>
      <c r="O232" s="11">
        <f t="shared" si="6"/>
        <v>42129.568877314807</v>
      </c>
      <c r="P232" s="11">
        <f t="shared" si="7"/>
        <v>42159.568877314814</v>
      </c>
      <c r="Q232" t="s">
        <v>8267</v>
      </c>
      <c r="R232" t="s">
        <v>8349</v>
      </c>
      <c r="S232" t="s">
        <v>8353</v>
      </c>
    </row>
    <row r="233" spans="1:19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>
        <f>E233/D233</f>
        <v>0</v>
      </c>
      <c r="O233" s="11">
        <f t="shared" si="6"/>
        <v>42341.750590277778</v>
      </c>
      <c r="P233" s="11">
        <f t="shared" si="7"/>
        <v>42371.75059027777</v>
      </c>
      <c r="Q233" t="s">
        <v>8267</v>
      </c>
      <c r="R233" t="s">
        <v>8349</v>
      </c>
      <c r="S233" t="s">
        <v>8353</v>
      </c>
    </row>
    <row r="234" spans="1:19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>
        <f>E234/D234</f>
        <v>2.75E-2</v>
      </c>
      <c r="O234" s="11">
        <f t="shared" si="6"/>
        <v>42032.617430555554</v>
      </c>
      <c r="P234" s="11">
        <f t="shared" si="7"/>
        <v>42062.617430555554</v>
      </c>
      <c r="Q234" t="s">
        <v>8267</v>
      </c>
      <c r="R234" t="s">
        <v>8349</v>
      </c>
      <c r="S234" t="s">
        <v>8353</v>
      </c>
    </row>
    <row r="235" spans="1:19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>
        <f>E235/D235</f>
        <v>0</v>
      </c>
      <c r="O235" s="11">
        <f t="shared" si="6"/>
        <v>42612.703379629624</v>
      </c>
      <c r="P235" s="11">
        <f t="shared" si="7"/>
        <v>42642.703379629624</v>
      </c>
      <c r="Q235" t="s">
        <v>8267</v>
      </c>
      <c r="R235" t="s">
        <v>8349</v>
      </c>
      <c r="S235" t="s">
        <v>8353</v>
      </c>
    </row>
    <row r="236" spans="1:19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>
        <f>E236/D236</f>
        <v>0.40100000000000002</v>
      </c>
      <c r="O236" s="11">
        <f t="shared" si="6"/>
        <v>42135.82707175926</v>
      </c>
      <c r="P236" s="11">
        <f t="shared" si="7"/>
        <v>42175.82707175926</v>
      </c>
      <c r="Q236" t="s">
        <v>8267</v>
      </c>
      <c r="R236" t="s">
        <v>8349</v>
      </c>
      <c r="S236" t="s">
        <v>8353</v>
      </c>
    </row>
    <row r="237" spans="1:19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>
        <f>E237/D237</f>
        <v>0</v>
      </c>
      <c r="O237" s="11">
        <f t="shared" si="6"/>
        <v>42164.700196759259</v>
      </c>
      <c r="P237" s="11">
        <f t="shared" si="7"/>
        <v>42194.700196759259</v>
      </c>
      <c r="Q237" t="s">
        <v>8267</v>
      </c>
      <c r="R237" t="s">
        <v>8349</v>
      </c>
      <c r="S237" t="s">
        <v>8353</v>
      </c>
    </row>
    <row r="238" spans="1:19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>
        <f>E238/D238</f>
        <v>0</v>
      </c>
      <c r="O238" s="11">
        <f t="shared" si="6"/>
        <v>42320.876145833325</v>
      </c>
      <c r="P238" s="11">
        <f t="shared" si="7"/>
        <v>42373.791666666664</v>
      </c>
      <c r="Q238" t="s">
        <v>8267</v>
      </c>
      <c r="R238" t="s">
        <v>8349</v>
      </c>
      <c r="S238" t="s">
        <v>8353</v>
      </c>
    </row>
    <row r="239" spans="1:19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>
        <f>E239/D239</f>
        <v>3.3333333333333335E-3</v>
      </c>
      <c r="O239" s="11">
        <f t="shared" si="6"/>
        <v>42377.368854166663</v>
      </c>
      <c r="P239" s="11">
        <f t="shared" si="7"/>
        <v>42437.368854166663</v>
      </c>
      <c r="Q239" t="s">
        <v>8267</v>
      </c>
      <c r="R239" t="s">
        <v>8349</v>
      </c>
      <c r="S239" t="s">
        <v>8353</v>
      </c>
    </row>
    <row r="240" spans="1:19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>
        <f>E240/D240</f>
        <v>0</v>
      </c>
      <c r="O240" s="11">
        <f t="shared" si="6"/>
        <v>42713.754166666658</v>
      </c>
      <c r="P240" s="11">
        <f t="shared" si="7"/>
        <v>42734.166666666664</v>
      </c>
      <c r="Q240" t="s">
        <v>8267</v>
      </c>
      <c r="R240" t="s">
        <v>8349</v>
      </c>
      <c r="S240" t="s">
        <v>8353</v>
      </c>
    </row>
    <row r="241" spans="1:19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>
        <f>E241/D241</f>
        <v>0.25</v>
      </c>
      <c r="O241" s="11">
        <f t="shared" si="6"/>
        <v>42296.901967592588</v>
      </c>
      <c r="P241" s="11">
        <f t="shared" si="7"/>
        <v>42316.291666666664</v>
      </c>
      <c r="Q241" t="s">
        <v>8267</v>
      </c>
      <c r="R241" t="s">
        <v>8349</v>
      </c>
      <c r="S241" t="s">
        <v>8353</v>
      </c>
    </row>
    <row r="242" spans="1:19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>
        <f>E242/D242</f>
        <v>1.0763413333333334</v>
      </c>
      <c r="O242" s="11">
        <f t="shared" si="6"/>
        <v>41354.500127314815</v>
      </c>
      <c r="P242" s="11">
        <f t="shared" si="7"/>
        <v>41399.500127314815</v>
      </c>
      <c r="Q242" t="s">
        <v>8268</v>
      </c>
      <c r="R242" t="s">
        <v>8349</v>
      </c>
      <c r="S242" t="s">
        <v>8354</v>
      </c>
    </row>
    <row r="243" spans="1:19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>
        <f>E243/D243</f>
        <v>1.1263736263736264</v>
      </c>
      <c r="O243" s="11">
        <f t="shared" si="6"/>
        <v>41949.489629629628</v>
      </c>
      <c r="P243" s="11">
        <f t="shared" si="7"/>
        <v>41994.489629629628</v>
      </c>
      <c r="Q243" t="s">
        <v>8268</v>
      </c>
      <c r="R243" t="s">
        <v>8349</v>
      </c>
      <c r="S243" t="s">
        <v>8354</v>
      </c>
    </row>
    <row r="244" spans="1:19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>
        <f>E244/D244</f>
        <v>1.1346153846153846</v>
      </c>
      <c r="O244" s="11">
        <f t="shared" si="6"/>
        <v>40862.28460648148</v>
      </c>
      <c r="P244" s="11">
        <f t="shared" si="7"/>
        <v>40897.28460648148</v>
      </c>
      <c r="Q244" t="s">
        <v>8268</v>
      </c>
      <c r="R244" t="s">
        <v>8349</v>
      </c>
      <c r="S244" t="s">
        <v>8354</v>
      </c>
    </row>
    <row r="245" spans="1:19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>
        <f>E245/D245</f>
        <v>1.0259199999999999</v>
      </c>
      <c r="O245" s="11">
        <f t="shared" si="6"/>
        <v>41661.839166666665</v>
      </c>
      <c r="P245" s="11">
        <f t="shared" si="7"/>
        <v>41691.839166666665</v>
      </c>
      <c r="Q245" t="s">
        <v>8268</v>
      </c>
      <c r="R245" t="s">
        <v>8349</v>
      </c>
      <c r="S245" t="s">
        <v>8354</v>
      </c>
    </row>
    <row r="246" spans="1:19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>
        <f>E246/D246</f>
        <v>1.1375714285714287</v>
      </c>
      <c r="O246" s="11">
        <f t="shared" si="6"/>
        <v>40213.115266203698</v>
      </c>
      <c r="P246" s="11">
        <f t="shared" si="7"/>
        <v>40253.087500000001</v>
      </c>
      <c r="Q246" t="s">
        <v>8268</v>
      </c>
      <c r="R246" t="s">
        <v>8349</v>
      </c>
      <c r="S246" t="s">
        <v>8354</v>
      </c>
    </row>
    <row r="247" spans="1:19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>
        <f>E247/D247</f>
        <v>1.0371999999999999</v>
      </c>
      <c r="O247" s="11">
        <f t="shared" si="6"/>
        <v>41106.844733796293</v>
      </c>
      <c r="P247" s="11">
        <f t="shared" si="7"/>
        <v>41136.844733796293</v>
      </c>
      <c r="Q247" t="s">
        <v>8268</v>
      </c>
      <c r="R247" t="s">
        <v>8349</v>
      </c>
      <c r="S247" t="s">
        <v>8354</v>
      </c>
    </row>
    <row r="248" spans="1:19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>
        <f>E248/D248</f>
        <v>3.0546000000000002</v>
      </c>
      <c r="O248" s="11">
        <f t="shared" si="6"/>
        <v>40480.155150462961</v>
      </c>
      <c r="P248" s="11">
        <f t="shared" si="7"/>
        <v>40530.196817129625</v>
      </c>
      <c r="Q248" t="s">
        <v>8268</v>
      </c>
      <c r="R248" t="s">
        <v>8349</v>
      </c>
      <c r="S248" t="s">
        <v>8354</v>
      </c>
    </row>
    <row r="249" spans="1:19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>
        <f>E249/D249</f>
        <v>1.341</v>
      </c>
      <c r="O249" s="11">
        <f t="shared" si="6"/>
        <v>40430.395995370367</v>
      </c>
      <c r="P249" s="11">
        <f t="shared" si="7"/>
        <v>40466.943749999999</v>
      </c>
      <c r="Q249" t="s">
        <v>8268</v>
      </c>
      <c r="R249" t="s">
        <v>8349</v>
      </c>
      <c r="S249" t="s">
        <v>8354</v>
      </c>
    </row>
    <row r="250" spans="1:19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>
        <f>E250/D250</f>
        <v>1.0133294117647058</v>
      </c>
      <c r="O250" s="11">
        <f t="shared" si="6"/>
        <v>40870.566076388888</v>
      </c>
      <c r="P250" s="11">
        <f t="shared" si="7"/>
        <v>40915.566076388888</v>
      </c>
      <c r="Q250" t="s">
        <v>8268</v>
      </c>
      <c r="R250" t="s">
        <v>8349</v>
      </c>
      <c r="S250" t="s">
        <v>8354</v>
      </c>
    </row>
    <row r="251" spans="1:19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>
        <f>E251/D251</f>
        <v>1.1292</v>
      </c>
      <c r="O251" s="11">
        <f t="shared" si="6"/>
        <v>40332.715509259258</v>
      </c>
      <c r="P251" s="11">
        <f t="shared" si="7"/>
        <v>40412.527777777774</v>
      </c>
      <c r="Q251" t="s">
        <v>8268</v>
      </c>
      <c r="R251" t="s">
        <v>8349</v>
      </c>
      <c r="S251" t="s">
        <v>8354</v>
      </c>
    </row>
    <row r="252" spans="1:19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>
        <f>E252/D252</f>
        <v>1.0558333333333334</v>
      </c>
      <c r="O252" s="11">
        <f t="shared" si="6"/>
        <v>41401.357534722221</v>
      </c>
      <c r="P252" s="11">
        <f t="shared" si="7"/>
        <v>41431.357534722221</v>
      </c>
      <c r="Q252" t="s">
        <v>8268</v>
      </c>
      <c r="R252" t="s">
        <v>8349</v>
      </c>
      <c r="S252" t="s">
        <v>8354</v>
      </c>
    </row>
    <row r="253" spans="1:19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>
        <f>E253/D253</f>
        <v>1.2557142857142858</v>
      </c>
      <c r="O253" s="11">
        <f t="shared" si="6"/>
        <v>41013.579236111109</v>
      </c>
      <c r="P253" s="11">
        <f t="shared" si="7"/>
        <v>41045.583333333328</v>
      </c>
      <c r="Q253" t="s">
        <v>8268</v>
      </c>
      <c r="R253" t="s">
        <v>8349</v>
      </c>
      <c r="S253" t="s">
        <v>8354</v>
      </c>
    </row>
    <row r="254" spans="1:19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>
        <f>E254/D254</f>
        <v>1.8455999999999999</v>
      </c>
      <c r="O254" s="11">
        <f t="shared" si="6"/>
        <v>40266.454375000001</v>
      </c>
      <c r="P254" s="11">
        <f t="shared" si="7"/>
        <v>40329.957638888889</v>
      </c>
      <c r="Q254" t="s">
        <v>8268</v>
      </c>
      <c r="R254" t="s">
        <v>8349</v>
      </c>
      <c r="S254" t="s">
        <v>8354</v>
      </c>
    </row>
    <row r="255" spans="1:19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>
        <f>E255/D255</f>
        <v>1.0073333333333334</v>
      </c>
      <c r="O255" s="11">
        <f t="shared" si="6"/>
        <v>40924.44253472222</v>
      </c>
      <c r="P255" s="11">
        <f t="shared" si="7"/>
        <v>40954.44253472222</v>
      </c>
      <c r="Q255" t="s">
        <v>8268</v>
      </c>
      <c r="R255" t="s">
        <v>8349</v>
      </c>
      <c r="S255" t="s">
        <v>8354</v>
      </c>
    </row>
    <row r="256" spans="1:19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>
        <f>E256/D256</f>
        <v>1.1694724999999999</v>
      </c>
      <c r="O256" s="11">
        <f t="shared" si="6"/>
        <v>42263.744328703695</v>
      </c>
      <c r="P256" s="11">
        <f t="shared" si="7"/>
        <v>42293.874999999993</v>
      </c>
      <c r="Q256" t="s">
        <v>8268</v>
      </c>
      <c r="R256" t="s">
        <v>8349</v>
      </c>
      <c r="S256" t="s">
        <v>8354</v>
      </c>
    </row>
    <row r="257" spans="1:19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>
        <f>E257/D257</f>
        <v>1.0673325</v>
      </c>
      <c r="O257" s="11">
        <f t="shared" si="6"/>
        <v>40588.318078703705</v>
      </c>
      <c r="P257" s="11">
        <f t="shared" si="7"/>
        <v>40618.276412037034</v>
      </c>
      <c r="Q257" t="s">
        <v>8268</v>
      </c>
      <c r="R257" t="s">
        <v>8349</v>
      </c>
      <c r="S257" t="s">
        <v>8354</v>
      </c>
    </row>
    <row r="258" spans="1:19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>
        <f>E258/D258</f>
        <v>1.391</v>
      </c>
      <c r="O258" s="11">
        <f t="shared" si="6"/>
        <v>41319.560960648145</v>
      </c>
      <c r="P258" s="11">
        <f t="shared" si="7"/>
        <v>41349.560960648145</v>
      </c>
      <c r="Q258" t="s">
        <v>8268</v>
      </c>
      <c r="R258" t="s">
        <v>8349</v>
      </c>
      <c r="S258" t="s">
        <v>8354</v>
      </c>
    </row>
    <row r="259" spans="1:19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>
        <f>E259/D259</f>
        <v>1.0672648571428571</v>
      </c>
      <c r="O259" s="11">
        <f t="shared" ref="O259:O322" si="8">(((J259/60)/60)/24)+DATE(1970,1,1)+(-5/24)</f>
        <v>42479.418541666666</v>
      </c>
      <c r="P259" s="11">
        <f t="shared" ref="P259:P322" si="9">I259/86400+25569+(-5/24)</f>
        <v>42509.418541666666</v>
      </c>
      <c r="Q259" t="s">
        <v>8268</v>
      </c>
      <c r="R259" t="s">
        <v>8349</v>
      </c>
      <c r="S259" t="s">
        <v>8354</v>
      </c>
    </row>
    <row r="260" spans="1:19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>
        <f>E260/D260</f>
        <v>1.9114</v>
      </c>
      <c r="O260" s="11">
        <f t="shared" si="8"/>
        <v>40681.843356481477</v>
      </c>
      <c r="P260" s="11">
        <f t="shared" si="9"/>
        <v>40711.843356481477</v>
      </c>
      <c r="Q260" t="s">
        <v>8268</v>
      </c>
      <c r="R260" t="s">
        <v>8349</v>
      </c>
      <c r="S260" t="s">
        <v>8354</v>
      </c>
    </row>
    <row r="261" spans="1:19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>
        <f>E261/D261</f>
        <v>1.3193789333333332</v>
      </c>
      <c r="O261" s="11">
        <f t="shared" si="8"/>
        <v>42072.529733796291</v>
      </c>
      <c r="P261" s="11">
        <f t="shared" si="9"/>
        <v>42102.529733796291</v>
      </c>
      <c r="Q261" t="s">
        <v>8268</v>
      </c>
      <c r="R261" t="s">
        <v>8349</v>
      </c>
      <c r="S261" t="s">
        <v>8354</v>
      </c>
    </row>
    <row r="262" spans="1:19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>
        <f>E262/D262</f>
        <v>1.0640000000000001</v>
      </c>
      <c r="O262" s="11">
        <f t="shared" si="8"/>
        <v>40330.547210648147</v>
      </c>
      <c r="P262" s="11">
        <f t="shared" si="9"/>
        <v>40376.207638888889</v>
      </c>
      <c r="Q262" t="s">
        <v>8268</v>
      </c>
      <c r="R262" t="s">
        <v>8349</v>
      </c>
      <c r="S262" t="s">
        <v>8354</v>
      </c>
    </row>
    <row r="263" spans="1:19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>
        <f>E263/D263</f>
        <v>1.0740000000000001</v>
      </c>
      <c r="O263" s="11">
        <f t="shared" si="8"/>
        <v>41017.677129629628</v>
      </c>
      <c r="P263" s="11">
        <f t="shared" si="9"/>
        <v>41067.413194444445</v>
      </c>
      <c r="Q263" t="s">
        <v>8268</v>
      </c>
      <c r="R263" t="s">
        <v>8349</v>
      </c>
      <c r="S263" t="s">
        <v>8354</v>
      </c>
    </row>
    <row r="264" spans="1:19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>
        <f>E264/D264</f>
        <v>2.4</v>
      </c>
      <c r="O264" s="11">
        <f t="shared" si="8"/>
        <v>40555.039675925924</v>
      </c>
      <c r="P264" s="11">
        <f t="shared" si="9"/>
        <v>40600.039675925924</v>
      </c>
      <c r="Q264" t="s">
        <v>8268</v>
      </c>
      <c r="R264" t="s">
        <v>8349</v>
      </c>
      <c r="S264" t="s">
        <v>8354</v>
      </c>
    </row>
    <row r="265" spans="1:19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>
        <f>E265/D265</f>
        <v>1.1808107999999999</v>
      </c>
      <c r="O265" s="11">
        <f t="shared" si="8"/>
        <v>41149.746458333328</v>
      </c>
      <c r="P265" s="11">
        <f t="shared" si="9"/>
        <v>41179.746458333328</v>
      </c>
      <c r="Q265" t="s">
        <v>8268</v>
      </c>
      <c r="R265" t="s">
        <v>8349</v>
      </c>
      <c r="S265" t="s">
        <v>8354</v>
      </c>
    </row>
    <row r="266" spans="1:19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>
        <f>E266/D266</f>
        <v>1.1819999999999999</v>
      </c>
      <c r="O266" s="11">
        <f t="shared" si="8"/>
        <v>41010.411979166667</v>
      </c>
      <c r="P266" s="11">
        <f t="shared" si="9"/>
        <v>41040.411979166667</v>
      </c>
      <c r="Q266" t="s">
        <v>8268</v>
      </c>
      <c r="R266" t="s">
        <v>8349</v>
      </c>
      <c r="S266" t="s">
        <v>8354</v>
      </c>
    </row>
    <row r="267" spans="1:19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>
        <f>E267/D267</f>
        <v>1.111</v>
      </c>
      <c r="O267" s="11">
        <f t="shared" si="8"/>
        <v>40267.037384259253</v>
      </c>
      <c r="P267" s="11">
        <f t="shared" si="9"/>
        <v>40308.636111111111</v>
      </c>
      <c r="Q267" t="s">
        <v>8268</v>
      </c>
      <c r="R267" t="s">
        <v>8349</v>
      </c>
      <c r="S267" t="s">
        <v>8354</v>
      </c>
    </row>
    <row r="268" spans="1:19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>
        <f>E268/D268</f>
        <v>1.4550000000000001</v>
      </c>
      <c r="O268" s="11">
        <f t="shared" si="8"/>
        <v>40204.966516203705</v>
      </c>
      <c r="P268" s="11">
        <f t="shared" si="9"/>
        <v>40290.95208333333</v>
      </c>
      <c r="Q268" t="s">
        <v>8268</v>
      </c>
      <c r="R268" t="s">
        <v>8349</v>
      </c>
      <c r="S268" t="s">
        <v>8354</v>
      </c>
    </row>
    <row r="269" spans="1:19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>
        <f>E269/D269</f>
        <v>1.3162883248730965</v>
      </c>
      <c r="O269" s="11">
        <f t="shared" si="8"/>
        <v>41785.244201388887</v>
      </c>
      <c r="P269" s="11">
        <f t="shared" si="9"/>
        <v>41815.244201388887</v>
      </c>
      <c r="Q269" t="s">
        <v>8268</v>
      </c>
      <c r="R269" t="s">
        <v>8349</v>
      </c>
      <c r="S269" t="s">
        <v>8354</v>
      </c>
    </row>
    <row r="270" spans="1:19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>
        <f>E270/D270</f>
        <v>1.1140000000000001</v>
      </c>
      <c r="O270" s="11">
        <f t="shared" si="8"/>
        <v>40808.944189814814</v>
      </c>
      <c r="P270" s="11">
        <f t="shared" si="9"/>
        <v>40853.985856481479</v>
      </c>
      <c r="Q270" t="s">
        <v>8268</v>
      </c>
      <c r="R270" t="s">
        <v>8349</v>
      </c>
      <c r="S270" t="s">
        <v>8354</v>
      </c>
    </row>
    <row r="271" spans="1:19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>
        <f>E271/D271</f>
        <v>1.4723377</v>
      </c>
      <c r="O271" s="11">
        <f t="shared" si="8"/>
        <v>42757.988680555551</v>
      </c>
      <c r="P271" s="11">
        <f t="shared" si="9"/>
        <v>42787.988680555551</v>
      </c>
      <c r="Q271" t="s">
        <v>8268</v>
      </c>
      <c r="R271" t="s">
        <v>8349</v>
      </c>
      <c r="S271" t="s">
        <v>8354</v>
      </c>
    </row>
    <row r="272" spans="1:19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>
        <f>E272/D272</f>
        <v>1.5260869565217392</v>
      </c>
      <c r="O272" s="11">
        <f t="shared" si="8"/>
        <v>40637.658217592587</v>
      </c>
      <c r="P272" s="11">
        <f t="shared" si="9"/>
        <v>40687.958333333328</v>
      </c>
      <c r="Q272" t="s">
        <v>8268</v>
      </c>
      <c r="R272" t="s">
        <v>8349</v>
      </c>
      <c r="S272" t="s">
        <v>8354</v>
      </c>
    </row>
    <row r="273" spans="1:19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>
        <f>E273/D273</f>
        <v>1.0468</v>
      </c>
      <c r="O273" s="11">
        <f t="shared" si="8"/>
        <v>41611.891909722224</v>
      </c>
      <c r="P273" s="11">
        <f t="shared" si="9"/>
        <v>41641.125</v>
      </c>
      <c r="Q273" t="s">
        <v>8268</v>
      </c>
      <c r="R273" t="s">
        <v>8349</v>
      </c>
      <c r="S273" t="s">
        <v>8354</v>
      </c>
    </row>
    <row r="274" spans="1:19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>
        <f>E274/D274</f>
        <v>1.7743366666666667</v>
      </c>
      <c r="O274" s="11">
        <f t="shared" si="8"/>
        <v>40235.692025462959</v>
      </c>
      <c r="P274" s="11">
        <f t="shared" si="9"/>
        <v>40296.575694444444</v>
      </c>
      <c r="Q274" t="s">
        <v>8268</v>
      </c>
      <c r="R274" t="s">
        <v>8349</v>
      </c>
      <c r="S274" t="s">
        <v>8354</v>
      </c>
    </row>
    <row r="275" spans="1:19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>
        <f>E275/D275</f>
        <v>1.077758</v>
      </c>
      <c r="O275" s="11">
        <f t="shared" si="8"/>
        <v>40697.29011574074</v>
      </c>
      <c r="P275" s="11">
        <f t="shared" si="9"/>
        <v>40727.29011574074</v>
      </c>
      <c r="Q275" t="s">
        <v>8268</v>
      </c>
      <c r="R275" t="s">
        <v>8349</v>
      </c>
      <c r="S275" t="s">
        <v>8354</v>
      </c>
    </row>
    <row r="276" spans="1:19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>
        <f>E276/D276</f>
        <v>1.56</v>
      </c>
      <c r="O276" s="11">
        <f t="shared" si="8"/>
        <v>40969.704039351847</v>
      </c>
      <c r="P276" s="11">
        <f t="shared" si="9"/>
        <v>41004.082638888889</v>
      </c>
      <c r="Q276" t="s">
        <v>8268</v>
      </c>
      <c r="R276" t="s">
        <v>8349</v>
      </c>
      <c r="S276" t="s">
        <v>8354</v>
      </c>
    </row>
    <row r="277" spans="1:19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>
        <f>E277/D277</f>
        <v>1.08395</v>
      </c>
      <c r="O277" s="11">
        <f t="shared" si="8"/>
        <v>41192.823680555557</v>
      </c>
      <c r="P277" s="11">
        <f t="shared" si="9"/>
        <v>41222.865347222221</v>
      </c>
      <c r="Q277" t="s">
        <v>8268</v>
      </c>
      <c r="R277" t="s">
        <v>8349</v>
      </c>
      <c r="S277" t="s">
        <v>8354</v>
      </c>
    </row>
    <row r="278" spans="1:19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>
        <f>E278/D278</f>
        <v>1.476</v>
      </c>
      <c r="O278" s="11">
        <f t="shared" si="8"/>
        <v>40966.87354166666</v>
      </c>
      <c r="P278" s="11">
        <f t="shared" si="9"/>
        <v>41026.831874999996</v>
      </c>
      <c r="Q278" t="s">
        <v>8268</v>
      </c>
      <c r="R278" t="s">
        <v>8349</v>
      </c>
      <c r="S278" t="s">
        <v>8354</v>
      </c>
    </row>
    <row r="279" spans="1:19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>
        <f>E279/D279</f>
        <v>1.1038153846153846</v>
      </c>
      <c r="O279" s="11">
        <f t="shared" si="8"/>
        <v>42117.68309027778</v>
      </c>
      <c r="P279" s="11">
        <f t="shared" si="9"/>
        <v>42147.68309027778</v>
      </c>
      <c r="Q279" t="s">
        <v>8268</v>
      </c>
      <c r="R279" t="s">
        <v>8349</v>
      </c>
      <c r="S279" t="s">
        <v>8354</v>
      </c>
    </row>
    <row r="280" spans="1:19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>
        <f>E280/D280</f>
        <v>1.5034814814814814</v>
      </c>
      <c r="O280" s="11">
        <f t="shared" si="8"/>
        <v>41163.832627314812</v>
      </c>
      <c r="P280" s="11">
        <f t="shared" si="9"/>
        <v>41193.832627314812</v>
      </c>
      <c r="Q280" t="s">
        <v>8268</v>
      </c>
      <c r="R280" t="s">
        <v>8349</v>
      </c>
      <c r="S280" t="s">
        <v>8354</v>
      </c>
    </row>
    <row r="281" spans="1:19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>
        <f>E281/D281</f>
        <v>1.5731829411764706</v>
      </c>
      <c r="O281" s="11">
        <f t="shared" si="8"/>
        <v>42759.035833333335</v>
      </c>
      <c r="P281" s="11">
        <f t="shared" si="9"/>
        <v>42792.875694444439</v>
      </c>
      <c r="Q281" t="s">
        <v>8268</v>
      </c>
      <c r="R281" t="s">
        <v>8349</v>
      </c>
      <c r="S281" t="s">
        <v>8354</v>
      </c>
    </row>
    <row r="282" spans="1:19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>
        <f>E282/D282</f>
        <v>1.5614399999999999</v>
      </c>
      <c r="O282" s="11">
        <f t="shared" si="8"/>
        <v>41744.382349537031</v>
      </c>
      <c r="P282" s="11">
        <f t="shared" si="9"/>
        <v>41789.382349537038</v>
      </c>
      <c r="Q282" t="s">
        <v>8268</v>
      </c>
      <c r="R282" t="s">
        <v>8349</v>
      </c>
      <c r="S282" t="s">
        <v>8354</v>
      </c>
    </row>
    <row r="283" spans="1:19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>
        <f>E283/D283</f>
        <v>1.2058763636363636</v>
      </c>
      <c r="O283" s="11">
        <f t="shared" si="8"/>
        <v>39949.955011574071</v>
      </c>
      <c r="P283" s="11">
        <f t="shared" si="9"/>
        <v>40035.601388888885</v>
      </c>
      <c r="Q283" t="s">
        <v>8268</v>
      </c>
      <c r="R283" t="s">
        <v>8349</v>
      </c>
      <c r="S283" t="s">
        <v>8354</v>
      </c>
    </row>
    <row r="284" spans="1:19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>
        <f>E284/D284</f>
        <v>1.0118888888888888</v>
      </c>
      <c r="O284" s="11">
        <f t="shared" si="8"/>
        <v>40194.711712962962</v>
      </c>
      <c r="P284" s="11">
        <f t="shared" si="9"/>
        <v>40231.708333333328</v>
      </c>
      <c r="Q284" t="s">
        <v>8268</v>
      </c>
      <c r="R284" t="s">
        <v>8349</v>
      </c>
      <c r="S284" t="s">
        <v>8354</v>
      </c>
    </row>
    <row r="285" spans="1:19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>
        <f>E285/D285</f>
        <v>1.142725</v>
      </c>
      <c r="O285" s="11">
        <f t="shared" si="8"/>
        <v>40675.501666666663</v>
      </c>
      <c r="P285" s="11">
        <f t="shared" si="9"/>
        <v>40694.999305555553</v>
      </c>
      <c r="Q285" t="s">
        <v>8268</v>
      </c>
      <c r="R285" t="s">
        <v>8349</v>
      </c>
      <c r="S285" t="s">
        <v>8354</v>
      </c>
    </row>
    <row r="286" spans="1:19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>
        <f>E286/D286</f>
        <v>1.0462615</v>
      </c>
      <c r="O286" s="11">
        <f t="shared" si="8"/>
        <v>40904.529861111107</v>
      </c>
      <c r="P286" s="11">
        <f t="shared" si="9"/>
        <v>40929.529861111107</v>
      </c>
      <c r="Q286" t="s">
        <v>8268</v>
      </c>
      <c r="R286" t="s">
        <v>8349</v>
      </c>
      <c r="S286" t="s">
        <v>8354</v>
      </c>
    </row>
    <row r="287" spans="1:19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>
        <f>E287/D287</f>
        <v>2.2882507142857142</v>
      </c>
      <c r="O287" s="11">
        <f t="shared" si="8"/>
        <v>41506.547777777778</v>
      </c>
      <c r="P287" s="11">
        <f t="shared" si="9"/>
        <v>41536.547777777778</v>
      </c>
      <c r="Q287" t="s">
        <v>8268</v>
      </c>
      <c r="R287" t="s">
        <v>8349</v>
      </c>
      <c r="S287" t="s">
        <v>8354</v>
      </c>
    </row>
    <row r="288" spans="1:19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>
        <f>E288/D288</f>
        <v>1.0915333333333332</v>
      </c>
      <c r="O288" s="11">
        <f t="shared" si="8"/>
        <v>41313.60791666666</v>
      </c>
      <c r="P288" s="11">
        <f t="shared" si="9"/>
        <v>41358.566249999996</v>
      </c>
      <c r="Q288" t="s">
        <v>8268</v>
      </c>
      <c r="R288" t="s">
        <v>8349</v>
      </c>
      <c r="S288" t="s">
        <v>8354</v>
      </c>
    </row>
    <row r="289" spans="1:19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>
        <f>E289/D289</f>
        <v>1.7629999999999999</v>
      </c>
      <c r="O289" s="11">
        <f t="shared" si="8"/>
        <v>41184.069652777776</v>
      </c>
      <c r="P289" s="11">
        <f t="shared" si="9"/>
        <v>41214.958333333328</v>
      </c>
      <c r="Q289" t="s">
        <v>8268</v>
      </c>
      <c r="R289" t="s">
        <v>8349</v>
      </c>
      <c r="S289" t="s">
        <v>8354</v>
      </c>
    </row>
    <row r="290" spans="1:19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>
        <f>E290/D290</f>
        <v>1.0321061999999999</v>
      </c>
      <c r="O290" s="11">
        <f t="shared" si="8"/>
        <v>41050.960567129623</v>
      </c>
      <c r="P290" s="11">
        <f t="shared" si="9"/>
        <v>41085.960567129623</v>
      </c>
      <c r="Q290" t="s">
        <v>8268</v>
      </c>
      <c r="R290" t="s">
        <v>8349</v>
      </c>
      <c r="S290" t="s">
        <v>8354</v>
      </c>
    </row>
    <row r="291" spans="1:19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>
        <f>E291/D291</f>
        <v>1.0482</v>
      </c>
      <c r="O291" s="11">
        <f t="shared" si="8"/>
        <v>41550.248078703698</v>
      </c>
      <c r="P291" s="11">
        <f t="shared" si="9"/>
        <v>41580.248078703698</v>
      </c>
      <c r="Q291" t="s">
        <v>8268</v>
      </c>
      <c r="R291" t="s">
        <v>8349</v>
      </c>
      <c r="S291" t="s">
        <v>8354</v>
      </c>
    </row>
    <row r="292" spans="1:19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>
        <f>E292/D292</f>
        <v>1.0668444444444445</v>
      </c>
      <c r="O292" s="11">
        <f t="shared" si="8"/>
        <v>40526.160844907405</v>
      </c>
      <c r="P292" s="11">
        <f t="shared" si="9"/>
        <v>40576.124305555553</v>
      </c>
      <c r="Q292" t="s">
        <v>8268</v>
      </c>
      <c r="R292" t="s">
        <v>8349</v>
      </c>
      <c r="S292" t="s">
        <v>8354</v>
      </c>
    </row>
    <row r="293" spans="1:19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>
        <f>E293/D293</f>
        <v>1.2001999999999999</v>
      </c>
      <c r="O293" s="11">
        <f t="shared" si="8"/>
        <v>41376.560717592591</v>
      </c>
      <c r="P293" s="11">
        <f t="shared" si="9"/>
        <v>41394.792361111111</v>
      </c>
      <c r="Q293" t="s">
        <v>8268</v>
      </c>
      <c r="R293" t="s">
        <v>8349</v>
      </c>
      <c r="S293" t="s">
        <v>8354</v>
      </c>
    </row>
    <row r="294" spans="1:19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>
        <f>E294/D294</f>
        <v>1.0150693333333334</v>
      </c>
      <c r="O294" s="11">
        <f t="shared" si="8"/>
        <v>40812.594895833332</v>
      </c>
      <c r="P294" s="11">
        <f t="shared" si="9"/>
        <v>40844.957638888889</v>
      </c>
      <c r="Q294" t="s">
        <v>8268</v>
      </c>
      <c r="R294" t="s">
        <v>8349</v>
      </c>
      <c r="S294" t="s">
        <v>8354</v>
      </c>
    </row>
    <row r="295" spans="1:19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>
        <f>E295/D295</f>
        <v>1.0138461538461538</v>
      </c>
      <c r="O295" s="11">
        <f t="shared" si="8"/>
        <v>41719.459652777776</v>
      </c>
      <c r="P295" s="11">
        <f t="shared" si="9"/>
        <v>41749.459652777776</v>
      </c>
      <c r="Q295" t="s">
        <v>8268</v>
      </c>
      <c r="R295" t="s">
        <v>8349</v>
      </c>
      <c r="S295" t="s">
        <v>8354</v>
      </c>
    </row>
    <row r="296" spans="1:19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>
        <f>E296/D296</f>
        <v>1</v>
      </c>
      <c r="O296" s="11">
        <f t="shared" si="8"/>
        <v>40342.876087962963</v>
      </c>
      <c r="P296" s="11">
        <f t="shared" si="9"/>
        <v>40378.458333333328</v>
      </c>
      <c r="Q296" t="s">
        <v>8268</v>
      </c>
      <c r="R296" t="s">
        <v>8349</v>
      </c>
      <c r="S296" t="s">
        <v>8354</v>
      </c>
    </row>
    <row r="297" spans="1:19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>
        <f>E297/D297</f>
        <v>1.3310911999999999</v>
      </c>
      <c r="O297" s="11">
        <f t="shared" si="8"/>
        <v>41518.796400462961</v>
      </c>
      <c r="P297" s="11">
        <f t="shared" si="9"/>
        <v>41578.791666666664</v>
      </c>
      <c r="Q297" t="s">
        <v>8268</v>
      </c>
      <c r="R297" t="s">
        <v>8349</v>
      </c>
      <c r="S297" t="s">
        <v>8354</v>
      </c>
    </row>
    <row r="298" spans="1:19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>
        <f>E298/D298</f>
        <v>1.187262</v>
      </c>
      <c r="O298" s="11">
        <f t="shared" si="8"/>
        <v>41134.267164351848</v>
      </c>
      <c r="P298" s="11">
        <f t="shared" si="9"/>
        <v>41159.267164351848</v>
      </c>
      <c r="Q298" t="s">
        <v>8268</v>
      </c>
      <c r="R298" t="s">
        <v>8349</v>
      </c>
      <c r="S298" t="s">
        <v>8354</v>
      </c>
    </row>
    <row r="299" spans="1:19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>
        <f>E299/D299</f>
        <v>1.0064</v>
      </c>
      <c r="O299" s="11">
        <f t="shared" si="8"/>
        <v>42089.519687500004</v>
      </c>
      <c r="P299" s="11">
        <f t="shared" si="9"/>
        <v>42124.957638888889</v>
      </c>
      <c r="Q299" t="s">
        <v>8268</v>
      </c>
      <c r="R299" t="s">
        <v>8349</v>
      </c>
      <c r="S299" t="s">
        <v>8354</v>
      </c>
    </row>
    <row r="300" spans="1:19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>
        <f>E300/D300</f>
        <v>1.089324126984127</v>
      </c>
      <c r="O300" s="11">
        <f t="shared" si="8"/>
        <v>41709.255185185182</v>
      </c>
      <c r="P300" s="11">
        <f t="shared" si="9"/>
        <v>41768.666666666664</v>
      </c>
      <c r="Q300" t="s">
        <v>8268</v>
      </c>
      <c r="R300" t="s">
        <v>8349</v>
      </c>
      <c r="S300" t="s">
        <v>8354</v>
      </c>
    </row>
    <row r="301" spans="1:19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>
        <f>E301/D301</f>
        <v>1.789525</v>
      </c>
      <c r="O301" s="11">
        <f t="shared" si="8"/>
        <v>40469.016898148147</v>
      </c>
      <c r="P301" s="11">
        <f t="shared" si="9"/>
        <v>40499.058564814812</v>
      </c>
      <c r="Q301" t="s">
        <v>8268</v>
      </c>
      <c r="R301" t="s">
        <v>8349</v>
      </c>
      <c r="S301" t="s">
        <v>8354</v>
      </c>
    </row>
    <row r="302" spans="1:19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>
        <f>E302/D302</f>
        <v>1.0172264</v>
      </c>
      <c r="O302" s="11">
        <f t="shared" si="8"/>
        <v>40626.751597222217</v>
      </c>
      <c r="P302" s="11">
        <f t="shared" si="9"/>
        <v>40657.751597222217</v>
      </c>
      <c r="Q302" t="s">
        <v>8268</v>
      </c>
      <c r="R302" t="s">
        <v>8349</v>
      </c>
      <c r="S302" t="s">
        <v>8354</v>
      </c>
    </row>
    <row r="303" spans="1:19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>
        <f>E303/D303</f>
        <v>1.1873499999999999</v>
      </c>
      <c r="O303" s="11">
        <f t="shared" si="8"/>
        <v>41312.529340277775</v>
      </c>
      <c r="P303" s="11">
        <f t="shared" si="9"/>
        <v>41352.487673611111</v>
      </c>
      <c r="Q303" t="s">
        <v>8268</v>
      </c>
      <c r="R303" t="s">
        <v>8349</v>
      </c>
      <c r="S303" t="s">
        <v>8354</v>
      </c>
    </row>
    <row r="304" spans="1:19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>
        <f>E304/D304</f>
        <v>1.0045999999999999</v>
      </c>
      <c r="O304" s="11">
        <f t="shared" si="8"/>
        <v>40933.648587962962</v>
      </c>
      <c r="P304" s="11">
        <f t="shared" si="9"/>
        <v>40963.648587962962</v>
      </c>
      <c r="Q304" t="s">
        <v>8268</v>
      </c>
      <c r="R304" t="s">
        <v>8349</v>
      </c>
      <c r="S304" t="s">
        <v>8354</v>
      </c>
    </row>
    <row r="305" spans="1:19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>
        <f>E305/D305</f>
        <v>1.3746666666666667</v>
      </c>
      <c r="O305" s="11">
        <f t="shared" si="8"/>
        <v>41031.862800925926</v>
      </c>
      <c r="P305" s="11">
        <f t="shared" si="9"/>
        <v>41061.862800925919</v>
      </c>
      <c r="Q305" t="s">
        <v>8268</v>
      </c>
      <c r="R305" t="s">
        <v>8349</v>
      </c>
      <c r="S305" t="s">
        <v>8354</v>
      </c>
    </row>
    <row r="306" spans="1:19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>
        <f>E306/D306</f>
        <v>2.3164705882352941</v>
      </c>
      <c r="O306" s="11">
        <f t="shared" si="8"/>
        <v>41113.88653935185</v>
      </c>
      <c r="P306" s="11">
        <f t="shared" si="9"/>
        <v>41152.875</v>
      </c>
      <c r="Q306" t="s">
        <v>8268</v>
      </c>
      <c r="R306" t="s">
        <v>8349</v>
      </c>
      <c r="S306" t="s">
        <v>8354</v>
      </c>
    </row>
    <row r="307" spans="1:19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>
        <f>E307/D307</f>
        <v>1.3033333333333332</v>
      </c>
      <c r="O307" s="11">
        <f t="shared" si="8"/>
        <v>40948.421863425923</v>
      </c>
      <c r="P307" s="11">
        <f t="shared" si="9"/>
        <v>40978.421863425923</v>
      </c>
      <c r="Q307" t="s">
        <v>8268</v>
      </c>
      <c r="R307" t="s">
        <v>8349</v>
      </c>
      <c r="S307" t="s">
        <v>8354</v>
      </c>
    </row>
    <row r="308" spans="1:19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>
        <f>E308/D308</f>
        <v>2.9289999999999998</v>
      </c>
      <c r="O308" s="11">
        <f t="shared" si="8"/>
        <v>41333.628854166665</v>
      </c>
      <c r="P308" s="11">
        <f t="shared" si="9"/>
        <v>41353.587187499994</v>
      </c>
      <c r="Q308" t="s">
        <v>8268</v>
      </c>
      <c r="R308" t="s">
        <v>8349</v>
      </c>
      <c r="S308" t="s">
        <v>8354</v>
      </c>
    </row>
    <row r="309" spans="1:19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>
        <f>E309/D309</f>
        <v>1.1131818181818183</v>
      </c>
      <c r="O309" s="11">
        <f t="shared" si="8"/>
        <v>41282.736122685179</v>
      </c>
      <c r="P309" s="11">
        <f t="shared" si="9"/>
        <v>41312.736122685186</v>
      </c>
      <c r="Q309" t="s">
        <v>8268</v>
      </c>
      <c r="R309" t="s">
        <v>8349</v>
      </c>
      <c r="S309" t="s">
        <v>8354</v>
      </c>
    </row>
    <row r="310" spans="1:19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>
        <f>E310/D310</f>
        <v>1.0556666666666668</v>
      </c>
      <c r="O310" s="11">
        <f t="shared" si="8"/>
        <v>40567.486226851848</v>
      </c>
      <c r="P310" s="11">
        <f t="shared" si="9"/>
        <v>40612.486226851848</v>
      </c>
      <c r="Q310" t="s">
        <v>8268</v>
      </c>
      <c r="R310" t="s">
        <v>8349</v>
      </c>
      <c r="S310" t="s">
        <v>8354</v>
      </c>
    </row>
    <row r="311" spans="1:19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>
        <f>E311/D311</f>
        <v>1.1894444444444445</v>
      </c>
      <c r="O311" s="11">
        <f t="shared" si="8"/>
        <v>41134.543217592589</v>
      </c>
      <c r="P311" s="11">
        <f t="shared" si="9"/>
        <v>41155.543217592589</v>
      </c>
      <c r="Q311" t="s">
        <v>8268</v>
      </c>
      <c r="R311" t="s">
        <v>8349</v>
      </c>
      <c r="S311" t="s">
        <v>8354</v>
      </c>
    </row>
    <row r="312" spans="1:19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>
        <f>E312/D312</f>
        <v>1.04129</v>
      </c>
      <c r="O312" s="11">
        <f t="shared" si="8"/>
        <v>40820.974803240737</v>
      </c>
      <c r="P312" s="11">
        <f t="shared" si="9"/>
        <v>40835.875</v>
      </c>
      <c r="Q312" t="s">
        <v>8268</v>
      </c>
      <c r="R312" t="s">
        <v>8349</v>
      </c>
      <c r="S312" t="s">
        <v>8354</v>
      </c>
    </row>
    <row r="313" spans="1:19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>
        <f>E313/D313</f>
        <v>1.0410165</v>
      </c>
      <c r="O313" s="11">
        <f t="shared" si="8"/>
        <v>40868.011481481481</v>
      </c>
      <c r="P313" s="11">
        <f t="shared" si="9"/>
        <v>40909.124305555553</v>
      </c>
      <c r="Q313" t="s">
        <v>8268</v>
      </c>
      <c r="R313" t="s">
        <v>8349</v>
      </c>
      <c r="S313" t="s">
        <v>8354</v>
      </c>
    </row>
    <row r="314" spans="1:19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>
        <f>E314/D314</f>
        <v>1.1187499999999999</v>
      </c>
      <c r="O314" s="11">
        <f t="shared" si="8"/>
        <v>41348.669351851851</v>
      </c>
      <c r="P314" s="11">
        <f t="shared" si="9"/>
        <v>41378.669351851851</v>
      </c>
      <c r="Q314" t="s">
        <v>8268</v>
      </c>
      <c r="R314" t="s">
        <v>8349</v>
      </c>
      <c r="S314" t="s">
        <v>8354</v>
      </c>
    </row>
    <row r="315" spans="1:19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>
        <f>E315/D315</f>
        <v>1.0473529411764706</v>
      </c>
      <c r="O315" s="11">
        <f t="shared" si="8"/>
        <v>40357.019606481481</v>
      </c>
      <c r="P315" s="11">
        <f t="shared" si="9"/>
        <v>40401.457638888889</v>
      </c>
      <c r="Q315" t="s">
        <v>8268</v>
      </c>
      <c r="R315" t="s">
        <v>8349</v>
      </c>
      <c r="S315" t="s">
        <v>8354</v>
      </c>
    </row>
    <row r="316" spans="1:19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>
        <f>E316/D316</f>
        <v>3.8515000000000001</v>
      </c>
      <c r="O316" s="11">
        <f t="shared" si="8"/>
        <v>41304.624861111108</v>
      </c>
      <c r="P316" s="11">
        <f t="shared" si="9"/>
        <v>41334.624861111108</v>
      </c>
      <c r="Q316" t="s">
        <v>8268</v>
      </c>
      <c r="R316" t="s">
        <v>8349</v>
      </c>
      <c r="S316" t="s">
        <v>8354</v>
      </c>
    </row>
    <row r="317" spans="1:19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>
        <f>E317/D317</f>
        <v>1.01248</v>
      </c>
      <c r="O317" s="11">
        <f t="shared" si="8"/>
        <v>41113.564050925925</v>
      </c>
      <c r="P317" s="11">
        <f t="shared" si="9"/>
        <v>41143.564050925925</v>
      </c>
      <c r="Q317" t="s">
        <v>8268</v>
      </c>
      <c r="R317" t="s">
        <v>8349</v>
      </c>
      <c r="S317" t="s">
        <v>8354</v>
      </c>
    </row>
    <row r="318" spans="1:19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>
        <f>E318/D318</f>
        <v>1.1377333333333333</v>
      </c>
      <c r="O318" s="11">
        <f t="shared" si="8"/>
        <v>41950.715243055551</v>
      </c>
      <c r="P318" s="11">
        <f t="shared" si="9"/>
        <v>41983.999305555553</v>
      </c>
      <c r="Q318" t="s">
        <v>8268</v>
      </c>
      <c r="R318" t="s">
        <v>8349</v>
      </c>
      <c r="S318" t="s">
        <v>8354</v>
      </c>
    </row>
    <row r="319" spans="1:19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>
        <f>E319/D319</f>
        <v>1.0080333333333333</v>
      </c>
      <c r="O319" s="11">
        <f t="shared" si="8"/>
        <v>41589.468553240738</v>
      </c>
      <c r="P319" s="11">
        <f t="shared" si="9"/>
        <v>41619.468553240738</v>
      </c>
      <c r="Q319" t="s">
        <v>8268</v>
      </c>
      <c r="R319" t="s">
        <v>8349</v>
      </c>
      <c r="S319" t="s">
        <v>8354</v>
      </c>
    </row>
    <row r="320" spans="1:19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>
        <f>E320/D320</f>
        <v>2.8332000000000002</v>
      </c>
      <c r="O320" s="11">
        <f t="shared" si="8"/>
        <v>41329.830451388887</v>
      </c>
      <c r="P320" s="11">
        <f t="shared" si="9"/>
        <v>41359.788784722223</v>
      </c>
      <c r="Q320" t="s">
        <v>8268</v>
      </c>
      <c r="R320" t="s">
        <v>8349</v>
      </c>
      <c r="S320" t="s">
        <v>8354</v>
      </c>
    </row>
    <row r="321" spans="1:19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>
        <f>E321/D321</f>
        <v>1.1268</v>
      </c>
      <c r="O321" s="11">
        <f t="shared" si="8"/>
        <v>40123.629965277774</v>
      </c>
      <c r="P321" s="11">
        <f t="shared" si="9"/>
        <v>40211.124305555553</v>
      </c>
      <c r="Q321" t="s">
        <v>8268</v>
      </c>
      <c r="R321" t="s">
        <v>8349</v>
      </c>
      <c r="S321" t="s">
        <v>8354</v>
      </c>
    </row>
    <row r="322" spans="1:19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>
        <f>E322/D322</f>
        <v>1.0658000000000001</v>
      </c>
      <c r="O322" s="11">
        <f t="shared" si="8"/>
        <v>42331.34297453703</v>
      </c>
      <c r="P322" s="11">
        <f t="shared" si="9"/>
        <v>42360.749999999993</v>
      </c>
      <c r="Q322" t="s">
        <v>8268</v>
      </c>
      <c r="R322" t="s">
        <v>8349</v>
      </c>
      <c r="S322" t="s">
        <v>8354</v>
      </c>
    </row>
    <row r="323" spans="1:19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>
        <f>E323/D323</f>
        <v>1.0266285714285714</v>
      </c>
      <c r="O323" s="11">
        <f t="shared" ref="O323:O386" si="10">(((J323/60)/60)/24)+DATE(1970,1,1)+(-5/24)</f>
        <v>42647.238263888888</v>
      </c>
      <c r="P323" s="11">
        <f t="shared" ref="P323:P386" si="11">I323/86400+25569+(-5/24)</f>
        <v>42682.279930555553</v>
      </c>
      <c r="Q323" t="s">
        <v>8268</v>
      </c>
      <c r="R323" t="s">
        <v>8349</v>
      </c>
      <c r="S323" t="s">
        <v>8354</v>
      </c>
    </row>
    <row r="324" spans="1:19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>
        <f>E324/D324</f>
        <v>1.0791200000000001</v>
      </c>
      <c r="O324" s="11">
        <f t="shared" si="10"/>
        <v>42473.361666666664</v>
      </c>
      <c r="P324" s="11">
        <f t="shared" si="11"/>
        <v>42503.361666666664</v>
      </c>
      <c r="Q324" t="s">
        <v>8268</v>
      </c>
      <c r="R324" t="s">
        <v>8349</v>
      </c>
      <c r="S324" t="s">
        <v>8354</v>
      </c>
    </row>
    <row r="325" spans="1:19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>
        <f>E325/D325</f>
        <v>1.2307407407407407</v>
      </c>
      <c r="O325" s="11">
        <f t="shared" si="10"/>
        <v>42697.113032407404</v>
      </c>
      <c r="P325" s="11">
        <f t="shared" si="11"/>
        <v>42725.124305555553</v>
      </c>
      <c r="Q325" t="s">
        <v>8268</v>
      </c>
      <c r="R325" t="s">
        <v>8349</v>
      </c>
      <c r="S325" t="s">
        <v>8354</v>
      </c>
    </row>
    <row r="326" spans="1:19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>
        <f>E326/D326</f>
        <v>1.016</v>
      </c>
      <c r="O326" s="11">
        <f t="shared" si="10"/>
        <v>42184.417916666665</v>
      </c>
      <c r="P326" s="11">
        <f t="shared" si="11"/>
        <v>42217.417916666665</v>
      </c>
      <c r="Q326" t="s">
        <v>8268</v>
      </c>
      <c r="R326" t="s">
        <v>8349</v>
      </c>
      <c r="S326" t="s">
        <v>8354</v>
      </c>
    </row>
    <row r="327" spans="1:19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>
        <f>E327/D327</f>
        <v>1.04396</v>
      </c>
      <c r="O327" s="11">
        <f t="shared" si="10"/>
        <v>42688.979548611103</v>
      </c>
      <c r="P327" s="11">
        <f t="shared" si="11"/>
        <v>42723.979548611103</v>
      </c>
      <c r="Q327" t="s">
        <v>8268</v>
      </c>
      <c r="R327" t="s">
        <v>8349</v>
      </c>
      <c r="S327" t="s">
        <v>8354</v>
      </c>
    </row>
    <row r="328" spans="1:19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>
        <f>E328/D328</f>
        <v>1.1292973333333334</v>
      </c>
      <c r="O328" s="11">
        <f t="shared" si="10"/>
        <v>42775.106550925928</v>
      </c>
      <c r="P328" s="11">
        <f t="shared" si="11"/>
        <v>42808.747916666667</v>
      </c>
      <c r="Q328" t="s">
        <v>8268</v>
      </c>
      <c r="R328" t="s">
        <v>8349</v>
      </c>
      <c r="S328" t="s">
        <v>8354</v>
      </c>
    </row>
    <row r="329" spans="1:19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>
        <f>E329/D329</f>
        <v>1.3640000000000001</v>
      </c>
      <c r="O329" s="11">
        <f t="shared" si="10"/>
        <v>42058.026956018519</v>
      </c>
      <c r="P329" s="11">
        <f t="shared" si="11"/>
        <v>42085.124999999993</v>
      </c>
      <c r="Q329" t="s">
        <v>8268</v>
      </c>
      <c r="R329" t="s">
        <v>8349</v>
      </c>
      <c r="S329" t="s">
        <v>8354</v>
      </c>
    </row>
    <row r="330" spans="1:19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>
        <f>E330/D330</f>
        <v>1.036144</v>
      </c>
      <c r="O330" s="11">
        <f t="shared" si="10"/>
        <v>42278.738287037035</v>
      </c>
      <c r="P330" s="11">
        <f t="shared" si="11"/>
        <v>42308.958333333336</v>
      </c>
      <c r="Q330" t="s">
        <v>8268</v>
      </c>
      <c r="R330" t="s">
        <v>8349</v>
      </c>
      <c r="S330" t="s">
        <v>8354</v>
      </c>
    </row>
    <row r="331" spans="1:19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>
        <f>E331/D331</f>
        <v>1.0549999999999999</v>
      </c>
      <c r="O331" s="11">
        <f t="shared" si="10"/>
        <v>42291.258414351854</v>
      </c>
      <c r="P331" s="11">
        <f t="shared" si="11"/>
        <v>42314.958333333336</v>
      </c>
      <c r="Q331" t="s">
        <v>8268</v>
      </c>
      <c r="R331" t="s">
        <v>8349</v>
      </c>
      <c r="S331" t="s">
        <v>8354</v>
      </c>
    </row>
    <row r="332" spans="1:19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>
        <f>E332/D332</f>
        <v>1.0182857142857142</v>
      </c>
      <c r="O332" s="11">
        <f t="shared" si="10"/>
        <v>41379.307442129626</v>
      </c>
      <c r="P332" s="11">
        <f t="shared" si="11"/>
        <v>41410.957638888889</v>
      </c>
      <c r="Q332" t="s">
        <v>8268</v>
      </c>
      <c r="R332" t="s">
        <v>8349</v>
      </c>
      <c r="S332" t="s">
        <v>8354</v>
      </c>
    </row>
    <row r="333" spans="1:19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>
        <f>E333/D333</f>
        <v>1.0660499999999999</v>
      </c>
      <c r="O333" s="11">
        <f t="shared" si="10"/>
        <v>42507.373078703698</v>
      </c>
      <c r="P333" s="11">
        <f t="shared" si="11"/>
        <v>42538.373078703698</v>
      </c>
      <c r="Q333" t="s">
        <v>8268</v>
      </c>
      <c r="R333" t="s">
        <v>8349</v>
      </c>
      <c r="S333" t="s">
        <v>8354</v>
      </c>
    </row>
    <row r="334" spans="1:19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>
        <f>E334/D334</f>
        <v>1.13015</v>
      </c>
      <c r="O334" s="11">
        <f t="shared" si="10"/>
        <v>42263.471956018511</v>
      </c>
      <c r="P334" s="11">
        <f t="shared" si="11"/>
        <v>42305.124999999993</v>
      </c>
      <c r="Q334" t="s">
        <v>8268</v>
      </c>
      <c r="R334" t="s">
        <v>8349</v>
      </c>
      <c r="S334" t="s">
        <v>8354</v>
      </c>
    </row>
    <row r="335" spans="1:19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>
        <f>E335/D335</f>
        <v>1.252275</v>
      </c>
      <c r="O335" s="11">
        <f t="shared" si="10"/>
        <v>42437.428136574068</v>
      </c>
      <c r="P335" s="11">
        <f t="shared" si="11"/>
        <v>42467.386469907404</v>
      </c>
      <c r="Q335" t="s">
        <v>8268</v>
      </c>
      <c r="R335" t="s">
        <v>8349</v>
      </c>
      <c r="S335" t="s">
        <v>8354</v>
      </c>
    </row>
    <row r="336" spans="1:19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>
        <f>E336/D336</f>
        <v>1.0119</v>
      </c>
      <c r="O336" s="11">
        <f t="shared" si="10"/>
        <v>42101.474039351851</v>
      </c>
      <c r="P336" s="11">
        <f t="shared" si="11"/>
        <v>42139.583333333336</v>
      </c>
      <c r="Q336" t="s">
        <v>8268</v>
      </c>
      <c r="R336" t="s">
        <v>8349</v>
      </c>
      <c r="S336" t="s">
        <v>8354</v>
      </c>
    </row>
    <row r="337" spans="1:19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>
        <f>E337/D337</f>
        <v>1.0276470588235294</v>
      </c>
      <c r="O337" s="11">
        <f t="shared" si="10"/>
        <v>42101.529108796291</v>
      </c>
      <c r="P337" s="11">
        <f t="shared" si="11"/>
        <v>42132.708333333336</v>
      </c>
      <c r="Q337" t="s">
        <v>8268</v>
      </c>
      <c r="R337" t="s">
        <v>8349</v>
      </c>
      <c r="S337" t="s">
        <v>8354</v>
      </c>
    </row>
    <row r="338" spans="1:19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>
        <f>E338/D338</f>
        <v>1.1683911999999999</v>
      </c>
      <c r="O338" s="11">
        <f t="shared" si="10"/>
        <v>42291.387939814813</v>
      </c>
      <c r="P338" s="11">
        <f t="shared" si="11"/>
        <v>42321.429606481477</v>
      </c>
      <c r="Q338" t="s">
        <v>8268</v>
      </c>
      <c r="R338" t="s">
        <v>8349</v>
      </c>
      <c r="S338" t="s">
        <v>8354</v>
      </c>
    </row>
    <row r="339" spans="1:19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>
        <f>E339/D339</f>
        <v>1.0116833333333335</v>
      </c>
      <c r="O339" s="11">
        <f t="shared" si="10"/>
        <v>42046.920231481483</v>
      </c>
      <c r="P339" s="11">
        <f t="shared" si="11"/>
        <v>42076.878564814811</v>
      </c>
      <c r="Q339" t="s">
        <v>8268</v>
      </c>
      <c r="R339" t="s">
        <v>8349</v>
      </c>
      <c r="S339" t="s">
        <v>8354</v>
      </c>
    </row>
    <row r="340" spans="1:19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>
        <f>E340/D340</f>
        <v>1.1013360000000001</v>
      </c>
      <c r="O340" s="11">
        <f t="shared" si="10"/>
        <v>42559.547337962962</v>
      </c>
      <c r="P340" s="11">
        <f t="shared" si="11"/>
        <v>42615.833333333336</v>
      </c>
      <c r="Q340" t="s">
        <v>8268</v>
      </c>
      <c r="R340" t="s">
        <v>8349</v>
      </c>
      <c r="S340" t="s">
        <v>8354</v>
      </c>
    </row>
    <row r="341" spans="1:19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>
        <f>E341/D341</f>
        <v>1.0808333333333333</v>
      </c>
      <c r="O341" s="11">
        <f t="shared" si="10"/>
        <v>42093.551712962959</v>
      </c>
      <c r="P341" s="11">
        <f t="shared" si="11"/>
        <v>42123.551712962959</v>
      </c>
      <c r="Q341" t="s">
        <v>8268</v>
      </c>
      <c r="R341" t="s">
        <v>8349</v>
      </c>
      <c r="S341" t="s">
        <v>8354</v>
      </c>
    </row>
    <row r="342" spans="1:19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>
        <f>E342/D342</f>
        <v>1.2502285714285715</v>
      </c>
      <c r="O342" s="11">
        <f t="shared" si="10"/>
        <v>42772.460729166669</v>
      </c>
      <c r="P342" s="11">
        <f t="shared" si="11"/>
        <v>42802.666666666664</v>
      </c>
      <c r="Q342" t="s">
        <v>8268</v>
      </c>
      <c r="R342" t="s">
        <v>8349</v>
      </c>
      <c r="S342" t="s">
        <v>8354</v>
      </c>
    </row>
    <row r="343" spans="1:19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>
        <f>E343/D343</f>
        <v>1.0671428571428572</v>
      </c>
      <c r="O343" s="11">
        <f t="shared" si="10"/>
        <v>41894.671273148146</v>
      </c>
      <c r="P343" s="11">
        <f t="shared" si="11"/>
        <v>41912.957638888889</v>
      </c>
      <c r="Q343" t="s">
        <v>8268</v>
      </c>
      <c r="R343" t="s">
        <v>8349</v>
      </c>
      <c r="S343" t="s">
        <v>8354</v>
      </c>
    </row>
    <row r="344" spans="1:19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>
        <f>E344/D344</f>
        <v>1.0036639999999999</v>
      </c>
      <c r="O344" s="11">
        <f t="shared" si="10"/>
        <v>42459.572511574072</v>
      </c>
      <c r="P344" s="11">
        <f t="shared" si="11"/>
        <v>42489.572511574072</v>
      </c>
      <c r="Q344" t="s">
        <v>8268</v>
      </c>
      <c r="R344" t="s">
        <v>8349</v>
      </c>
      <c r="S344" t="s">
        <v>8354</v>
      </c>
    </row>
    <row r="345" spans="1:19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>
        <f>E345/D345</f>
        <v>1.0202863333333334</v>
      </c>
      <c r="O345" s="11">
        <f t="shared" si="10"/>
        <v>41926.529456018514</v>
      </c>
      <c r="P345" s="11">
        <f t="shared" si="11"/>
        <v>41956.916666666664</v>
      </c>
      <c r="Q345" t="s">
        <v>8268</v>
      </c>
      <c r="R345" t="s">
        <v>8349</v>
      </c>
      <c r="S345" t="s">
        <v>8354</v>
      </c>
    </row>
    <row r="346" spans="1:19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>
        <f>E346/D346</f>
        <v>1.0208358208955224</v>
      </c>
      <c r="O346" s="11">
        <f t="shared" si="10"/>
        <v>42111.762662037036</v>
      </c>
      <c r="P346" s="11">
        <f t="shared" si="11"/>
        <v>42155.888888888883</v>
      </c>
      <c r="Q346" t="s">
        <v>8268</v>
      </c>
      <c r="R346" t="s">
        <v>8349</v>
      </c>
      <c r="S346" t="s">
        <v>8354</v>
      </c>
    </row>
    <row r="347" spans="1:19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>
        <f>E347/D347</f>
        <v>1.2327586206896552</v>
      </c>
      <c r="O347" s="11">
        <f t="shared" si="10"/>
        <v>42114.735995370364</v>
      </c>
      <c r="P347" s="11">
        <f t="shared" si="11"/>
        <v>42144.735995370364</v>
      </c>
      <c r="Q347" t="s">
        <v>8268</v>
      </c>
      <c r="R347" t="s">
        <v>8349</v>
      </c>
      <c r="S347" t="s">
        <v>8354</v>
      </c>
    </row>
    <row r="348" spans="1:19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>
        <f>E348/D348</f>
        <v>1.7028880000000002</v>
      </c>
      <c r="O348" s="11">
        <f t="shared" si="10"/>
        <v>42261.291909722226</v>
      </c>
      <c r="P348" s="11">
        <f t="shared" si="11"/>
        <v>42291.291909722218</v>
      </c>
      <c r="Q348" t="s">
        <v>8268</v>
      </c>
      <c r="R348" t="s">
        <v>8349</v>
      </c>
      <c r="S348" t="s">
        <v>8354</v>
      </c>
    </row>
    <row r="349" spans="1:19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>
        <f>E349/D349</f>
        <v>1.1159049999999999</v>
      </c>
      <c r="O349" s="11">
        <f t="shared" si="10"/>
        <v>42292.287141203698</v>
      </c>
      <c r="P349" s="11">
        <f t="shared" si="11"/>
        <v>42322.32880787037</v>
      </c>
      <c r="Q349" t="s">
        <v>8268</v>
      </c>
      <c r="R349" t="s">
        <v>8349</v>
      </c>
      <c r="S349" t="s">
        <v>8354</v>
      </c>
    </row>
    <row r="350" spans="1:19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>
        <f>E350/D350</f>
        <v>1.03</v>
      </c>
      <c r="O350" s="11">
        <f t="shared" si="10"/>
        <v>42207.378657407404</v>
      </c>
      <c r="P350" s="11">
        <f t="shared" si="11"/>
        <v>42237.378657407404</v>
      </c>
      <c r="Q350" t="s">
        <v>8268</v>
      </c>
      <c r="R350" t="s">
        <v>8349</v>
      </c>
      <c r="S350" t="s">
        <v>8354</v>
      </c>
    </row>
    <row r="351" spans="1:19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>
        <f>E351/D351</f>
        <v>1.0663570159857905</v>
      </c>
      <c r="O351" s="11">
        <f t="shared" si="10"/>
        <v>42760.290601851848</v>
      </c>
      <c r="P351" s="11">
        <f t="shared" si="11"/>
        <v>42790.290601851848</v>
      </c>
      <c r="Q351" t="s">
        <v>8268</v>
      </c>
      <c r="R351" t="s">
        <v>8349</v>
      </c>
      <c r="S351" t="s">
        <v>8354</v>
      </c>
    </row>
    <row r="352" spans="1:19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>
        <f>E352/D352</f>
        <v>1.1476</v>
      </c>
      <c r="O352" s="11">
        <f t="shared" si="10"/>
        <v>42585.857743055552</v>
      </c>
      <c r="P352" s="11">
        <f t="shared" si="11"/>
        <v>42623.957638888889</v>
      </c>
      <c r="Q352" t="s">
        <v>8268</v>
      </c>
      <c r="R352" t="s">
        <v>8349</v>
      </c>
      <c r="S352" t="s">
        <v>8354</v>
      </c>
    </row>
    <row r="353" spans="1:19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>
        <f>E353/D353</f>
        <v>1.2734117647058822</v>
      </c>
      <c r="O353" s="11">
        <f t="shared" si="10"/>
        <v>42427.75641203703</v>
      </c>
      <c r="P353" s="11">
        <f t="shared" si="11"/>
        <v>42467.714745370373</v>
      </c>
      <c r="Q353" t="s">
        <v>8268</v>
      </c>
      <c r="R353" t="s">
        <v>8349</v>
      </c>
      <c r="S353" t="s">
        <v>8354</v>
      </c>
    </row>
    <row r="354" spans="1:19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>
        <f>E354/D354</f>
        <v>1.1656</v>
      </c>
      <c r="O354" s="11">
        <f t="shared" si="10"/>
        <v>41889.959120370368</v>
      </c>
      <c r="P354" s="11">
        <f t="shared" si="11"/>
        <v>41919.959120370368</v>
      </c>
      <c r="Q354" t="s">
        <v>8268</v>
      </c>
      <c r="R354" t="s">
        <v>8349</v>
      </c>
      <c r="S354" t="s">
        <v>8354</v>
      </c>
    </row>
    <row r="355" spans="1:19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>
        <f>E355/D355</f>
        <v>1.0861819426615318</v>
      </c>
      <c r="O355" s="11">
        <f t="shared" si="10"/>
        <v>42297.583553240744</v>
      </c>
      <c r="P355" s="11">
        <f t="shared" si="11"/>
        <v>42327.625219907401</v>
      </c>
      <c r="Q355" t="s">
        <v>8268</v>
      </c>
      <c r="R355" t="s">
        <v>8349</v>
      </c>
      <c r="S355" t="s">
        <v>8354</v>
      </c>
    </row>
    <row r="356" spans="1:19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>
        <f>E356/D356</f>
        <v>1.0394285714285714</v>
      </c>
      <c r="O356" s="11">
        <f t="shared" si="10"/>
        <v>42438.619456018518</v>
      </c>
      <c r="P356" s="11">
        <f t="shared" si="11"/>
        <v>42468.577789351846</v>
      </c>
      <c r="Q356" t="s">
        <v>8268</v>
      </c>
      <c r="R356" t="s">
        <v>8349</v>
      </c>
      <c r="S356" t="s">
        <v>8354</v>
      </c>
    </row>
    <row r="357" spans="1:19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>
        <f>E357/D357</f>
        <v>1.1625714285714286</v>
      </c>
      <c r="O357" s="11">
        <f t="shared" si="10"/>
        <v>41943.0855787037</v>
      </c>
      <c r="P357" s="11">
        <f t="shared" si="11"/>
        <v>41974.127245370364</v>
      </c>
      <c r="Q357" t="s">
        <v>8268</v>
      </c>
      <c r="R357" t="s">
        <v>8349</v>
      </c>
      <c r="S357" t="s">
        <v>8354</v>
      </c>
    </row>
    <row r="358" spans="1:19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>
        <f>E358/D358</f>
        <v>1.0269239999999999</v>
      </c>
      <c r="O358" s="11">
        <f t="shared" si="10"/>
        <v>42415.594826388886</v>
      </c>
      <c r="P358" s="11">
        <f t="shared" si="11"/>
        <v>42445.553159722222</v>
      </c>
      <c r="Q358" t="s">
        <v>8268</v>
      </c>
      <c r="R358" t="s">
        <v>8349</v>
      </c>
      <c r="S358" t="s">
        <v>8354</v>
      </c>
    </row>
    <row r="359" spans="1:19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>
        <f>E359/D359</f>
        <v>1.74</v>
      </c>
      <c r="O359" s="11">
        <f t="shared" si="10"/>
        <v>42078.01385416666</v>
      </c>
      <c r="P359" s="11">
        <f t="shared" si="11"/>
        <v>42118.01385416666</v>
      </c>
      <c r="Q359" t="s">
        <v>8268</v>
      </c>
      <c r="R359" t="s">
        <v>8349</v>
      </c>
      <c r="S359" t="s">
        <v>8354</v>
      </c>
    </row>
    <row r="360" spans="1:19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>
        <f>E360/D360</f>
        <v>1.03088</v>
      </c>
      <c r="O360" s="11">
        <f t="shared" si="10"/>
        <v>42507.651863425919</v>
      </c>
      <c r="P360" s="11">
        <f t="shared" si="11"/>
        <v>42536.416666666664</v>
      </c>
      <c r="Q360" t="s">
        <v>8268</v>
      </c>
      <c r="R360" t="s">
        <v>8349</v>
      </c>
      <c r="S360" t="s">
        <v>8354</v>
      </c>
    </row>
    <row r="361" spans="1:19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>
        <f>E361/D361</f>
        <v>1.0485537190082646</v>
      </c>
      <c r="O361" s="11">
        <f t="shared" si="10"/>
        <v>41934.862152777772</v>
      </c>
      <c r="P361" s="11">
        <f t="shared" si="11"/>
        <v>41957.008333333331</v>
      </c>
      <c r="Q361" t="s">
        <v>8268</v>
      </c>
      <c r="R361" t="s">
        <v>8349</v>
      </c>
      <c r="S361" t="s">
        <v>8354</v>
      </c>
    </row>
    <row r="362" spans="1:19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>
        <f>E362/D362</f>
        <v>1.0137499999999999</v>
      </c>
      <c r="O362" s="11">
        <f t="shared" si="10"/>
        <v>42163.689583333333</v>
      </c>
      <c r="P362" s="11">
        <f t="shared" si="11"/>
        <v>42207.924305555549</v>
      </c>
      <c r="Q362" t="s">
        <v>8268</v>
      </c>
      <c r="R362" t="s">
        <v>8349</v>
      </c>
      <c r="S362" t="s">
        <v>8354</v>
      </c>
    </row>
    <row r="363" spans="1:19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>
        <f>E363/D363</f>
        <v>1.1107699999999998</v>
      </c>
      <c r="O363" s="11">
        <f t="shared" si="10"/>
        <v>41935.792893518512</v>
      </c>
      <c r="P363" s="11">
        <f t="shared" si="11"/>
        <v>41965.834560185183</v>
      </c>
      <c r="Q363" t="s">
        <v>8268</v>
      </c>
      <c r="R363" t="s">
        <v>8349</v>
      </c>
      <c r="S363" t="s">
        <v>8354</v>
      </c>
    </row>
    <row r="364" spans="1:19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>
        <f>E364/D364</f>
        <v>1.2415933781686497</v>
      </c>
      <c r="O364" s="11">
        <f t="shared" si="10"/>
        <v>41837.002210648148</v>
      </c>
      <c r="P364" s="11">
        <f t="shared" si="11"/>
        <v>41858.791666666664</v>
      </c>
      <c r="Q364" t="s">
        <v>8268</v>
      </c>
      <c r="R364" t="s">
        <v>8349</v>
      </c>
      <c r="S364" t="s">
        <v>8354</v>
      </c>
    </row>
    <row r="365" spans="1:19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>
        <f>E365/D365</f>
        <v>1.0133333333333334</v>
      </c>
      <c r="O365" s="11">
        <f t="shared" si="10"/>
        <v>40255.53629629629</v>
      </c>
      <c r="P365" s="11">
        <f t="shared" si="11"/>
        <v>40300.598611111105</v>
      </c>
      <c r="Q365" t="s">
        <v>8268</v>
      </c>
      <c r="R365" t="s">
        <v>8349</v>
      </c>
      <c r="S365" t="s">
        <v>8354</v>
      </c>
    </row>
    <row r="366" spans="1:19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>
        <f>E366/D366</f>
        <v>1.1016142857142857</v>
      </c>
      <c r="O366" s="11">
        <f t="shared" si="10"/>
        <v>41780.651296296295</v>
      </c>
      <c r="P366" s="11">
        <f t="shared" si="11"/>
        <v>41810.957638888889</v>
      </c>
      <c r="Q366" t="s">
        <v>8268</v>
      </c>
      <c r="R366" t="s">
        <v>8349</v>
      </c>
      <c r="S366" t="s">
        <v>8354</v>
      </c>
    </row>
    <row r="367" spans="1:19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>
        <f>E367/D367</f>
        <v>1.0397333333333334</v>
      </c>
      <c r="O367" s="11">
        <f t="shared" si="10"/>
        <v>41668.398136574069</v>
      </c>
      <c r="P367" s="11">
        <f t="shared" si="11"/>
        <v>41698.398136574069</v>
      </c>
      <c r="Q367" t="s">
        <v>8268</v>
      </c>
      <c r="R367" t="s">
        <v>8349</v>
      </c>
      <c r="S367" t="s">
        <v>8354</v>
      </c>
    </row>
    <row r="368" spans="1:19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>
        <f>E368/D368</f>
        <v>1.013157894736842</v>
      </c>
      <c r="O368" s="11">
        <f t="shared" si="10"/>
        <v>41019.584699074068</v>
      </c>
      <c r="P368" s="11">
        <f t="shared" si="11"/>
        <v>41049.584699074076</v>
      </c>
      <c r="Q368" t="s">
        <v>8268</v>
      </c>
      <c r="R368" t="s">
        <v>8349</v>
      </c>
      <c r="S368" t="s">
        <v>8354</v>
      </c>
    </row>
    <row r="369" spans="1:19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>
        <f>E369/D369</f>
        <v>1.033501</v>
      </c>
      <c r="O369" s="11">
        <f t="shared" si="10"/>
        <v>41355.368958333333</v>
      </c>
      <c r="P369" s="11">
        <f t="shared" si="11"/>
        <v>41394.999305555553</v>
      </c>
      <c r="Q369" t="s">
        <v>8268</v>
      </c>
      <c r="R369" t="s">
        <v>8349</v>
      </c>
      <c r="S369" t="s">
        <v>8354</v>
      </c>
    </row>
    <row r="370" spans="1:19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>
        <f>E370/D370</f>
        <v>1.04112</v>
      </c>
      <c r="O370" s="11">
        <f t="shared" si="10"/>
        <v>42043.397245370368</v>
      </c>
      <c r="P370" s="11">
        <f t="shared" si="11"/>
        <v>42078.355578703697</v>
      </c>
      <c r="Q370" t="s">
        <v>8268</v>
      </c>
      <c r="R370" t="s">
        <v>8349</v>
      </c>
      <c r="S370" t="s">
        <v>8354</v>
      </c>
    </row>
    <row r="371" spans="1:19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>
        <f>E371/D371</f>
        <v>1.1015569230769231</v>
      </c>
      <c r="O371" s="11">
        <f t="shared" si="10"/>
        <v>40893.3433912037</v>
      </c>
      <c r="P371" s="11">
        <f t="shared" si="11"/>
        <v>40923.3433912037</v>
      </c>
      <c r="Q371" t="s">
        <v>8268</v>
      </c>
      <c r="R371" t="s">
        <v>8349</v>
      </c>
      <c r="S371" t="s">
        <v>8354</v>
      </c>
    </row>
    <row r="372" spans="1:19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>
        <f>E372/D372</f>
        <v>1.2202</v>
      </c>
      <c r="O372" s="11">
        <f t="shared" si="10"/>
        <v>42711.586805555555</v>
      </c>
      <c r="P372" s="11">
        <f t="shared" si="11"/>
        <v>42741.586805555555</v>
      </c>
      <c r="Q372" t="s">
        <v>8268</v>
      </c>
      <c r="R372" t="s">
        <v>8349</v>
      </c>
      <c r="S372" t="s">
        <v>8354</v>
      </c>
    </row>
    <row r="373" spans="1:19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>
        <f>E373/D373</f>
        <v>1.1416866666666667</v>
      </c>
      <c r="O373" s="11">
        <f t="shared" si="10"/>
        <v>41261.559479166666</v>
      </c>
      <c r="P373" s="11">
        <f t="shared" si="11"/>
        <v>41306.559479166666</v>
      </c>
      <c r="Q373" t="s">
        <v>8268</v>
      </c>
      <c r="R373" t="s">
        <v>8349</v>
      </c>
      <c r="S373" t="s">
        <v>8354</v>
      </c>
    </row>
    <row r="374" spans="1:19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>
        <f>E374/D374</f>
        <v>1.2533333333333334</v>
      </c>
      <c r="O374" s="11">
        <f t="shared" si="10"/>
        <v>42425.368564814817</v>
      </c>
      <c r="P374" s="11">
        <f t="shared" si="11"/>
        <v>42465.458333333336</v>
      </c>
      <c r="Q374" t="s">
        <v>8268</v>
      </c>
      <c r="R374" t="s">
        <v>8349</v>
      </c>
      <c r="S374" t="s">
        <v>8354</v>
      </c>
    </row>
    <row r="375" spans="1:19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>
        <f>E375/D375</f>
        <v>1.0666666666666667</v>
      </c>
      <c r="O375" s="11">
        <f t="shared" si="10"/>
        <v>41078.703680555554</v>
      </c>
      <c r="P375" s="11">
        <f t="shared" si="11"/>
        <v>41108.703680555554</v>
      </c>
      <c r="Q375" t="s">
        <v>8268</v>
      </c>
      <c r="R375" t="s">
        <v>8349</v>
      </c>
      <c r="S375" t="s">
        <v>8354</v>
      </c>
    </row>
    <row r="376" spans="1:19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>
        <f>E376/D376</f>
        <v>1.3065</v>
      </c>
      <c r="O376" s="11">
        <f t="shared" si="10"/>
        <v>40757.680914351848</v>
      </c>
      <c r="P376" s="11">
        <f t="shared" si="11"/>
        <v>40802.680914351848</v>
      </c>
      <c r="Q376" t="s">
        <v>8268</v>
      </c>
      <c r="R376" t="s">
        <v>8349</v>
      </c>
      <c r="S376" t="s">
        <v>8354</v>
      </c>
    </row>
    <row r="377" spans="1:19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>
        <f>E377/D377</f>
        <v>1.2</v>
      </c>
      <c r="O377" s="11">
        <f t="shared" si="10"/>
        <v>41657.77674768518</v>
      </c>
      <c r="P377" s="11">
        <f t="shared" si="11"/>
        <v>41699.512499999997</v>
      </c>
      <c r="Q377" t="s">
        <v>8268</v>
      </c>
      <c r="R377" t="s">
        <v>8349</v>
      </c>
      <c r="S377" t="s">
        <v>8354</v>
      </c>
    </row>
    <row r="378" spans="1:19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>
        <f>E378/D378</f>
        <v>1.0595918367346939</v>
      </c>
      <c r="O378" s="11">
        <f t="shared" si="10"/>
        <v>42576.244398148141</v>
      </c>
      <c r="P378" s="11">
        <f t="shared" si="11"/>
        <v>42607.244398148141</v>
      </c>
      <c r="Q378" t="s">
        <v>8268</v>
      </c>
      <c r="R378" t="s">
        <v>8349</v>
      </c>
      <c r="S378" t="s">
        <v>8354</v>
      </c>
    </row>
    <row r="379" spans="1:19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>
        <f>E379/D379</f>
        <v>1.1439999999999999</v>
      </c>
      <c r="O379" s="11">
        <f t="shared" si="10"/>
        <v>42292.042453703696</v>
      </c>
      <c r="P379" s="11">
        <f t="shared" si="11"/>
        <v>42322.084027777775</v>
      </c>
      <c r="Q379" t="s">
        <v>8268</v>
      </c>
      <c r="R379" t="s">
        <v>8349</v>
      </c>
      <c r="S379" t="s">
        <v>8354</v>
      </c>
    </row>
    <row r="380" spans="1:19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>
        <f>E380/D380</f>
        <v>1.1176666666666666</v>
      </c>
      <c r="O380" s="11">
        <f t="shared" si="10"/>
        <v>42370.363518518519</v>
      </c>
      <c r="P380" s="11">
        <f t="shared" si="11"/>
        <v>42394.786111111105</v>
      </c>
      <c r="Q380" t="s">
        <v>8268</v>
      </c>
      <c r="R380" t="s">
        <v>8349</v>
      </c>
      <c r="S380" t="s">
        <v>8354</v>
      </c>
    </row>
    <row r="381" spans="1:19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>
        <f>E381/D381</f>
        <v>1.1608000000000001</v>
      </c>
      <c r="O381" s="11">
        <f t="shared" si="10"/>
        <v>40987.479999999996</v>
      </c>
      <c r="P381" s="11">
        <f t="shared" si="11"/>
        <v>41032.479999999996</v>
      </c>
      <c r="Q381" t="s">
        <v>8268</v>
      </c>
      <c r="R381" t="s">
        <v>8349</v>
      </c>
      <c r="S381" t="s">
        <v>8354</v>
      </c>
    </row>
    <row r="382" spans="1:19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>
        <f>E382/D382</f>
        <v>1.415</v>
      </c>
      <c r="O382" s="11">
        <f t="shared" si="10"/>
        <v>42367.511481481481</v>
      </c>
      <c r="P382" s="11">
        <f t="shared" si="11"/>
        <v>42392.511481481481</v>
      </c>
      <c r="Q382" t="s">
        <v>8268</v>
      </c>
      <c r="R382" t="s">
        <v>8349</v>
      </c>
      <c r="S382" t="s">
        <v>8354</v>
      </c>
    </row>
    <row r="383" spans="1:19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>
        <f>E383/D383</f>
        <v>1.0472999999999999</v>
      </c>
      <c r="O383" s="11">
        <f t="shared" si="10"/>
        <v>41085.48978009259</v>
      </c>
      <c r="P383" s="11">
        <f t="shared" si="11"/>
        <v>41120</v>
      </c>
      <c r="Q383" t="s">
        <v>8268</v>
      </c>
      <c r="R383" t="s">
        <v>8349</v>
      </c>
      <c r="S383" t="s">
        <v>8354</v>
      </c>
    </row>
    <row r="384" spans="1:19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>
        <f>E384/D384</f>
        <v>2.5583333333333331</v>
      </c>
      <c r="O384" s="11">
        <f t="shared" si="10"/>
        <v>41144.501157407409</v>
      </c>
      <c r="P384" s="11">
        <f t="shared" si="11"/>
        <v>41158.501157407409</v>
      </c>
      <c r="Q384" t="s">
        <v>8268</v>
      </c>
      <c r="R384" t="s">
        <v>8349</v>
      </c>
      <c r="S384" t="s">
        <v>8354</v>
      </c>
    </row>
    <row r="385" spans="1:19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>
        <f>E385/D385</f>
        <v>2.0670670670670672</v>
      </c>
      <c r="O385" s="11">
        <f t="shared" si="10"/>
        <v>41754.90924768518</v>
      </c>
      <c r="P385" s="11">
        <f t="shared" si="11"/>
        <v>41777.90924768518</v>
      </c>
      <c r="Q385" t="s">
        <v>8268</v>
      </c>
      <c r="R385" t="s">
        <v>8349</v>
      </c>
      <c r="S385" t="s">
        <v>8354</v>
      </c>
    </row>
    <row r="386" spans="1:19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>
        <f>E386/D386</f>
        <v>1.1210500000000001</v>
      </c>
      <c r="O386" s="11">
        <f t="shared" si="10"/>
        <v>41980.573460648149</v>
      </c>
      <c r="P386" s="11">
        <f t="shared" si="11"/>
        <v>42010.573460648149</v>
      </c>
      <c r="Q386" t="s">
        <v>8268</v>
      </c>
      <c r="R386" t="s">
        <v>8349</v>
      </c>
      <c r="S386" t="s">
        <v>8354</v>
      </c>
    </row>
    <row r="387" spans="1:19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>
        <f>E387/D387</f>
        <v>1.05982</v>
      </c>
      <c r="O387" s="11">
        <f t="shared" ref="O387:O450" si="12">(((J387/60)/60)/24)+DATE(1970,1,1)+(-5/24)</f>
        <v>41934.376168981478</v>
      </c>
      <c r="P387" s="11">
        <f t="shared" ref="P387:P450" si="13">I387/86400+25569+(-5/24)</f>
        <v>41964.41783564815</v>
      </c>
      <c r="Q387" t="s">
        <v>8268</v>
      </c>
      <c r="R387" t="s">
        <v>8349</v>
      </c>
      <c r="S387" t="s">
        <v>8354</v>
      </c>
    </row>
    <row r="388" spans="1:19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>
        <f>E388/D388</f>
        <v>1.0016666666666667</v>
      </c>
      <c r="O388" s="11">
        <f t="shared" si="12"/>
        <v>42211.742951388886</v>
      </c>
      <c r="P388" s="11">
        <f t="shared" si="13"/>
        <v>42226.742951388886</v>
      </c>
      <c r="Q388" t="s">
        <v>8268</v>
      </c>
      <c r="R388" t="s">
        <v>8349</v>
      </c>
      <c r="S388" t="s">
        <v>8354</v>
      </c>
    </row>
    <row r="389" spans="1:19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>
        <f>E389/D389</f>
        <v>2.1398947368421051</v>
      </c>
      <c r="O389" s="11">
        <f t="shared" si="12"/>
        <v>42200.468263888884</v>
      </c>
      <c r="P389" s="11">
        <f t="shared" si="13"/>
        <v>42231.041666666664</v>
      </c>
      <c r="Q389" t="s">
        <v>8268</v>
      </c>
      <c r="R389" t="s">
        <v>8349</v>
      </c>
      <c r="S389" t="s">
        <v>8354</v>
      </c>
    </row>
    <row r="390" spans="1:19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>
        <f>E390/D390</f>
        <v>1.2616000000000001</v>
      </c>
      <c r="O390" s="11">
        <f t="shared" si="12"/>
        <v>42548.867824074077</v>
      </c>
      <c r="P390" s="11">
        <f t="shared" si="13"/>
        <v>42578.86782407407</v>
      </c>
      <c r="Q390" t="s">
        <v>8268</v>
      </c>
      <c r="R390" t="s">
        <v>8349</v>
      </c>
      <c r="S390" t="s">
        <v>8354</v>
      </c>
    </row>
    <row r="391" spans="1:19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>
        <f>E391/D391</f>
        <v>1.8153547058823529</v>
      </c>
      <c r="O391" s="11">
        <f t="shared" si="12"/>
        <v>41673.854745370365</v>
      </c>
      <c r="P391" s="11">
        <f t="shared" si="13"/>
        <v>41705.749305555553</v>
      </c>
      <c r="Q391" t="s">
        <v>8268</v>
      </c>
      <c r="R391" t="s">
        <v>8349</v>
      </c>
      <c r="S391" t="s">
        <v>8354</v>
      </c>
    </row>
    <row r="392" spans="1:19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>
        <f>E392/D392</f>
        <v>1</v>
      </c>
      <c r="O392" s="11">
        <f t="shared" si="12"/>
        <v>42111.828379629624</v>
      </c>
      <c r="P392" s="11">
        <f t="shared" si="13"/>
        <v>42131.828379629624</v>
      </c>
      <c r="Q392" t="s">
        <v>8268</v>
      </c>
      <c r="R392" t="s">
        <v>8349</v>
      </c>
      <c r="S392" t="s">
        <v>8354</v>
      </c>
    </row>
    <row r="393" spans="1:19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>
        <f>E393/D393</f>
        <v>1.0061</v>
      </c>
      <c r="O393" s="11">
        <f t="shared" si="12"/>
        <v>40864.833923611113</v>
      </c>
      <c r="P393" s="11">
        <f t="shared" si="13"/>
        <v>40894.832638888889</v>
      </c>
      <c r="Q393" t="s">
        <v>8268</v>
      </c>
      <c r="R393" t="s">
        <v>8349</v>
      </c>
      <c r="S393" t="s">
        <v>8354</v>
      </c>
    </row>
    <row r="394" spans="1:19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>
        <f>E394/D394</f>
        <v>1.009027027027027</v>
      </c>
      <c r="O394" s="11">
        <f t="shared" si="12"/>
        <v>40763.508923611109</v>
      </c>
      <c r="P394" s="11">
        <f t="shared" si="13"/>
        <v>40793.916666666664</v>
      </c>
      <c r="Q394" t="s">
        <v>8268</v>
      </c>
      <c r="R394" t="s">
        <v>8349</v>
      </c>
      <c r="S394" t="s">
        <v>8354</v>
      </c>
    </row>
    <row r="395" spans="1:19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>
        <f>E395/D395</f>
        <v>1.10446</v>
      </c>
      <c r="O395" s="11">
        <f t="shared" si="12"/>
        <v>41526.500601851847</v>
      </c>
      <c r="P395" s="11">
        <f t="shared" si="13"/>
        <v>41557.500601851847</v>
      </c>
      <c r="Q395" t="s">
        <v>8268</v>
      </c>
      <c r="R395" t="s">
        <v>8349</v>
      </c>
      <c r="S395" t="s">
        <v>8354</v>
      </c>
    </row>
    <row r="396" spans="1:19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>
        <f>E396/D396</f>
        <v>1.118936170212766</v>
      </c>
      <c r="O396" s="11">
        <f t="shared" si="12"/>
        <v>42417.60974537037</v>
      </c>
      <c r="P396" s="11">
        <f t="shared" si="13"/>
        <v>42477.568078703705</v>
      </c>
      <c r="Q396" t="s">
        <v>8268</v>
      </c>
      <c r="R396" t="s">
        <v>8349</v>
      </c>
      <c r="S396" t="s">
        <v>8354</v>
      </c>
    </row>
    <row r="397" spans="1:19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>
        <f>E397/D397</f>
        <v>1.0804450000000001</v>
      </c>
      <c r="O397" s="11">
        <f t="shared" si="12"/>
        <v>40990.700925925921</v>
      </c>
      <c r="P397" s="11">
        <f t="shared" si="13"/>
        <v>41026.688888888886</v>
      </c>
      <c r="Q397" t="s">
        <v>8268</v>
      </c>
      <c r="R397" t="s">
        <v>8349</v>
      </c>
      <c r="S397" t="s">
        <v>8354</v>
      </c>
    </row>
    <row r="398" spans="1:19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>
        <f>E398/D398</f>
        <v>1.0666666666666667</v>
      </c>
      <c r="O398" s="11">
        <f t="shared" si="12"/>
        <v>41082.356550925921</v>
      </c>
      <c r="P398" s="11">
        <f t="shared" si="13"/>
        <v>41097.356550925928</v>
      </c>
      <c r="Q398" t="s">
        <v>8268</v>
      </c>
      <c r="R398" t="s">
        <v>8349</v>
      </c>
      <c r="S398" t="s">
        <v>8354</v>
      </c>
    </row>
    <row r="399" spans="1:19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>
        <f>E399/D399</f>
        <v>1.0390027322404372</v>
      </c>
      <c r="O399" s="11">
        <f t="shared" si="12"/>
        <v>40379.568101851852</v>
      </c>
      <c r="P399" s="11">
        <f t="shared" si="13"/>
        <v>40421.947222222218</v>
      </c>
      <c r="Q399" t="s">
        <v>8268</v>
      </c>
      <c r="R399" t="s">
        <v>8349</v>
      </c>
      <c r="S399" t="s">
        <v>8354</v>
      </c>
    </row>
    <row r="400" spans="1:19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>
        <f>E400/D400</f>
        <v>1.2516</v>
      </c>
      <c r="O400" s="11">
        <f t="shared" si="12"/>
        <v>42078.584791666661</v>
      </c>
      <c r="P400" s="11">
        <f t="shared" si="13"/>
        <v>42123.584791666661</v>
      </c>
      <c r="Q400" t="s">
        <v>8268</v>
      </c>
      <c r="R400" t="s">
        <v>8349</v>
      </c>
      <c r="S400" t="s">
        <v>8354</v>
      </c>
    </row>
    <row r="401" spans="1:19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>
        <f>E401/D401</f>
        <v>1.0680499999999999</v>
      </c>
      <c r="O401" s="11">
        <f t="shared" si="12"/>
        <v>42687.667442129627</v>
      </c>
      <c r="P401" s="11">
        <f t="shared" si="13"/>
        <v>42718.291666666664</v>
      </c>
      <c r="Q401" t="s">
        <v>8268</v>
      </c>
      <c r="R401" t="s">
        <v>8349</v>
      </c>
      <c r="S401" t="s">
        <v>8354</v>
      </c>
    </row>
    <row r="402" spans="1:19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>
        <f>E402/D402</f>
        <v>1.1230249999999999</v>
      </c>
      <c r="O402" s="11">
        <f t="shared" si="12"/>
        <v>41745.427627314813</v>
      </c>
      <c r="P402" s="11">
        <f t="shared" si="13"/>
        <v>41775.9375</v>
      </c>
      <c r="Q402" t="s">
        <v>8268</v>
      </c>
      <c r="R402" t="s">
        <v>8349</v>
      </c>
      <c r="S402" t="s">
        <v>8354</v>
      </c>
    </row>
    <row r="403" spans="1:19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>
        <f>E403/D403</f>
        <v>1.0381199999999999</v>
      </c>
      <c r="O403" s="11">
        <f t="shared" si="12"/>
        <v>40732.633912037032</v>
      </c>
      <c r="P403" s="11">
        <f t="shared" si="13"/>
        <v>40762.633912037032</v>
      </c>
      <c r="Q403" t="s">
        <v>8268</v>
      </c>
      <c r="R403" t="s">
        <v>8349</v>
      </c>
      <c r="S403" t="s">
        <v>8354</v>
      </c>
    </row>
    <row r="404" spans="1:19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>
        <f>E404/D404</f>
        <v>1.4165000000000001</v>
      </c>
      <c r="O404" s="11">
        <f t="shared" si="12"/>
        <v>42292.331215277773</v>
      </c>
      <c r="P404" s="11">
        <f t="shared" si="13"/>
        <v>42313.372881944444</v>
      </c>
      <c r="Q404" t="s">
        <v>8268</v>
      </c>
      <c r="R404" t="s">
        <v>8349</v>
      </c>
      <c r="S404" t="s">
        <v>8354</v>
      </c>
    </row>
    <row r="405" spans="1:19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>
        <f>E405/D405</f>
        <v>1.0526</v>
      </c>
      <c r="O405" s="11">
        <f t="shared" si="12"/>
        <v>40718.102326388886</v>
      </c>
      <c r="P405" s="11">
        <f t="shared" si="13"/>
        <v>40765.088888888888</v>
      </c>
      <c r="Q405" t="s">
        <v>8268</v>
      </c>
      <c r="R405" t="s">
        <v>8349</v>
      </c>
      <c r="S405" t="s">
        <v>8354</v>
      </c>
    </row>
    <row r="406" spans="1:19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>
        <f>E406/D406</f>
        <v>1.0309142857142857</v>
      </c>
      <c r="O406" s="11">
        <f t="shared" si="12"/>
        <v>41646.419699074075</v>
      </c>
      <c r="P406" s="11">
        <f t="shared" si="13"/>
        <v>41675.75277777778</v>
      </c>
      <c r="Q406" t="s">
        <v>8268</v>
      </c>
      <c r="R406" t="s">
        <v>8349</v>
      </c>
      <c r="S406" t="s">
        <v>8354</v>
      </c>
    </row>
    <row r="407" spans="1:19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>
        <f>E407/D407</f>
        <v>1.0765957446808512</v>
      </c>
      <c r="O407" s="11">
        <f t="shared" si="12"/>
        <v>41673.876608796294</v>
      </c>
      <c r="P407" s="11">
        <f t="shared" si="13"/>
        <v>41703.876608796294</v>
      </c>
      <c r="Q407" t="s">
        <v>8268</v>
      </c>
      <c r="R407" t="s">
        <v>8349</v>
      </c>
      <c r="S407" t="s">
        <v>8354</v>
      </c>
    </row>
    <row r="408" spans="1:19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>
        <f>E408/D408</f>
        <v>1.0770464285714285</v>
      </c>
      <c r="O408" s="11">
        <f t="shared" si="12"/>
        <v>40637.95413194444</v>
      </c>
      <c r="P408" s="11">
        <f t="shared" si="13"/>
        <v>40672.040972222218</v>
      </c>
      <c r="Q408" t="s">
        <v>8268</v>
      </c>
      <c r="R408" t="s">
        <v>8349</v>
      </c>
      <c r="S408" t="s">
        <v>8354</v>
      </c>
    </row>
    <row r="409" spans="1:19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>
        <f>E409/D409</f>
        <v>1.0155000000000001</v>
      </c>
      <c r="O409" s="11">
        <f t="shared" si="12"/>
        <v>40806.662615740737</v>
      </c>
      <c r="P409" s="11">
        <f t="shared" si="13"/>
        <v>40866.704282407409</v>
      </c>
      <c r="Q409" t="s">
        <v>8268</v>
      </c>
      <c r="R409" t="s">
        <v>8349</v>
      </c>
      <c r="S409" t="s">
        <v>8354</v>
      </c>
    </row>
    <row r="410" spans="1:19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>
        <f>E410/D410</f>
        <v>1.0143766666666667</v>
      </c>
      <c r="O410" s="11">
        <f t="shared" si="12"/>
        <v>41543.527662037035</v>
      </c>
      <c r="P410" s="11">
        <f t="shared" si="13"/>
        <v>41583.569328703699</v>
      </c>
      <c r="Q410" t="s">
        <v>8268</v>
      </c>
      <c r="R410" t="s">
        <v>8349</v>
      </c>
      <c r="S410" t="s">
        <v>8354</v>
      </c>
    </row>
    <row r="411" spans="1:19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>
        <f>E411/D411</f>
        <v>1.3680000000000001</v>
      </c>
      <c r="O411" s="11">
        <f t="shared" si="12"/>
        <v>42543.654444444437</v>
      </c>
      <c r="P411" s="11">
        <f t="shared" si="13"/>
        <v>42573.654444444437</v>
      </c>
      <c r="Q411" t="s">
        <v>8268</v>
      </c>
      <c r="R411" t="s">
        <v>8349</v>
      </c>
      <c r="S411" t="s">
        <v>8354</v>
      </c>
    </row>
    <row r="412" spans="1:19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>
        <f>E412/D412</f>
        <v>1.2829999999999999</v>
      </c>
      <c r="O412" s="11">
        <f t="shared" si="12"/>
        <v>42113.77311342593</v>
      </c>
      <c r="P412" s="11">
        <f t="shared" si="13"/>
        <v>42173.773113425923</v>
      </c>
      <c r="Q412" t="s">
        <v>8268</v>
      </c>
      <c r="R412" t="s">
        <v>8349</v>
      </c>
      <c r="S412" t="s">
        <v>8354</v>
      </c>
    </row>
    <row r="413" spans="1:19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>
        <f>E413/D413</f>
        <v>1.0105</v>
      </c>
      <c r="O413" s="11">
        <f t="shared" si="12"/>
        <v>41597.967638888884</v>
      </c>
      <c r="P413" s="11">
        <f t="shared" si="13"/>
        <v>41630</v>
      </c>
      <c r="Q413" t="s">
        <v>8268</v>
      </c>
      <c r="R413" t="s">
        <v>8349</v>
      </c>
      <c r="S413" t="s">
        <v>8354</v>
      </c>
    </row>
    <row r="414" spans="1:19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>
        <f>E414/D414</f>
        <v>1.2684</v>
      </c>
      <c r="O414" s="11">
        <f t="shared" si="12"/>
        <v>41099.534467592588</v>
      </c>
      <c r="P414" s="11">
        <f t="shared" si="13"/>
        <v>41115.534467592588</v>
      </c>
      <c r="Q414" t="s">
        <v>8268</v>
      </c>
      <c r="R414" t="s">
        <v>8349</v>
      </c>
      <c r="S414" t="s">
        <v>8354</v>
      </c>
    </row>
    <row r="415" spans="1:19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>
        <f>E415/D415</f>
        <v>1.0508593749999999</v>
      </c>
      <c r="O415" s="11">
        <f t="shared" si="12"/>
        <v>41079.66910879629</v>
      </c>
      <c r="P415" s="11">
        <f t="shared" si="13"/>
        <v>41109.66910879629</v>
      </c>
      <c r="Q415" t="s">
        <v>8268</v>
      </c>
      <c r="R415" t="s">
        <v>8349</v>
      </c>
      <c r="S415" t="s">
        <v>8354</v>
      </c>
    </row>
    <row r="416" spans="1:19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>
        <f>E416/D416</f>
        <v>1.0285405405405406</v>
      </c>
      <c r="O416" s="11">
        <f t="shared" si="12"/>
        <v>41528.85491898148</v>
      </c>
      <c r="P416" s="11">
        <f t="shared" si="13"/>
        <v>41558.85491898148</v>
      </c>
      <c r="Q416" t="s">
        <v>8268</v>
      </c>
      <c r="R416" t="s">
        <v>8349</v>
      </c>
      <c r="S416" t="s">
        <v>8354</v>
      </c>
    </row>
    <row r="417" spans="1:19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>
        <f>E417/D417</f>
        <v>1.0214714285714286</v>
      </c>
      <c r="O417" s="11">
        <f t="shared" si="12"/>
        <v>41904.643541666665</v>
      </c>
      <c r="P417" s="11">
        <f t="shared" si="13"/>
        <v>41929.291666666664</v>
      </c>
      <c r="Q417" t="s">
        <v>8268</v>
      </c>
      <c r="R417" t="s">
        <v>8349</v>
      </c>
      <c r="S417" t="s">
        <v>8354</v>
      </c>
    </row>
    <row r="418" spans="1:19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>
        <f>E418/D418</f>
        <v>1.2021700000000002</v>
      </c>
      <c r="O418" s="11">
        <f t="shared" si="12"/>
        <v>41648.187858796293</v>
      </c>
      <c r="P418" s="11">
        <f t="shared" si="13"/>
        <v>41678.187858796293</v>
      </c>
      <c r="Q418" t="s">
        <v>8268</v>
      </c>
      <c r="R418" t="s">
        <v>8349</v>
      </c>
      <c r="S418" t="s">
        <v>8354</v>
      </c>
    </row>
    <row r="419" spans="1:19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>
        <f>E419/D419</f>
        <v>1.0024761904761905</v>
      </c>
      <c r="O419" s="11">
        <f t="shared" si="12"/>
        <v>41360.76226851852</v>
      </c>
      <c r="P419" s="11">
        <f t="shared" si="13"/>
        <v>41371.981249999997</v>
      </c>
      <c r="Q419" t="s">
        <v>8268</v>
      </c>
      <c r="R419" t="s">
        <v>8349</v>
      </c>
      <c r="S419" t="s">
        <v>8354</v>
      </c>
    </row>
    <row r="420" spans="1:19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>
        <f>E420/D420</f>
        <v>1.0063392857142857</v>
      </c>
      <c r="O420" s="11">
        <f t="shared" si="12"/>
        <v>42178.07403935185</v>
      </c>
      <c r="P420" s="11">
        <f t="shared" si="13"/>
        <v>42208.07403935185</v>
      </c>
      <c r="Q420" t="s">
        <v>8268</v>
      </c>
      <c r="R420" t="s">
        <v>8349</v>
      </c>
      <c r="S420" t="s">
        <v>8354</v>
      </c>
    </row>
    <row r="421" spans="1:19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>
        <f>E421/D421</f>
        <v>1.004375</v>
      </c>
      <c r="O421" s="11">
        <f t="shared" si="12"/>
        <v>41394.634108796294</v>
      </c>
      <c r="P421" s="11">
        <f t="shared" si="13"/>
        <v>41454.634108796294</v>
      </c>
      <c r="Q421" t="s">
        <v>8268</v>
      </c>
      <c r="R421" t="s">
        <v>8349</v>
      </c>
      <c r="S421" t="s">
        <v>8354</v>
      </c>
    </row>
    <row r="422" spans="1:19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>
        <f>E422/D422</f>
        <v>4.3939393939393936E-3</v>
      </c>
      <c r="O422" s="11">
        <f t="shared" si="12"/>
        <v>41682.028136574074</v>
      </c>
      <c r="P422" s="11">
        <f t="shared" si="13"/>
        <v>41711.986469907402</v>
      </c>
      <c r="Q422" t="s">
        <v>8269</v>
      </c>
      <c r="R422" t="s">
        <v>8349</v>
      </c>
      <c r="S422" t="s">
        <v>8355</v>
      </c>
    </row>
    <row r="423" spans="1:19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>
        <f>E423/D423</f>
        <v>2.0066666666666667E-2</v>
      </c>
      <c r="O423" s="11">
        <f t="shared" si="12"/>
        <v>42177.283055555548</v>
      </c>
      <c r="P423" s="11">
        <f t="shared" si="13"/>
        <v>42237.283055555548</v>
      </c>
      <c r="Q423" t="s">
        <v>8269</v>
      </c>
      <c r="R423" t="s">
        <v>8349</v>
      </c>
      <c r="S423" t="s">
        <v>8355</v>
      </c>
    </row>
    <row r="424" spans="1:19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>
        <f>E424/D424</f>
        <v>1.0749999999999999E-2</v>
      </c>
      <c r="O424" s="11">
        <f t="shared" si="12"/>
        <v>41863.052048611105</v>
      </c>
      <c r="P424" s="11">
        <f t="shared" si="13"/>
        <v>41893.052048611113</v>
      </c>
      <c r="Q424" t="s">
        <v>8269</v>
      </c>
      <c r="R424" t="s">
        <v>8349</v>
      </c>
      <c r="S424" t="s">
        <v>8355</v>
      </c>
    </row>
    <row r="425" spans="1:19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>
        <f>E425/D425</f>
        <v>7.6499999999999997E-3</v>
      </c>
      <c r="O425" s="11">
        <f t="shared" si="12"/>
        <v>41400.717939814815</v>
      </c>
      <c r="P425" s="11">
        <f t="shared" si="13"/>
        <v>41430.717939814815</v>
      </c>
      <c r="Q425" t="s">
        <v>8269</v>
      </c>
      <c r="R425" t="s">
        <v>8349</v>
      </c>
      <c r="S425" t="s">
        <v>8355</v>
      </c>
    </row>
    <row r="426" spans="1:19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>
        <f>E426/D426</f>
        <v>6.7966666666666675E-2</v>
      </c>
      <c r="O426" s="11">
        <f t="shared" si="12"/>
        <v>40934.167812499996</v>
      </c>
      <c r="P426" s="11">
        <f t="shared" si="13"/>
        <v>40994.126145833332</v>
      </c>
      <c r="Q426" t="s">
        <v>8269</v>
      </c>
      <c r="R426" t="s">
        <v>8349</v>
      </c>
      <c r="S426" t="s">
        <v>8355</v>
      </c>
    </row>
    <row r="427" spans="1:19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>
        <f>E427/D427</f>
        <v>1.2E-4</v>
      </c>
      <c r="O427" s="11">
        <f t="shared" si="12"/>
        <v>42275.652824074066</v>
      </c>
      <c r="P427" s="11">
        <f t="shared" si="13"/>
        <v>42335.694490740738</v>
      </c>
      <c r="Q427" t="s">
        <v>8269</v>
      </c>
      <c r="R427" t="s">
        <v>8349</v>
      </c>
      <c r="S427" t="s">
        <v>8355</v>
      </c>
    </row>
    <row r="428" spans="1:19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>
        <f>E428/D428</f>
        <v>1.3299999999999999E-2</v>
      </c>
      <c r="O428" s="11">
        <f t="shared" si="12"/>
        <v>42400.503634259258</v>
      </c>
      <c r="P428" s="11">
        <f t="shared" si="13"/>
        <v>42430.503634259258</v>
      </c>
      <c r="Q428" t="s">
        <v>8269</v>
      </c>
      <c r="R428" t="s">
        <v>8349</v>
      </c>
      <c r="S428" t="s">
        <v>8355</v>
      </c>
    </row>
    <row r="429" spans="1:19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>
        <f>E429/D429</f>
        <v>0</v>
      </c>
      <c r="O429" s="11">
        <f t="shared" si="12"/>
        <v>42285.700694444437</v>
      </c>
      <c r="P429" s="11">
        <f t="shared" si="13"/>
        <v>42299.582638888889</v>
      </c>
      <c r="Q429" t="s">
        <v>8269</v>
      </c>
      <c r="R429" t="s">
        <v>8349</v>
      </c>
      <c r="S429" t="s">
        <v>8355</v>
      </c>
    </row>
    <row r="430" spans="1:19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>
        <f>E430/D430</f>
        <v>5.6333333333333332E-2</v>
      </c>
      <c r="O430" s="11">
        <f t="shared" si="12"/>
        <v>41778.558391203704</v>
      </c>
      <c r="P430" s="11">
        <f t="shared" si="13"/>
        <v>41806.708333333328</v>
      </c>
      <c r="Q430" t="s">
        <v>8269</v>
      </c>
      <c r="R430" t="s">
        <v>8349</v>
      </c>
      <c r="S430" t="s">
        <v>8355</v>
      </c>
    </row>
    <row r="431" spans="1:19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>
        <f>E431/D431</f>
        <v>0</v>
      </c>
      <c r="O431" s="11">
        <f t="shared" si="12"/>
        <v>40070.693078703705</v>
      </c>
      <c r="P431" s="11">
        <f t="shared" si="13"/>
        <v>40143.999305555553</v>
      </c>
      <c r="Q431" t="s">
        <v>8269</v>
      </c>
      <c r="R431" t="s">
        <v>8349</v>
      </c>
      <c r="S431" t="s">
        <v>8355</v>
      </c>
    </row>
    <row r="432" spans="1:19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>
        <f>E432/D432</f>
        <v>2.4E-2</v>
      </c>
      <c r="O432" s="11">
        <f t="shared" si="12"/>
        <v>41512.898923611108</v>
      </c>
      <c r="P432" s="11">
        <f t="shared" si="13"/>
        <v>41527.898923611108</v>
      </c>
      <c r="Q432" t="s">
        <v>8269</v>
      </c>
      <c r="R432" t="s">
        <v>8349</v>
      </c>
      <c r="S432" t="s">
        <v>8355</v>
      </c>
    </row>
    <row r="433" spans="1:19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>
        <f>E433/D433</f>
        <v>0.13833333333333334</v>
      </c>
      <c r="O433" s="11">
        <f t="shared" si="12"/>
        <v>42526.662997685176</v>
      </c>
      <c r="P433" s="11">
        <f t="shared" si="13"/>
        <v>42556.662997685184</v>
      </c>
      <c r="Q433" t="s">
        <v>8269</v>
      </c>
      <c r="R433" t="s">
        <v>8349</v>
      </c>
      <c r="S433" t="s">
        <v>8355</v>
      </c>
    </row>
    <row r="434" spans="1:19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>
        <f>E434/D434</f>
        <v>9.5000000000000001E-2</v>
      </c>
      <c r="O434" s="11">
        <f t="shared" si="12"/>
        <v>42238.51829861111</v>
      </c>
      <c r="P434" s="11">
        <f t="shared" si="13"/>
        <v>42298.51829861111</v>
      </c>
      <c r="Q434" t="s">
        <v>8269</v>
      </c>
      <c r="R434" t="s">
        <v>8349</v>
      </c>
      <c r="S434" t="s">
        <v>8355</v>
      </c>
    </row>
    <row r="435" spans="1:19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>
        <f>E435/D435</f>
        <v>0</v>
      </c>
      <c r="O435" s="11">
        <f t="shared" si="12"/>
        <v>42228.42155092593</v>
      </c>
      <c r="P435" s="11">
        <f t="shared" si="13"/>
        <v>42288.421550925923</v>
      </c>
      <c r="Q435" t="s">
        <v>8269</v>
      </c>
      <c r="R435" t="s">
        <v>8349</v>
      </c>
      <c r="S435" t="s">
        <v>8355</v>
      </c>
    </row>
    <row r="436" spans="1:19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>
        <f>E436/D436</f>
        <v>0.05</v>
      </c>
      <c r="O436" s="11">
        <f t="shared" si="12"/>
        <v>41576.626180555555</v>
      </c>
      <c r="P436" s="11">
        <f t="shared" si="13"/>
        <v>41609.667847222219</v>
      </c>
      <c r="Q436" t="s">
        <v>8269</v>
      </c>
      <c r="R436" t="s">
        <v>8349</v>
      </c>
      <c r="S436" t="s">
        <v>8355</v>
      </c>
    </row>
    <row r="437" spans="1:19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>
        <f>E437/D437</f>
        <v>2.7272727272727273E-5</v>
      </c>
      <c r="O437" s="11">
        <f t="shared" si="12"/>
        <v>41500.539120370369</v>
      </c>
      <c r="P437" s="11">
        <f t="shared" si="13"/>
        <v>41530.539120370369</v>
      </c>
      <c r="Q437" t="s">
        <v>8269</v>
      </c>
      <c r="R437" t="s">
        <v>8349</v>
      </c>
      <c r="S437" t="s">
        <v>8355</v>
      </c>
    </row>
    <row r="438" spans="1:19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>
        <f>E438/D438</f>
        <v>0</v>
      </c>
      <c r="O438" s="11">
        <f t="shared" si="12"/>
        <v>41456.154085648144</v>
      </c>
      <c r="P438" s="11">
        <f t="shared" si="13"/>
        <v>41486.154085648144</v>
      </c>
      <c r="Q438" t="s">
        <v>8269</v>
      </c>
      <c r="R438" t="s">
        <v>8349</v>
      </c>
      <c r="S438" t="s">
        <v>8355</v>
      </c>
    </row>
    <row r="439" spans="1:19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>
        <f>E439/D439</f>
        <v>0</v>
      </c>
      <c r="O439" s="11">
        <f t="shared" si="12"/>
        <v>42591.110254629624</v>
      </c>
      <c r="P439" s="11">
        <f t="shared" si="13"/>
        <v>42651.110254629624</v>
      </c>
      <c r="Q439" t="s">
        <v>8269</v>
      </c>
      <c r="R439" t="s">
        <v>8349</v>
      </c>
      <c r="S439" t="s">
        <v>8355</v>
      </c>
    </row>
    <row r="440" spans="1:19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>
        <f>E440/D440</f>
        <v>9.3799999999999994E-2</v>
      </c>
      <c r="O440" s="11">
        <f t="shared" si="12"/>
        <v>42296.052754629629</v>
      </c>
      <c r="P440" s="11">
        <f t="shared" si="13"/>
        <v>42326.094421296293</v>
      </c>
      <c r="Q440" t="s">
        <v>8269</v>
      </c>
      <c r="R440" t="s">
        <v>8349</v>
      </c>
      <c r="S440" t="s">
        <v>8355</v>
      </c>
    </row>
    <row r="441" spans="1:19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>
        <f>E441/D441</f>
        <v>0</v>
      </c>
      <c r="O441" s="11">
        <f t="shared" si="12"/>
        <v>41919.553449074068</v>
      </c>
      <c r="P441" s="11">
        <f t="shared" si="13"/>
        <v>41929.553449074076</v>
      </c>
      <c r="Q441" t="s">
        <v>8269</v>
      </c>
      <c r="R441" t="s">
        <v>8349</v>
      </c>
      <c r="S441" t="s">
        <v>8355</v>
      </c>
    </row>
    <row r="442" spans="1:19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>
        <f>E442/D442</f>
        <v>1E-3</v>
      </c>
      <c r="O442" s="11">
        <f t="shared" si="12"/>
        <v>42423.777233796289</v>
      </c>
      <c r="P442" s="11">
        <f t="shared" si="13"/>
        <v>42453.735567129632</v>
      </c>
      <c r="Q442" t="s">
        <v>8269</v>
      </c>
      <c r="R442" t="s">
        <v>8349</v>
      </c>
      <c r="S442" t="s">
        <v>8355</v>
      </c>
    </row>
    <row r="443" spans="1:19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>
        <f>E443/D443</f>
        <v>0</v>
      </c>
      <c r="O443" s="11">
        <f t="shared" si="12"/>
        <v>41550.585601851846</v>
      </c>
      <c r="P443" s="11">
        <f t="shared" si="13"/>
        <v>41580.585601851846</v>
      </c>
      <c r="Q443" t="s">
        <v>8269</v>
      </c>
      <c r="R443" t="s">
        <v>8349</v>
      </c>
      <c r="S443" t="s">
        <v>8355</v>
      </c>
    </row>
    <row r="444" spans="1:19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>
        <f>E444/D444</f>
        <v>0.39358823529411763</v>
      </c>
      <c r="O444" s="11">
        <f t="shared" si="12"/>
        <v>42024.680358796293</v>
      </c>
      <c r="P444" s="11">
        <f t="shared" si="13"/>
        <v>42054.680358796293</v>
      </c>
      <c r="Q444" t="s">
        <v>8269</v>
      </c>
      <c r="R444" t="s">
        <v>8349</v>
      </c>
      <c r="S444" t="s">
        <v>8355</v>
      </c>
    </row>
    <row r="445" spans="1:19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>
        <f>E445/D445</f>
        <v>1E-3</v>
      </c>
      <c r="O445" s="11">
        <f t="shared" si="12"/>
        <v>41649.806724537033</v>
      </c>
      <c r="P445" s="11">
        <f t="shared" si="13"/>
        <v>41679.806724537033</v>
      </c>
      <c r="Q445" t="s">
        <v>8269</v>
      </c>
      <c r="R445" t="s">
        <v>8349</v>
      </c>
      <c r="S445" t="s">
        <v>8355</v>
      </c>
    </row>
    <row r="446" spans="1:19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>
        <f>E446/D446</f>
        <v>0.05</v>
      </c>
      <c r="O446" s="11">
        <f t="shared" si="12"/>
        <v>40894.69862268518</v>
      </c>
      <c r="P446" s="11">
        <f t="shared" si="13"/>
        <v>40954.69862268518</v>
      </c>
      <c r="Q446" t="s">
        <v>8269</v>
      </c>
      <c r="R446" t="s">
        <v>8349</v>
      </c>
      <c r="S446" t="s">
        <v>8355</v>
      </c>
    </row>
    <row r="447" spans="1:19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>
        <f>E447/D447</f>
        <v>3.3333333333333335E-5</v>
      </c>
      <c r="O447" s="11">
        <f t="shared" si="12"/>
        <v>42130.127025462956</v>
      </c>
      <c r="P447" s="11">
        <f t="shared" si="13"/>
        <v>42145.127025462956</v>
      </c>
      <c r="Q447" t="s">
        <v>8269</v>
      </c>
      <c r="R447" t="s">
        <v>8349</v>
      </c>
      <c r="S447" t="s">
        <v>8355</v>
      </c>
    </row>
    <row r="448" spans="1:19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>
        <f>E448/D448</f>
        <v>7.2952380952380949E-2</v>
      </c>
      <c r="O448" s="11">
        <f t="shared" si="12"/>
        <v>42036.875231481477</v>
      </c>
      <c r="P448" s="11">
        <f t="shared" si="13"/>
        <v>42066.875231481477</v>
      </c>
      <c r="Q448" t="s">
        <v>8269</v>
      </c>
      <c r="R448" t="s">
        <v>8349</v>
      </c>
      <c r="S448" t="s">
        <v>8355</v>
      </c>
    </row>
    <row r="449" spans="1:19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>
        <f>E449/D449</f>
        <v>1.6666666666666666E-4</v>
      </c>
      <c r="O449" s="11">
        <f t="shared" si="12"/>
        <v>41331.34679398148</v>
      </c>
      <c r="P449" s="11">
        <f t="shared" si="13"/>
        <v>41356.305127314808</v>
      </c>
      <c r="Q449" t="s">
        <v>8269</v>
      </c>
      <c r="R449" t="s">
        <v>8349</v>
      </c>
      <c r="S449" t="s">
        <v>8355</v>
      </c>
    </row>
    <row r="450" spans="1:19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>
        <f>E450/D450</f>
        <v>3.2804E-2</v>
      </c>
      <c r="O450" s="11">
        <f t="shared" si="12"/>
        <v>41753.549710648142</v>
      </c>
      <c r="P450" s="11">
        <f t="shared" si="13"/>
        <v>41773.549710648142</v>
      </c>
      <c r="Q450" t="s">
        <v>8269</v>
      </c>
      <c r="R450" t="s">
        <v>8349</v>
      </c>
      <c r="S450" t="s">
        <v>8355</v>
      </c>
    </row>
    <row r="451" spans="1:19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>
        <f>E451/D451</f>
        <v>2.2499999999999999E-2</v>
      </c>
      <c r="O451" s="11">
        <f t="shared" ref="O451:O514" si="14">(((J451/60)/60)/24)+DATE(1970,1,1)+(-5/24)</f>
        <v>41534.359780092593</v>
      </c>
      <c r="P451" s="11">
        <f t="shared" ref="P451:P514" si="15">I451/86400+25569+(-5/24)</f>
        <v>41564.359780092593</v>
      </c>
      <c r="Q451" t="s">
        <v>8269</v>
      </c>
      <c r="R451" t="s">
        <v>8349</v>
      </c>
      <c r="S451" t="s">
        <v>8355</v>
      </c>
    </row>
    <row r="452" spans="1:19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>
        <f>E452/D452</f>
        <v>7.92E-3</v>
      </c>
      <c r="O452" s="11">
        <f t="shared" si="14"/>
        <v>41654.73842592592</v>
      </c>
      <c r="P452" s="11">
        <f t="shared" si="15"/>
        <v>41684.73842592592</v>
      </c>
      <c r="Q452" t="s">
        <v>8269</v>
      </c>
      <c r="R452" t="s">
        <v>8349</v>
      </c>
      <c r="S452" t="s">
        <v>8355</v>
      </c>
    </row>
    <row r="453" spans="1:19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>
        <f>E453/D453</f>
        <v>0</v>
      </c>
      <c r="O453" s="11">
        <f t="shared" si="14"/>
        <v>41634.506840277776</v>
      </c>
      <c r="P453" s="11">
        <f t="shared" si="15"/>
        <v>41664.506840277776</v>
      </c>
      <c r="Q453" t="s">
        <v>8269</v>
      </c>
      <c r="R453" t="s">
        <v>8349</v>
      </c>
      <c r="S453" t="s">
        <v>8355</v>
      </c>
    </row>
    <row r="454" spans="1:19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>
        <f>E454/D454</f>
        <v>0.64</v>
      </c>
      <c r="O454" s="11">
        <f t="shared" si="14"/>
        <v>42107.495543981473</v>
      </c>
      <c r="P454" s="11">
        <f t="shared" si="15"/>
        <v>42137.49554398148</v>
      </c>
      <c r="Q454" t="s">
        <v>8269</v>
      </c>
      <c r="R454" t="s">
        <v>8349</v>
      </c>
      <c r="S454" t="s">
        <v>8355</v>
      </c>
    </row>
    <row r="455" spans="1:19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>
        <f>E455/D455</f>
        <v>2.740447957839262E-4</v>
      </c>
      <c r="O455" s="11">
        <f t="shared" si="14"/>
        <v>42038.616655092592</v>
      </c>
      <c r="P455" s="11">
        <f t="shared" si="15"/>
        <v>42054.616655092592</v>
      </c>
      <c r="Q455" t="s">
        <v>8269</v>
      </c>
      <c r="R455" t="s">
        <v>8349</v>
      </c>
      <c r="S455" t="s">
        <v>8355</v>
      </c>
    </row>
    <row r="456" spans="1:19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>
        <f>E456/D456</f>
        <v>8.2000000000000007E-3</v>
      </c>
      <c r="O456" s="11">
        <f t="shared" si="14"/>
        <v>41938.508923611109</v>
      </c>
      <c r="P456" s="11">
        <f t="shared" si="15"/>
        <v>41969.343055555553</v>
      </c>
      <c r="Q456" t="s">
        <v>8269</v>
      </c>
      <c r="R456" t="s">
        <v>8349</v>
      </c>
      <c r="S456" t="s">
        <v>8355</v>
      </c>
    </row>
    <row r="457" spans="1:19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>
        <f>E457/D457</f>
        <v>6.9230769230769226E-4</v>
      </c>
      <c r="O457" s="11">
        <f t="shared" si="14"/>
        <v>40970.794236111105</v>
      </c>
      <c r="P457" s="11">
        <f t="shared" si="15"/>
        <v>41015.813194444439</v>
      </c>
      <c r="Q457" t="s">
        <v>8269</v>
      </c>
      <c r="R457" t="s">
        <v>8349</v>
      </c>
      <c r="S457" t="s">
        <v>8355</v>
      </c>
    </row>
    <row r="458" spans="1:19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>
        <f>E458/D458</f>
        <v>6.8631863186318634E-3</v>
      </c>
      <c r="O458" s="11">
        <f t="shared" si="14"/>
        <v>41547.486122685179</v>
      </c>
      <c r="P458" s="11">
        <f t="shared" si="15"/>
        <v>41568.957638888889</v>
      </c>
      <c r="Q458" t="s">
        <v>8269</v>
      </c>
      <c r="R458" t="s">
        <v>8349</v>
      </c>
      <c r="S458" t="s">
        <v>8355</v>
      </c>
    </row>
    <row r="459" spans="1:19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>
        <f>E459/D459</f>
        <v>0</v>
      </c>
      <c r="O459" s="11">
        <f t="shared" si="14"/>
        <v>41837.559166666666</v>
      </c>
      <c r="P459" s="11">
        <f t="shared" si="15"/>
        <v>41867.559166666666</v>
      </c>
      <c r="Q459" t="s">
        <v>8269</v>
      </c>
      <c r="R459" t="s">
        <v>8349</v>
      </c>
      <c r="S459" t="s">
        <v>8355</v>
      </c>
    </row>
    <row r="460" spans="1:19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>
        <f>E460/D460</f>
        <v>8.2100000000000006E-2</v>
      </c>
      <c r="O460" s="11">
        <f t="shared" si="14"/>
        <v>41378.491435185184</v>
      </c>
      <c r="P460" s="11">
        <f t="shared" si="15"/>
        <v>41408.491435185184</v>
      </c>
      <c r="Q460" t="s">
        <v>8269</v>
      </c>
      <c r="R460" t="s">
        <v>8349</v>
      </c>
      <c r="S460" t="s">
        <v>8355</v>
      </c>
    </row>
    <row r="461" spans="1:19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>
        <f>E461/D461</f>
        <v>6.4102564102564103E-4</v>
      </c>
      <c r="O461" s="11">
        <f t="shared" si="14"/>
        <v>40800.432025462964</v>
      </c>
      <c r="P461" s="11">
        <f t="shared" si="15"/>
        <v>40860.473692129628</v>
      </c>
      <c r="Q461" t="s">
        <v>8269</v>
      </c>
      <c r="R461" t="s">
        <v>8349</v>
      </c>
      <c r="S461" t="s">
        <v>8355</v>
      </c>
    </row>
    <row r="462" spans="1:19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>
        <f>E462/D462</f>
        <v>2.9411764705882353E-3</v>
      </c>
      <c r="O462" s="11">
        <f t="shared" si="14"/>
        <v>41759.334201388883</v>
      </c>
      <c r="P462" s="11">
        <f t="shared" si="15"/>
        <v>41790.958333333328</v>
      </c>
      <c r="Q462" t="s">
        <v>8269</v>
      </c>
      <c r="R462" t="s">
        <v>8349</v>
      </c>
      <c r="S462" t="s">
        <v>8355</v>
      </c>
    </row>
    <row r="463" spans="1:19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>
        <f>E463/D463</f>
        <v>0</v>
      </c>
      <c r="O463" s="11">
        <f t="shared" si="14"/>
        <v>41407.638506944444</v>
      </c>
      <c r="P463" s="11">
        <f t="shared" si="15"/>
        <v>41427.638506944444</v>
      </c>
      <c r="Q463" t="s">
        <v>8269</v>
      </c>
      <c r="R463" t="s">
        <v>8349</v>
      </c>
      <c r="S463" t="s">
        <v>8355</v>
      </c>
    </row>
    <row r="464" spans="1:19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>
        <f>E464/D464</f>
        <v>0</v>
      </c>
      <c r="O464" s="11">
        <f t="shared" si="14"/>
        <v>40704.918298611112</v>
      </c>
      <c r="P464" s="11">
        <f t="shared" si="15"/>
        <v>40764.918298611105</v>
      </c>
      <c r="Q464" t="s">
        <v>8269</v>
      </c>
      <c r="R464" t="s">
        <v>8349</v>
      </c>
      <c r="S464" t="s">
        <v>8355</v>
      </c>
    </row>
    <row r="465" spans="1:19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>
        <f>E465/D465</f>
        <v>2.2727272727272728E-2</v>
      </c>
      <c r="O465" s="11">
        <f t="shared" si="14"/>
        <v>40750.501770833333</v>
      </c>
      <c r="P465" s="11">
        <f t="shared" si="15"/>
        <v>40810.501770833333</v>
      </c>
      <c r="Q465" t="s">
        <v>8269</v>
      </c>
      <c r="R465" t="s">
        <v>8349</v>
      </c>
      <c r="S465" t="s">
        <v>8355</v>
      </c>
    </row>
    <row r="466" spans="1:19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>
        <f>E466/D466</f>
        <v>9.9009900990099011E-4</v>
      </c>
      <c r="O466" s="11">
        <f t="shared" si="14"/>
        <v>42488.640451388892</v>
      </c>
      <c r="P466" s="11">
        <f t="shared" si="15"/>
        <v>42508.640451388885</v>
      </c>
      <c r="Q466" t="s">
        <v>8269</v>
      </c>
      <c r="R466" t="s">
        <v>8349</v>
      </c>
      <c r="S466" t="s">
        <v>8355</v>
      </c>
    </row>
    <row r="467" spans="1:19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>
        <f>E467/D467</f>
        <v>0.26953125</v>
      </c>
      <c r="O467" s="11">
        <f t="shared" si="14"/>
        <v>41800.911736111106</v>
      </c>
      <c r="P467" s="11">
        <f t="shared" si="15"/>
        <v>41816.911736111106</v>
      </c>
      <c r="Q467" t="s">
        <v>8269</v>
      </c>
      <c r="R467" t="s">
        <v>8349</v>
      </c>
      <c r="S467" t="s">
        <v>8355</v>
      </c>
    </row>
    <row r="468" spans="1:19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>
        <f>E468/D468</f>
        <v>7.6E-3</v>
      </c>
      <c r="O468" s="11">
        <f t="shared" si="14"/>
        <v>41129.734537037039</v>
      </c>
      <c r="P468" s="11">
        <f t="shared" si="15"/>
        <v>41159.734537037039</v>
      </c>
      <c r="Q468" t="s">
        <v>8269</v>
      </c>
      <c r="R468" t="s">
        <v>8349</v>
      </c>
      <c r="S468" t="s">
        <v>8355</v>
      </c>
    </row>
    <row r="469" spans="1:19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>
        <f>E469/D469</f>
        <v>0.21575</v>
      </c>
      <c r="O469" s="11">
        <f t="shared" si="14"/>
        <v>41135.471458333333</v>
      </c>
      <c r="P469" s="11">
        <f t="shared" si="15"/>
        <v>41180.471458333333</v>
      </c>
      <c r="Q469" t="s">
        <v>8269</v>
      </c>
      <c r="R469" t="s">
        <v>8349</v>
      </c>
      <c r="S469" t="s">
        <v>8355</v>
      </c>
    </row>
    <row r="470" spans="1:19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>
        <f>E470/D470</f>
        <v>0</v>
      </c>
      <c r="O470" s="11">
        <f t="shared" si="14"/>
        <v>41040.959293981476</v>
      </c>
      <c r="P470" s="11">
        <f t="shared" si="15"/>
        <v>41100.952141203699</v>
      </c>
      <c r="Q470" t="s">
        <v>8269</v>
      </c>
      <c r="R470" t="s">
        <v>8349</v>
      </c>
      <c r="S470" t="s">
        <v>8355</v>
      </c>
    </row>
    <row r="471" spans="1:19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>
        <f>E471/D471</f>
        <v>0</v>
      </c>
      <c r="O471" s="11">
        <f t="shared" si="14"/>
        <v>41827.781527777777</v>
      </c>
      <c r="P471" s="11">
        <f t="shared" si="15"/>
        <v>41887.781527777777</v>
      </c>
      <c r="Q471" t="s">
        <v>8269</v>
      </c>
      <c r="R471" t="s">
        <v>8349</v>
      </c>
      <c r="S471" t="s">
        <v>8355</v>
      </c>
    </row>
    <row r="472" spans="1:19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>
        <f>E472/D472</f>
        <v>1.0200000000000001E-2</v>
      </c>
      <c r="O472" s="11">
        <f t="shared" si="14"/>
        <v>41604.959363425922</v>
      </c>
      <c r="P472" s="11">
        <f t="shared" si="15"/>
        <v>41654.958333333328</v>
      </c>
      <c r="Q472" t="s">
        <v>8269</v>
      </c>
      <c r="R472" t="s">
        <v>8349</v>
      </c>
      <c r="S472" t="s">
        <v>8355</v>
      </c>
    </row>
    <row r="473" spans="1:19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>
        <f>E473/D473</f>
        <v>0.11892727272727273</v>
      </c>
      <c r="O473" s="11">
        <f t="shared" si="14"/>
        <v>41703.513645833329</v>
      </c>
      <c r="P473" s="11">
        <f t="shared" si="15"/>
        <v>41748.471979166665</v>
      </c>
      <c r="Q473" t="s">
        <v>8269</v>
      </c>
      <c r="R473" t="s">
        <v>8349</v>
      </c>
      <c r="S473" t="s">
        <v>8355</v>
      </c>
    </row>
    <row r="474" spans="1:19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>
        <f>E474/D474</f>
        <v>0.17624999999999999</v>
      </c>
      <c r="O474" s="11">
        <f t="shared" si="14"/>
        <v>41844.714328703703</v>
      </c>
      <c r="P474" s="11">
        <f t="shared" si="15"/>
        <v>41874.714328703703</v>
      </c>
      <c r="Q474" t="s">
        <v>8269</v>
      </c>
      <c r="R474" t="s">
        <v>8349</v>
      </c>
      <c r="S474" t="s">
        <v>8355</v>
      </c>
    </row>
    <row r="475" spans="1:19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>
        <f>E475/D475</f>
        <v>2.87E-2</v>
      </c>
      <c r="O475" s="11">
        <f t="shared" si="14"/>
        <v>41869.489803240736</v>
      </c>
      <c r="P475" s="11">
        <f t="shared" si="15"/>
        <v>41899.489803240736</v>
      </c>
      <c r="Q475" t="s">
        <v>8269</v>
      </c>
      <c r="R475" t="s">
        <v>8349</v>
      </c>
      <c r="S475" t="s">
        <v>8355</v>
      </c>
    </row>
    <row r="476" spans="1:19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>
        <f>E476/D476</f>
        <v>3.0303030303030303E-4</v>
      </c>
      <c r="O476" s="11">
        <f t="shared" si="14"/>
        <v>42753.120706018519</v>
      </c>
      <c r="P476" s="11">
        <f t="shared" si="15"/>
        <v>42783.120706018519</v>
      </c>
      <c r="Q476" t="s">
        <v>8269</v>
      </c>
      <c r="R476" t="s">
        <v>8349</v>
      </c>
      <c r="S476" t="s">
        <v>8355</v>
      </c>
    </row>
    <row r="477" spans="1:19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>
        <f>E477/D477</f>
        <v>0</v>
      </c>
      <c r="O477" s="11">
        <f t="shared" si="14"/>
        <v>42099.877812500003</v>
      </c>
      <c r="P477" s="11">
        <f t="shared" si="15"/>
        <v>42129.877812500003</v>
      </c>
      <c r="Q477" t="s">
        <v>8269</v>
      </c>
      <c r="R477" t="s">
        <v>8349</v>
      </c>
      <c r="S477" t="s">
        <v>8355</v>
      </c>
    </row>
    <row r="478" spans="1:19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>
        <f>E478/D478</f>
        <v>2.2302681818181819E-2</v>
      </c>
      <c r="O478" s="11">
        <f t="shared" si="14"/>
        <v>41757.76667824074</v>
      </c>
      <c r="P478" s="11">
        <f t="shared" si="15"/>
        <v>41792.957638888889</v>
      </c>
      <c r="Q478" t="s">
        <v>8269</v>
      </c>
      <c r="R478" t="s">
        <v>8349</v>
      </c>
      <c r="S478" t="s">
        <v>8355</v>
      </c>
    </row>
    <row r="479" spans="1:19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>
        <f>E479/D479</f>
        <v>0</v>
      </c>
      <c r="O479" s="11">
        <f t="shared" si="14"/>
        <v>40987.626550925925</v>
      </c>
      <c r="P479" s="11">
        <f t="shared" si="15"/>
        <v>41047.626550925925</v>
      </c>
      <c r="Q479" t="s">
        <v>8269</v>
      </c>
      <c r="R479" t="s">
        <v>8349</v>
      </c>
      <c r="S479" t="s">
        <v>8355</v>
      </c>
    </row>
    <row r="480" spans="1:19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>
        <f>E480/D480</f>
        <v>0</v>
      </c>
      <c r="O480" s="11">
        <f t="shared" si="14"/>
        <v>42065.702650462961</v>
      </c>
      <c r="P480" s="11">
        <f t="shared" si="15"/>
        <v>42095.660983796297</v>
      </c>
      <c r="Q480" t="s">
        <v>8269</v>
      </c>
      <c r="R480" t="s">
        <v>8349</v>
      </c>
      <c r="S480" t="s">
        <v>8355</v>
      </c>
    </row>
    <row r="481" spans="1:19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>
        <f>E481/D481</f>
        <v>0.3256</v>
      </c>
      <c r="O481" s="11">
        <f t="shared" si="14"/>
        <v>41904.199479166666</v>
      </c>
      <c r="P481" s="11">
        <f t="shared" si="15"/>
        <v>41964.24114583333</v>
      </c>
      <c r="Q481" t="s">
        <v>8269</v>
      </c>
      <c r="R481" t="s">
        <v>8349</v>
      </c>
      <c r="S481" t="s">
        <v>8355</v>
      </c>
    </row>
    <row r="482" spans="1:19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>
        <f>E482/D482</f>
        <v>0.19409999999999999</v>
      </c>
      <c r="O482" s="11">
        <f t="shared" si="14"/>
        <v>41465.291840277772</v>
      </c>
      <c r="P482" s="11">
        <f t="shared" si="15"/>
        <v>41495.29184027778</v>
      </c>
      <c r="Q482" t="s">
        <v>8269</v>
      </c>
      <c r="R482" t="s">
        <v>8349</v>
      </c>
      <c r="S482" t="s">
        <v>8355</v>
      </c>
    </row>
    <row r="483" spans="1:19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>
        <f>E483/D483</f>
        <v>6.0999999999999999E-2</v>
      </c>
      <c r="O483" s="11">
        <f t="shared" si="14"/>
        <v>41162.46399305555</v>
      </c>
      <c r="P483" s="11">
        <f t="shared" si="15"/>
        <v>41192.46399305555</v>
      </c>
      <c r="Q483" t="s">
        <v>8269</v>
      </c>
      <c r="R483" t="s">
        <v>8349</v>
      </c>
      <c r="S483" t="s">
        <v>8355</v>
      </c>
    </row>
    <row r="484" spans="1:19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>
        <f>E484/D484</f>
        <v>1E-3</v>
      </c>
      <c r="O484" s="11">
        <f t="shared" si="14"/>
        <v>42447.68854166667</v>
      </c>
      <c r="P484" s="11">
        <f t="shared" si="15"/>
        <v>42474.398611111108</v>
      </c>
      <c r="Q484" t="s">
        <v>8269</v>
      </c>
      <c r="R484" t="s">
        <v>8349</v>
      </c>
      <c r="S484" t="s">
        <v>8355</v>
      </c>
    </row>
    <row r="485" spans="1:19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>
        <f>E485/D485</f>
        <v>0.502</v>
      </c>
      <c r="O485" s="11">
        <f t="shared" si="14"/>
        <v>41242.989259259259</v>
      </c>
      <c r="P485" s="11">
        <f t="shared" si="15"/>
        <v>41302.989259259259</v>
      </c>
      <c r="Q485" t="s">
        <v>8269</v>
      </c>
      <c r="R485" t="s">
        <v>8349</v>
      </c>
      <c r="S485" t="s">
        <v>8355</v>
      </c>
    </row>
    <row r="486" spans="1:19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>
        <f>E486/D486</f>
        <v>1.8625E-3</v>
      </c>
      <c r="O486" s="11">
        <f t="shared" si="14"/>
        <v>42272.731157407405</v>
      </c>
      <c r="P486" s="11">
        <f t="shared" si="15"/>
        <v>42313.772824074076</v>
      </c>
      <c r="Q486" t="s">
        <v>8269</v>
      </c>
      <c r="R486" t="s">
        <v>8349</v>
      </c>
      <c r="S486" t="s">
        <v>8355</v>
      </c>
    </row>
    <row r="487" spans="1:19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>
        <f>E487/D487</f>
        <v>0.21906971229845085</v>
      </c>
      <c r="O487" s="11">
        <f t="shared" si="14"/>
        <v>41381.297442129624</v>
      </c>
      <c r="P487" s="11">
        <f t="shared" si="15"/>
        <v>41411.297442129631</v>
      </c>
      <c r="Q487" t="s">
        <v>8269</v>
      </c>
      <c r="R487" t="s">
        <v>8349</v>
      </c>
      <c r="S487" t="s">
        <v>8355</v>
      </c>
    </row>
    <row r="488" spans="1:19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>
        <f>E488/D488</f>
        <v>9.0909090909090904E-5</v>
      </c>
      <c r="O488" s="11">
        <f t="shared" si="14"/>
        <v>41761.734247685185</v>
      </c>
      <c r="P488" s="11">
        <f t="shared" si="15"/>
        <v>41791.734247685185</v>
      </c>
      <c r="Q488" t="s">
        <v>8269</v>
      </c>
      <c r="R488" t="s">
        <v>8349</v>
      </c>
      <c r="S488" t="s">
        <v>8355</v>
      </c>
    </row>
    <row r="489" spans="1:19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>
        <f>E489/D489</f>
        <v>0</v>
      </c>
      <c r="O489" s="11">
        <f t="shared" si="14"/>
        <v>42669.386504629627</v>
      </c>
      <c r="P489" s="11">
        <f t="shared" si="15"/>
        <v>42729.428171296291</v>
      </c>
      <c r="Q489" t="s">
        <v>8269</v>
      </c>
      <c r="R489" t="s">
        <v>8349</v>
      </c>
      <c r="S489" t="s">
        <v>8355</v>
      </c>
    </row>
    <row r="490" spans="1:19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>
        <f>E490/D490</f>
        <v>0</v>
      </c>
      <c r="O490" s="11">
        <f t="shared" si="14"/>
        <v>42713.84606481481</v>
      </c>
      <c r="P490" s="11">
        <f t="shared" si="15"/>
        <v>42743.84606481481</v>
      </c>
      <c r="Q490" t="s">
        <v>8269</v>
      </c>
      <c r="R490" t="s">
        <v>8349</v>
      </c>
      <c r="S490" t="s">
        <v>8355</v>
      </c>
    </row>
    <row r="491" spans="1:19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>
        <f>E491/D491</f>
        <v>2.8667813379201833E-3</v>
      </c>
      <c r="O491" s="11">
        <f t="shared" si="14"/>
        <v>40882.273333333331</v>
      </c>
      <c r="P491" s="11">
        <f t="shared" si="15"/>
        <v>40913.272916666661</v>
      </c>
      <c r="Q491" t="s">
        <v>8269</v>
      </c>
      <c r="R491" t="s">
        <v>8349</v>
      </c>
      <c r="S491" t="s">
        <v>8355</v>
      </c>
    </row>
    <row r="492" spans="1:19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>
        <f>E492/D492</f>
        <v>0</v>
      </c>
      <c r="O492" s="11">
        <f t="shared" si="14"/>
        <v>41113.760243055556</v>
      </c>
      <c r="P492" s="11">
        <f t="shared" si="15"/>
        <v>41143.760243055549</v>
      </c>
      <c r="Q492" t="s">
        <v>8269</v>
      </c>
      <c r="R492" t="s">
        <v>8349</v>
      </c>
      <c r="S492" t="s">
        <v>8355</v>
      </c>
    </row>
    <row r="493" spans="1:19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>
        <f>E493/D493</f>
        <v>0</v>
      </c>
      <c r="O493" s="11">
        <f t="shared" si="14"/>
        <v>42366.774293981485</v>
      </c>
      <c r="P493" s="11">
        <f t="shared" si="15"/>
        <v>42396.774293981478</v>
      </c>
      <c r="Q493" t="s">
        <v>8269</v>
      </c>
      <c r="R493" t="s">
        <v>8349</v>
      </c>
      <c r="S493" t="s">
        <v>8355</v>
      </c>
    </row>
    <row r="494" spans="1:19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>
        <f>E494/D494</f>
        <v>0</v>
      </c>
      <c r="O494" s="11">
        <f t="shared" si="14"/>
        <v>42595.826736111114</v>
      </c>
      <c r="P494" s="11">
        <f t="shared" si="15"/>
        <v>42655.826736111114</v>
      </c>
      <c r="Q494" t="s">
        <v>8269</v>
      </c>
      <c r="R494" t="s">
        <v>8349</v>
      </c>
      <c r="S494" t="s">
        <v>8355</v>
      </c>
    </row>
    <row r="495" spans="1:19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>
        <f>E495/D495</f>
        <v>0</v>
      </c>
      <c r="O495" s="11">
        <f t="shared" si="14"/>
        <v>42114.517800925918</v>
      </c>
      <c r="P495" s="11">
        <f t="shared" si="15"/>
        <v>42144.517800925925</v>
      </c>
      <c r="Q495" t="s">
        <v>8269</v>
      </c>
      <c r="R495" t="s">
        <v>8349</v>
      </c>
      <c r="S495" t="s">
        <v>8355</v>
      </c>
    </row>
    <row r="496" spans="1:19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>
        <f>E496/D496</f>
        <v>1.5499999999999999E-3</v>
      </c>
      <c r="O496" s="11">
        <f t="shared" si="14"/>
        <v>41799.62228009259</v>
      </c>
      <c r="P496" s="11">
        <f t="shared" si="15"/>
        <v>41822.916666666664</v>
      </c>
      <c r="Q496" t="s">
        <v>8269</v>
      </c>
      <c r="R496" t="s">
        <v>8349</v>
      </c>
      <c r="S496" t="s">
        <v>8355</v>
      </c>
    </row>
    <row r="497" spans="1:19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>
        <f>E497/D497</f>
        <v>0</v>
      </c>
      <c r="O497" s="11">
        <f t="shared" si="14"/>
        <v>42171.619270833333</v>
      </c>
      <c r="P497" s="11">
        <f t="shared" si="15"/>
        <v>42201.619270833333</v>
      </c>
      <c r="Q497" t="s">
        <v>8269</v>
      </c>
      <c r="R497" t="s">
        <v>8349</v>
      </c>
      <c r="S497" t="s">
        <v>8355</v>
      </c>
    </row>
    <row r="498" spans="1:19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>
        <f>E498/D498</f>
        <v>1.6666666666666667E-5</v>
      </c>
      <c r="O498" s="11">
        <f t="shared" si="14"/>
        <v>41620.723078703704</v>
      </c>
      <c r="P498" s="11">
        <f t="shared" si="15"/>
        <v>41680.723078703704</v>
      </c>
      <c r="Q498" t="s">
        <v>8269</v>
      </c>
      <c r="R498" t="s">
        <v>8349</v>
      </c>
      <c r="S498" t="s">
        <v>8355</v>
      </c>
    </row>
    <row r="499" spans="1:19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>
        <f>E499/D499</f>
        <v>6.6964285714285711E-3</v>
      </c>
      <c r="O499" s="11">
        <f t="shared" si="14"/>
        <v>41944.829456018517</v>
      </c>
      <c r="P499" s="11">
        <f t="shared" si="15"/>
        <v>41997.999999999993</v>
      </c>
      <c r="Q499" t="s">
        <v>8269</v>
      </c>
      <c r="R499" t="s">
        <v>8349</v>
      </c>
      <c r="S499" t="s">
        <v>8355</v>
      </c>
    </row>
    <row r="500" spans="1:19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>
        <f>E500/D500</f>
        <v>4.5985132395404561E-2</v>
      </c>
      <c r="O500" s="11">
        <f t="shared" si="14"/>
        <v>40858.553807870368</v>
      </c>
      <c r="P500" s="11">
        <f t="shared" si="15"/>
        <v>40900.553807870368</v>
      </c>
      <c r="Q500" t="s">
        <v>8269</v>
      </c>
      <c r="R500" t="s">
        <v>8349</v>
      </c>
      <c r="S500" t="s">
        <v>8355</v>
      </c>
    </row>
    <row r="501" spans="1:19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>
        <f>E501/D501</f>
        <v>9.5500000000000002E-2</v>
      </c>
      <c r="O501" s="11">
        <f t="shared" si="14"/>
        <v>40043.687129629623</v>
      </c>
      <c r="P501" s="11">
        <f t="shared" si="15"/>
        <v>40098.665972222218</v>
      </c>
      <c r="Q501" t="s">
        <v>8269</v>
      </c>
      <c r="R501" t="s">
        <v>8349</v>
      </c>
      <c r="S501" t="s">
        <v>8355</v>
      </c>
    </row>
    <row r="502" spans="1:19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>
        <f>E502/D502</f>
        <v>3.307692307692308E-2</v>
      </c>
      <c r="O502" s="11">
        <f t="shared" si="14"/>
        <v>40247.677673611113</v>
      </c>
      <c r="P502" s="11">
        <f t="shared" si="15"/>
        <v>40306.719444444439</v>
      </c>
      <c r="Q502" t="s">
        <v>8269</v>
      </c>
      <c r="R502" t="s">
        <v>8349</v>
      </c>
      <c r="S502" t="s">
        <v>8355</v>
      </c>
    </row>
    <row r="503" spans="1:19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>
        <f>E503/D503</f>
        <v>0</v>
      </c>
      <c r="O503" s="11">
        <f t="shared" si="14"/>
        <v>40703.026053240741</v>
      </c>
      <c r="P503" s="11">
        <f t="shared" si="15"/>
        <v>40733.026053240741</v>
      </c>
      <c r="Q503" t="s">
        <v>8269</v>
      </c>
      <c r="R503" t="s">
        <v>8349</v>
      </c>
      <c r="S503" t="s">
        <v>8355</v>
      </c>
    </row>
    <row r="504" spans="1:19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>
        <f>E504/D504</f>
        <v>1.15E-2</v>
      </c>
      <c r="O504" s="11">
        <f t="shared" si="14"/>
        <v>40956.345196759255</v>
      </c>
      <c r="P504" s="11">
        <f t="shared" si="15"/>
        <v>40986.303530092591</v>
      </c>
      <c r="Q504" t="s">
        <v>8269</v>
      </c>
      <c r="R504" t="s">
        <v>8349</v>
      </c>
      <c r="S504" t="s">
        <v>8355</v>
      </c>
    </row>
    <row r="505" spans="1:19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>
        <f>E505/D505</f>
        <v>1.7538461538461537E-2</v>
      </c>
      <c r="O505" s="11">
        <f t="shared" si="14"/>
        <v>41991.318321759252</v>
      </c>
      <c r="P505" s="11">
        <f t="shared" si="15"/>
        <v>42021.318321759252</v>
      </c>
      <c r="Q505" t="s">
        <v>8269</v>
      </c>
      <c r="R505" t="s">
        <v>8349</v>
      </c>
      <c r="S505" t="s">
        <v>8355</v>
      </c>
    </row>
    <row r="506" spans="1:19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>
        <f>E506/D506</f>
        <v>1.3673469387755101E-2</v>
      </c>
      <c r="O506" s="11">
        <f t="shared" si="14"/>
        <v>40949.775312499994</v>
      </c>
      <c r="P506" s="11">
        <f t="shared" si="15"/>
        <v>41009.73364583333</v>
      </c>
      <c r="Q506" t="s">
        <v>8269</v>
      </c>
      <c r="R506" t="s">
        <v>8349</v>
      </c>
      <c r="S506" t="s">
        <v>8355</v>
      </c>
    </row>
    <row r="507" spans="1:19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>
        <f>E507/D507</f>
        <v>4.3333333333333331E-3</v>
      </c>
      <c r="O507" s="11">
        <f t="shared" si="14"/>
        <v>42317.889884259253</v>
      </c>
      <c r="P507" s="11">
        <f t="shared" si="15"/>
        <v>42362.889884259253</v>
      </c>
      <c r="Q507" t="s">
        <v>8269</v>
      </c>
      <c r="R507" t="s">
        <v>8349</v>
      </c>
      <c r="S507" t="s">
        <v>8355</v>
      </c>
    </row>
    <row r="508" spans="1:19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>
        <f>E508/D508</f>
        <v>1.25E-3</v>
      </c>
      <c r="O508" s="11">
        <f t="shared" si="14"/>
        <v>41466.343981481477</v>
      </c>
      <c r="P508" s="11">
        <f t="shared" si="15"/>
        <v>41496.343981481477</v>
      </c>
      <c r="Q508" t="s">
        <v>8269</v>
      </c>
      <c r="R508" t="s">
        <v>8349</v>
      </c>
      <c r="S508" t="s">
        <v>8355</v>
      </c>
    </row>
    <row r="509" spans="1:19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>
        <f>E509/D509</f>
        <v>3.2000000000000001E-2</v>
      </c>
      <c r="O509" s="11">
        <f t="shared" si="14"/>
        <v>41156.750659722216</v>
      </c>
      <c r="P509" s="11">
        <f t="shared" si="15"/>
        <v>41201.750659722216</v>
      </c>
      <c r="Q509" t="s">
        <v>8269</v>
      </c>
      <c r="R509" t="s">
        <v>8349</v>
      </c>
      <c r="S509" t="s">
        <v>8355</v>
      </c>
    </row>
    <row r="510" spans="1:19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>
        <f>E510/D510</f>
        <v>8.0000000000000002E-3</v>
      </c>
      <c r="O510" s="11">
        <f t="shared" si="14"/>
        <v>40994.815983796296</v>
      </c>
      <c r="P510" s="11">
        <f t="shared" si="15"/>
        <v>41054.384722222218</v>
      </c>
      <c r="Q510" t="s">
        <v>8269</v>
      </c>
      <c r="R510" t="s">
        <v>8349</v>
      </c>
      <c r="S510" t="s">
        <v>8355</v>
      </c>
    </row>
    <row r="511" spans="1:19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>
        <f>E511/D511</f>
        <v>2E-3</v>
      </c>
      <c r="O511" s="11">
        <f t="shared" si="14"/>
        <v>42153.423263888886</v>
      </c>
      <c r="P511" s="11">
        <f t="shared" si="15"/>
        <v>42183.423263888886</v>
      </c>
      <c r="Q511" t="s">
        <v>8269</v>
      </c>
      <c r="R511" t="s">
        <v>8349</v>
      </c>
      <c r="S511" t="s">
        <v>8355</v>
      </c>
    </row>
    <row r="512" spans="1:19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>
        <f>E512/D512</f>
        <v>0</v>
      </c>
      <c r="O512" s="11">
        <f t="shared" si="14"/>
        <v>42399.968043981477</v>
      </c>
      <c r="P512" s="11">
        <f t="shared" si="15"/>
        <v>42429.968043981477</v>
      </c>
      <c r="Q512" t="s">
        <v>8269</v>
      </c>
      <c r="R512" t="s">
        <v>8349</v>
      </c>
      <c r="S512" t="s">
        <v>8355</v>
      </c>
    </row>
    <row r="513" spans="1:19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>
        <f>E513/D513</f>
        <v>0.03</v>
      </c>
      <c r="O513" s="11">
        <f t="shared" si="14"/>
        <v>41340.09469907407</v>
      </c>
      <c r="P513" s="11">
        <f t="shared" si="15"/>
        <v>41370.053032407406</v>
      </c>
      <c r="Q513" t="s">
        <v>8269</v>
      </c>
      <c r="R513" t="s">
        <v>8349</v>
      </c>
      <c r="S513" t="s">
        <v>8355</v>
      </c>
    </row>
    <row r="514" spans="1:19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>
        <f>E514/D514</f>
        <v>1.3749999999999999E-3</v>
      </c>
      <c r="O514" s="11">
        <f t="shared" si="14"/>
        <v>42649.533877314818</v>
      </c>
      <c r="P514" s="11">
        <f t="shared" si="15"/>
        <v>42694.575543981475</v>
      </c>
      <c r="Q514" t="s">
        <v>8269</v>
      </c>
      <c r="R514" t="s">
        <v>8349</v>
      </c>
      <c r="S514" t="s">
        <v>8355</v>
      </c>
    </row>
    <row r="515" spans="1:19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>
        <f>E515/D515</f>
        <v>0.13924</v>
      </c>
      <c r="O515" s="11">
        <f t="shared" ref="O515:O578" si="16">(((J515/60)/60)/24)+DATE(1970,1,1)+(-5/24)</f>
        <v>42552.445659722223</v>
      </c>
      <c r="P515" s="11">
        <f t="shared" ref="P515:P578" si="17">I515/86400+25569+(-5/24)</f>
        <v>42597.083333333336</v>
      </c>
      <c r="Q515" t="s">
        <v>8269</v>
      </c>
      <c r="R515" t="s">
        <v>8349</v>
      </c>
      <c r="S515" t="s">
        <v>8355</v>
      </c>
    </row>
    <row r="516" spans="1:19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>
        <f>E516/D516</f>
        <v>3.3333333333333333E-2</v>
      </c>
      <c r="O516" s="11">
        <f t="shared" si="16"/>
        <v>41830.405636574069</v>
      </c>
      <c r="P516" s="11">
        <f t="shared" si="17"/>
        <v>41860.405636574069</v>
      </c>
      <c r="Q516" t="s">
        <v>8269</v>
      </c>
      <c r="R516" t="s">
        <v>8349</v>
      </c>
      <c r="S516" t="s">
        <v>8355</v>
      </c>
    </row>
    <row r="517" spans="1:19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>
        <f>E517/D517</f>
        <v>0.25413402061855672</v>
      </c>
      <c r="O517" s="11">
        <f t="shared" si="16"/>
        <v>42327.282418981478</v>
      </c>
      <c r="P517" s="11">
        <f t="shared" si="17"/>
        <v>42367.282418981478</v>
      </c>
      <c r="Q517" t="s">
        <v>8269</v>
      </c>
      <c r="R517" t="s">
        <v>8349</v>
      </c>
      <c r="S517" t="s">
        <v>8355</v>
      </c>
    </row>
    <row r="518" spans="1:19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>
        <f>E518/D518</f>
        <v>0</v>
      </c>
      <c r="O518" s="11">
        <f t="shared" si="16"/>
        <v>42091.570370370369</v>
      </c>
      <c r="P518" s="11">
        <f t="shared" si="17"/>
        <v>42151.570370370369</v>
      </c>
      <c r="Q518" t="s">
        <v>8269</v>
      </c>
      <c r="R518" t="s">
        <v>8349</v>
      </c>
      <c r="S518" t="s">
        <v>8355</v>
      </c>
    </row>
    <row r="519" spans="1:19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>
        <f>E519/D519</f>
        <v>1.3666666666666667E-2</v>
      </c>
      <c r="O519" s="11">
        <f t="shared" si="16"/>
        <v>42738.406956018516</v>
      </c>
      <c r="P519" s="11">
        <f t="shared" si="17"/>
        <v>42768.406956018516</v>
      </c>
      <c r="Q519" t="s">
        <v>8269</v>
      </c>
      <c r="R519" t="s">
        <v>8349</v>
      </c>
      <c r="S519" t="s">
        <v>8355</v>
      </c>
    </row>
    <row r="520" spans="1:19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>
        <f>E520/D520</f>
        <v>0</v>
      </c>
      <c r="O520" s="11">
        <f t="shared" si="16"/>
        <v>42223.407685185179</v>
      </c>
      <c r="P520" s="11">
        <f t="shared" si="17"/>
        <v>42253.406944444439</v>
      </c>
      <c r="Q520" t="s">
        <v>8269</v>
      </c>
      <c r="R520" t="s">
        <v>8349</v>
      </c>
      <c r="S520" t="s">
        <v>8355</v>
      </c>
    </row>
    <row r="521" spans="1:19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>
        <f>E521/D521</f>
        <v>0.22881426547787684</v>
      </c>
      <c r="O521" s="11">
        <f t="shared" si="16"/>
        <v>41218.183113425926</v>
      </c>
      <c r="P521" s="11">
        <f t="shared" si="17"/>
        <v>41248.183113425919</v>
      </c>
      <c r="Q521" t="s">
        <v>8269</v>
      </c>
      <c r="R521" t="s">
        <v>8349</v>
      </c>
      <c r="S521" t="s">
        <v>8355</v>
      </c>
    </row>
    <row r="522" spans="1:19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>
        <f>E522/D522</f>
        <v>1.0209999999999999</v>
      </c>
      <c r="O522" s="11">
        <f t="shared" si="16"/>
        <v>42318.493761574071</v>
      </c>
      <c r="P522" s="11">
        <f t="shared" si="17"/>
        <v>42348.493761574071</v>
      </c>
      <c r="Q522" t="s">
        <v>8270</v>
      </c>
      <c r="R522" t="s">
        <v>8307</v>
      </c>
      <c r="S522" t="s">
        <v>8308</v>
      </c>
    </row>
    <row r="523" spans="1:19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>
        <f>E523/D523</f>
        <v>1.0464</v>
      </c>
      <c r="O523" s="11">
        <f t="shared" si="16"/>
        <v>42645.884479166663</v>
      </c>
      <c r="P523" s="11">
        <f t="shared" si="17"/>
        <v>42674.999305555553</v>
      </c>
      <c r="Q523" t="s">
        <v>8270</v>
      </c>
      <c r="R523" t="s">
        <v>8307</v>
      </c>
      <c r="S523" t="s">
        <v>8308</v>
      </c>
    </row>
    <row r="524" spans="1:19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>
        <f>E524/D524</f>
        <v>1.1466666666666667</v>
      </c>
      <c r="O524" s="11">
        <f t="shared" si="16"/>
        <v>42429.832465277774</v>
      </c>
      <c r="P524" s="11">
        <f t="shared" si="17"/>
        <v>42449.790798611109</v>
      </c>
      <c r="Q524" t="s">
        <v>8270</v>
      </c>
      <c r="R524" t="s">
        <v>8307</v>
      </c>
      <c r="S524" t="s">
        <v>8308</v>
      </c>
    </row>
    <row r="525" spans="1:19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>
        <f>E525/D525</f>
        <v>1.206</v>
      </c>
      <c r="O525" s="11">
        <f t="shared" si="16"/>
        <v>42237.924490740734</v>
      </c>
      <c r="P525" s="11">
        <f t="shared" si="17"/>
        <v>42267.924490740734</v>
      </c>
      <c r="Q525" t="s">
        <v>8270</v>
      </c>
      <c r="R525" t="s">
        <v>8307</v>
      </c>
      <c r="S525" t="s">
        <v>8308</v>
      </c>
    </row>
    <row r="526" spans="1:19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>
        <f>E526/D526</f>
        <v>1.0867285714285715</v>
      </c>
      <c r="O526" s="11">
        <f t="shared" si="16"/>
        <v>42492.508900462963</v>
      </c>
      <c r="P526" s="11">
        <f t="shared" si="17"/>
        <v>42522.508900462963</v>
      </c>
      <c r="Q526" t="s">
        <v>8270</v>
      </c>
      <c r="R526" t="s">
        <v>8307</v>
      </c>
      <c r="S526" t="s">
        <v>8308</v>
      </c>
    </row>
    <row r="527" spans="1:19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>
        <f>E527/D527</f>
        <v>1</v>
      </c>
      <c r="O527" s="11">
        <f t="shared" si="16"/>
        <v>41850.192604166667</v>
      </c>
      <c r="P527" s="11">
        <f t="shared" si="17"/>
        <v>41895.192604166667</v>
      </c>
      <c r="Q527" t="s">
        <v>8270</v>
      </c>
      <c r="R527" t="s">
        <v>8307</v>
      </c>
      <c r="S527" t="s">
        <v>8308</v>
      </c>
    </row>
    <row r="528" spans="1:19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>
        <f>E528/D528</f>
        <v>1.1399999999999999</v>
      </c>
      <c r="O528" s="11">
        <f t="shared" si="16"/>
        <v>42192.383611111109</v>
      </c>
      <c r="P528" s="11">
        <f t="shared" si="17"/>
        <v>42223.499999999993</v>
      </c>
      <c r="Q528" t="s">
        <v>8270</v>
      </c>
      <c r="R528" t="s">
        <v>8307</v>
      </c>
      <c r="S528" t="s">
        <v>8308</v>
      </c>
    </row>
    <row r="529" spans="1:19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>
        <f>E529/D529</f>
        <v>1.0085</v>
      </c>
      <c r="O529" s="11">
        <f t="shared" si="16"/>
        <v>42752.997291666667</v>
      </c>
      <c r="P529" s="11">
        <f t="shared" si="17"/>
        <v>42783.461805555555</v>
      </c>
      <c r="Q529" t="s">
        <v>8270</v>
      </c>
      <c r="R529" t="s">
        <v>8307</v>
      </c>
      <c r="S529" t="s">
        <v>8308</v>
      </c>
    </row>
    <row r="530" spans="1:19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>
        <f>E530/D530</f>
        <v>1.1565217391304348</v>
      </c>
      <c r="O530" s="11">
        <f t="shared" si="16"/>
        <v>42155.71188657407</v>
      </c>
      <c r="P530" s="11">
        <f t="shared" si="17"/>
        <v>42176.680555555555</v>
      </c>
      <c r="Q530" t="s">
        <v>8270</v>
      </c>
      <c r="R530" t="s">
        <v>8307</v>
      </c>
      <c r="S530" t="s">
        <v>8308</v>
      </c>
    </row>
    <row r="531" spans="1:19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>
        <f>E531/D531</f>
        <v>1.3041666666666667</v>
      </c>
      <c r="O531" s="11">
        <f t="shared" si="16"/>
        <v>42724.822847222218</v>
      </c>
      <c r="P531" s="11">
        <f t="shared" si="17"/>
        <v>42745.999999999993</v>
      </c>
      <c r="Q531" t="s">
        <v>8270</v>
      </c>
      <c r="R531" t="s">
        <v>8307</v>
      </c>
      <c r="S531" t="s">
        <v>8308</v>
      </c>
    </row>
    <row r="532" spans="1:19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>
        <f>E532/D532</f>
        <v>1.0778267254038179</v>
      </c>
      <c r="O532" s="11">
        <f t="shared" si="16"/>
        <v>42157.382731481477</v>
      </c>
      <c r="P532" s="11">
        <f t="shared" si="17"/>
        <v>42178.874999999993</v>
      </c>
      <c r="Q532" t="s">
        <v>8270</v>
      </c>
      <c r="R532" t="s">
        <v>8307</v>
      </c>
      <c r="S532" t="s">
        <v>8308</v>
      </c>
    </row>
    <row r="533" spans="1:19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>
        <f>E533/D533</f>
        <v>1</v>
      </c>
      <c r="O533" s="11">
        <f t="shared" si="16"/>
        <v>42675.856817129628</v>
      </c>
      <c r="P533" s="11">
        <f t="shared" si="17"/>
        <v>42721.082638888889</v>
      </c>
      <c r="Q533" t="s">
        <v>8270</v>
      </c>
      <c r="R533" t="s">
        <v>8307</v>
      </c>
      <c r="S533" t="s">
        <v>8308</v>
      </c>
    </row>
    <row r="534" spans="1:19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>
        <f>E534/D534</f>
        <v>1.2324999999999999</v>
      </c>
      <c r="O534" s="11">
        <f t="shared" si="16"/>
        <v>42472.798703703702</v>
      </c>
      <c r="P534" s="11">
        <f t="shared" si="17"/>
        <v>42502.798703703702</v>
      </c>
      <c r="Q534" t="s">
        <v>8270</v>
      </c>
      <c r="R534" t="s">
        <v>8307</v>
      </c>
      <c r="S534" t="s">
        <v>8308</v>
      </c>
    </row>
    <row r="535" spans="1:19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>
        <f>E535/D535</f>
        <v>1.002</v>
      </c>
      <c r="O535" s="11">
        <f t="shared" si="16"/>
        <v>42482.226446759254</v>
      </c>
      <c r="P535" s="11">
        <f t="shared" si="17"/>
        <v>42506.226446759254</v>
      </c>
      <c r="Q535" t="s">
        <v>8270</v>
      </c>
      <c r="R535" t="s">
        <v>8307</v>
      </c>
      <c r="S535" t="s">
        <v>8308</v>
      </c>
    </row>
    <row r="536" spans="1:19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>
        <f>E536/D536</f>
        <v>1.0466666666666666</v>
      </c>
      <c r="O536" s="11">
        <f t="shared" si="16"/>
        <v>42270.602662037032</v>
      </c>
      <c r="P536" s="11">
        <f t="shared" si="17"/>
        <v>42309.749999999993</v>
      </c>
      <c r="Q536" t="s">
        <v>8270</v>
      </c>
      <c r="R536" t="s">
        <v>8307</v>
      </c>
      <c r="S536" t="s">
        <v>8308</v>
      </c>
    </row>
    <row r="537" spans="1:19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>
        <f>E537/D537</f>
        <v>1.0249999999999999</v>
      </c>
      <c r="O537" s="11">
        <f t="shared" si="16"/>
        <v>42711.336863425917</v>
      </c>
      <c r="P537" s="11">
        <f t="shared" si="17"/>
        <v>42741.336863425924</v>
      </c>
      <c r="Q537" t="s">
        <v>8270</v>
      </c>
      <c r="R537" t="s">
        <v>8307</v>
      </c>
      <c r="S537" t="s">
        <v>8308</v>
      </c>
    </row>
    <row r="538" spans="1:19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>
        <f>E538/D538</f>
        <v>1.1825757575757576</v>
      </c>
      <c r="O538" s="11">
        <f t="shared" si="16"/>
        <v>42179.136655092596</v>
      </c>
      <c r="P538" s="11">
        <f t="shared" si="17"/>
        <v>42219.541666666664</v>
      </c>
      <c r="Q538" t="s">
        <v>8270</v>
      </c>
      <c r="R538" t="s">
        <v>8307</v>
      </c>
      <c r="S538" t="s">
        <v>8308</v>
      </c>
    </row>
    <row r="539" spans="1:19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>
        <f>E539/D539</f>
        <v>1.2050000000000001</v>
      </c>
      <c r="O539" s="11">
        <f t="shared" si="16"/>
        <v>42282.560081018521</v>
      </c>
      <c r="P539" s="11">
        <f t="shared" si="17"/>
        <v>42312.601747685178</v>
      </c>
      <c r="Q539" t="s">
        <v>8270</v>
      </c>
      <c r="R539" t="s">
        <v>8307</v>
      </c>
      <c r="S539" t="s">
        <v>8308</v>
      </c>
    </row>
    <row r="540" spans="1:19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>
        <f>E540/D540</f>
        <v>3.0242</v>
      </c>
      <c r="O540" s="11">
        <f t="shared" si="16"/>
        <v>42473.586377314808</v>
      </c>
      <c r="P540" s="11">
        <f t="shared" si="17"/>
        <v>42503.586377314808</v>
      </c>
      <c r="Q540" t="s">
        <v>8270</v>
      </c>
      <c r="R540" t="s">
        <v>8307</v>
      </c>
      <c r="S540" t="s">
        <v>8308</v>
      </c>
    </row>
    <row r="541" spans="1:19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>
        <f>E541/D541</f>
        <v>1.00644</v>
      </c>
      <c r="O541" s="11">
        <f t="shared" si="16"/>
        <v>42534.841516203705</v>
      </c>
      <c r="P541" s="11">
        <f t="shared" si="17"/>
        <v>42555.841516203705</v>
      </c>
      <c r="Q541" t="s">
        <v>8270</v>
      </c>
      <c r="R541" t="s">
        <v>8307</v>
      </c>
      <c r="S541" t="s">
        <v>8308</v>
      </c>
    </row>
    <row r="542" spans="1:19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>
        <f>E542/D542</f>
        <v>6.666666666666667E-5</v>
      </c>
      <c r="O542" s="11">
        <f t="shared" si="16"/>
        <v>42009.608865740738</v>
      </c>
      <c r="P542" s="11">
        <f t="shared" si="17"/>
        <v>42039.608865740738</v>
      </c>
      <c r="Q542" t="s">
        <v>8271</v>
      </c>
      <c r="R542" t="s">
        <v>8309</v>
      </c>
      <c r="S542" t="s">
        <v>8310</v>
      </c>
    </row>
    <row r="543" spans="1:19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>
        <f>E543/D543</f>
        <v>5.5555555555555558E-3</v>
      </c>
      <c r="O543" s="11">
        <f t="shared" si="16"/>
        <v>42275.838356481479</v>
      </c>
      <c r="P543" s="11">
        <f t="shared" si="17"/>
        <v>42305.838356481479</v>
      </c>
      <c r="Q543" t="s">
        <v>8271</v>
      </c>
      <c r="R543" t="s">
        <v>8309</v>
      </c>
      <c r="S543" t="s">
        <v>8310</v>
      </c>
    </row>
    <row r="544" spans="1:19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>
        <f>E544/D544</f>
        <v>3.9999999999999998E-6</v>
      </c>
      <c r="O544" s="11">
        <f t="shared" si="16"/>
        <v>42433.529120370367</v>
      </c>
      <c r="P544" s="11">
        <f t="shared" si="17"/>
        <v>42493.487453703703</v>
      </c>
      <c r="Q544" t="s">
        <v>8271</v>
      </c>
      <c r="R544" t="s">
        <v>8309</v>
      </c>
      <c r="S544" t="s">
        <v>8310</v>
      </c>
    </row>
    <row r="545" spans="1:19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>
        <f>E545/D545</f>
        <v>3.1818181818181819E-3</v>
      </c>
      <c r="O545" s="11">
        <f t="shared" si="16"/>
        <v>41913.88381944444</v>
      </c>
      <c r="P545" s="11">
        <f t="shared" si="17"/>
        <v>41943.88381944444</v>
      </c>
      <c r="Q545" t="s">
        <v>8271</v>
      </c>
      <c r="R545" t="s">
        <v>8309</v>
      </c>
      <c r="S545" t="s">
        <v>8310</v>
      </c>
    </row>
    <row r="546" spans="1:19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>
        <f>E546/D546</f>
        <v>1.2E-2</v>
      </c>
      <c r="O546" s="11">
        <f t="shared" si="16"/>
        <v>42525.448611111111</v>
      </c>
      <c r="P546" s="11">
        <f t="shared" si="17"/>
        <v>42555.448611111111</v>
      </c>
      <c r="Q546" t="s">
        <v>8271</v>
      </c>
      <c r="R546" t="s">
        <v>8309</v>
      </c>
      <c r="S546" t="s">
        <v>8310</v>
      </c>
    </row>
    <row r="547" spans="1:19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>
        <f>E547/D547</f>
        <v>0.27383999999999997</v>
      </c>
      <c r="O547" s="11">
        <f t="shared" si="16"/>
        <v>42283.38413194444</v>
      </c>
      <c r="P547" s="11">
        <f t="shared" si="17"/>
        <v>42323.425798611112</v>
      </c>
      <c r="Q547" t="s">
        <v>8271</v>
      </c>
      <c r="R547" t="s">
        <v>8309</v>
      </c>
      <c r="S547" t="s">
        <v>8310</v>
      </c>
    </row>
    <row r="548" spans="1:19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>
        <f>E548/D548</f>
        <v>8.6666666666666663E-4</v>
      </c>
      <c r="O548" s="11">
        <f t="shared" si="16"/>
        <v>42249.459664351853</v>
      </c>
      <c r="P548" s="11">
        <f t="shared" si="17"/>
        <v>42294.459664351853</v>
      </c>
      <c r="Q548" t="s">
        <v>8271</v>
      </c>
      <c r="R548" t="s">
        <v>8309</v>
      </c>
      <c r="S548" t="s">
        <v>8310</v>
      </c>
    </row>
    <row r="549" spans="1:19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>
        <f>E549/D549</f>
        <v>0</v>
      </c>
      <c r="O549" s="11">
        <f t="shared" si="16"/>
        <v>42380.488009259258</v>
      </c>
      <c r="P549" s="11">
        <f t="shared" si="17"/>
        <v>42410.488009259258</v>
      </c>
      <c r="Q549" t="s">
        <v>8271</v>
      </c>
      <c r="R549" t="s">
        <v>8309</v>
      </c>
      <c r="S549" t="s">
        <v>8310</v>
      </c>
    </row>
    <row r="550" spans="1:19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>
        <f>E550/D550</f>
        <v>8.9999999999999998E-4</v>
      </c>
      <c r="O550" s="11">
        <f t="shared" si="16"/>
        <v>42276.695</v>
      </c>
      <c r="P550" s="11">
        <f t="shared" si="17"/>
        <v>42306.695</v>
      </c>
      <c r="Q550" t="s">
        <v>8271</v>
      </c>
      <c r="R550" t="s">
        <v>8309</v>
      </c>
      <c r="S550" t="s">
        <v>8310</v>
      </c>
    </row>
    <row r="551" spans="1:19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>
        <f>E551/D551</f>
        <v>2.7199999999999998E-2</v>
      </c>
      <c r="O551" s="11">
        <f t="shared" si="16"/>
        <v>42163.428495370368</v>
      </c>
      <c r="P551" s="11">
        <f t="shared" si="17"/>
        <v>42193.428495370368</v>
      </c>
      <c r="Q551" t="s">
        <v>8271</v>
      </c>
      <c r="R551" t="s">
        <v>8309</v>
      </c>
      <c r="S551" t="s">
        <v>8310</v>
      </c>
    </row>
    <row r="552" spans="1:19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>
        <f>E552/D552</f>
        <v>7.0000000000000001E-3</v>
      </c>
      <c r="O552" s="11">
        <f t="shared" si="16"/>
        <v>42753.47042824074</v>
      </c>
      <c r="P552" s="11">
        <f t="shared" si="17"/>
        <v>42765.999999999993</v>
      </c>
      <c r="Q552" t="s">
        <v>8271</v>
      </c>
      <c r="R552" t="s">
        <v>8309</v>
      </c>
      <c r="S552" t="s">
        <v>8310</v>
      </c>
    </row>
    <row r="553" spans="1:19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>
        <f>E553/D553</f>
        <v>5.0413333333333331E-2</v>
      </c>
      <c r="O553" s="11">
        <f t="shared" si="16"/>
        <v>42173.067407407405</v>
      </c>
      <c r="P553" s="11">
        <f t="shared" si="17"/>
        <v>42217.536805555552</v>
      </c>
      <c r="Q553" t="s">
        <v>8271</v>
      </c>
      <c r="R553" t="s">
        <v>8309</v>
      </c>
      <c r="S553" t="s">
        <v>8310</v>
      </c>
    </row>
    <row r="554" spans="1:19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>
        <f>E554/D554</f>
        <v>0</v>
      </c>
      <c r="O554" s="11">
        <f t="shared" si="16"/>
        <v>42318.408518518518</v>
      </c>
      <c r="P554" s="11">
        <f t="shared" si="17"/>
        <v>42378.408518518518</v>
      </c>
      <c r="Q554" t="s">
        <v>8271</v>
      </c>
      <c r="R554" t="s">
        <v>8309</v>
      </c>
      <c r="S554" t="s">
        <v>8310</v>
      </c>
    </row>
    <row r="555" spans="1:19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>
        <f>E555/D555</f>
        <v>4.9199999999999999E-3</v>
      </c>
      <c r="O555" s="11">
        <f t="shared" si="16"/>
        <v>41927.511469907404</v>
      </c>
      <c r="P555" s="11">
        <f t="shared" si="17"/>
        <v>41957.553136574068</v>
      </c>
      <c r="Q555" t="s">
        <v>8271</v>
      </c>
      <c r="R555" t="s">
        <v>8309</v>
      </c>
      <c r="S555" t="s">
        <v>8310</v>
      </c>
    </row>
    <row r="556" spans="1:19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>
        <f>E556/D556</f>
        <v>0.36589147286821705</v>
      </c>
      <c r="O556" s="11">
        <f t="shared" si="16"/>
        <v>41901.476527777777</v>
      </c>
      <c r="P556" s="11">
        <f t="shared" si="17"/>
        <v>41931.476527777777</v>
      </c>
      <c r="Q556" t="s">
        <v>8271</v>
      </c>
      <c r="R556" t="s">
        <v>8309</v>
      </c>
      <c r="S556" t="s">
        <v>8310</v>
      </c>
    </row>
    <row r="557" spans="1:19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>
        <f>E557/D557</f>
        <v>0</v>
      </c>
      <c r="O557" s="11">
        <f t="shared" si="16"/>
        <v>42503.145173611112</v>
      </c>
      <c r="P557" s="11">
        <f t="shared" si="17"/>
        <v>42533.145173611112</v>
      </c>
      <c r="Q557" t="s">
        <v>8271</v>
      </c>
      <c r="R557" t="s">
        <v>8309</v>
      </c>
      <c r="S557" t="s">
        <v>8310</v>
      </c>
    </row>
    <row r="558" spans="1:19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>
        <f>E558/D558</f>
        <v>2.5000000000000001E-2</v>
      </c>
      <c r="O558" s="11">
        <f t="shared" si="16"/>
        <v>42345.651817129627</v>
      </c>
      <c r="P558" s="11">
        <f t="shared" si="17"/>
        <v>42375.651817129627</v>
      </c>
      <c r="Q558" t="s">
        <v>8271</v>
      </c>
      <c r="R558" t="s">
        <v>8309</v>
      </c>
      <c r="S558" t="s">
        <v>8310</v>
      </c>
    </row>
    <row r="559" spans="1:19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>
        <f>E559/D559</f>
        <v>9.1066666666666674E-3</v>
      </c>
      <c r="O559" s="11">
        <f t="shared" si="16"/>
        <v>42676.733831018515</v>
      </c>
      <c r="P559" s="11">
        <f t="shared" si="17"/>
        <v>42706.775497685179</v>
      </c>
      <c r="Q559" t="s">
        <v>8271</v>
      </c>
      <c r="R559" t="s">
        <v>8309</v>
      </c>
      <c r="S559" t="s">
        <v>8310</v>
      </c>
    </row>
    <row r="560" spans="1:19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>
        <f>E560/D560</f>
        <v>0</v>
      </c>
      <c r="O560" s="11">
        <f t="shared" si="16"/>
        <v>42057.674826388888</v>
      </c>
      <c r="P560" s="11">
        <f t="shared" si="17"/>
        <v>42087.633159722223</v>
      </c>
      <c r="Q560" t="s">
        <v>8271</v>
      </c>
      <c r="R560" t="s">
        <v>8309</v>
      </c>
      <c r="S560" t="s">
        <v>8310</v>
      </c>
    </row>
    <row r="561" spans="1:19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>
        <f>E561/D561</f>
        <v>2.0833333333333335E-4</v>
      </c>
      <c r="O561" s="11">
        <f t="shared" si="16"/>
        <v>42321.074768518512</v>
      </c>
      <c r="P561" s="11">
        <f t="shared" si="17"/>
        <v>42351.074768518512</v>
      </c>
      <c r="Q561" t="s">
        <v>8271</v>
      </c>
      <c r="R561" t="s">
        <v>8309</v>
      </c>
      <c r="S561" t="s">
        <v>8310</v>
      </c>
    </row>
    <row r="562" spans="1:19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>
        <f>E562/D562</f>
        <v>1.2E-4</v>
      </c>
      <c r="O562" s="11">
        <f t="shared" si="16"/>
        <v>41960.563020833331</v>
      </c>
      <c r="P562" s="11">
        <f t="shared" si="17"/>
        <v>41990.563020833331</v>
      </c>
      <c r="Q562" t="s">
        <v>8271</v>
      </c>
      <c r="R562" t="s">
        <v>8309</v>
      </c>
      <c r="S562" t="s">
        <v>8310</v>
      </c>
    </row>
    <row r="563" spans="1:19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>
        <f>E563/D563</f>
        <v>3.6666666666666666E-3</v>
      </c>
      <c r="O563" s="11">
        <f t="shared" si="16"/>
        <v>42268.450381944444</v>
      </c>
      <c r="P563" s="11">
        <f t="shared" si="17"/>
        <v>42303.450381944444</v>
      </c>
      <c r="Q563" t="s">
        <v>8271</v>
      </c>
      <c r="R563" t="s">
        <v>8309</v>
      </c>
      <c r="S563" t="s">
        <v>8310</v>
      </c>
    </row>
    <row r="564" spans="1:19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>
        <f>E564/D564</f>
        <v>0</v>
      </c>
      <c r="O564" s="11">
        <f t="shared" si="16"/>
        <v>42692.18072916667</v>
      </c>
      <c r="P564" s="11">
        <f t="shared" si="17"/>
        <v>42722.180729166663</v>
      </c>
      <c r="Q564" t="s">
        <v>8271</v>
      </c>
      <c r="R564" t="s">
        <v>8309</v>
      </c>
      <c r="S564" t="s">
        <v>8310</v>
      </c>
    </row>
    <row r="565" spans="1:19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>
        <f>E565/D565</f>
        <v>9.0666666666666662E-4</v>
      </c>
      <c r="O565" s="11">
        <f t="shared" si="16"/>
        <v>42021.861655092587</v>
      </c>
      <c r="P565" s="11">
        <f t="shared" si="17"/>
        <v>42051.861655092587</v>
      </c>
      <c r="Q565" t="s">
        <v>8271</v>
      </c>
      <c r="R565" t="s">
        <v>8309</v>
      </c>
      <c r="S565" t="s">
        <v>8310</v>
      </c>
    </row>
    <row r="566" spans="1:19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>
        <f>E566/D566</f>
        <v>5.5555555555555558E-5</v>
      </c>
      <c r="O566" s="11">
        <f t="shared" si="16"/>
        <v>42411.734664351847</v>
      </c>
      <c r="P566" s="11">
        <f t="shared" si="17"/>
        <v>42441.734664351847</v>
      </c>
      <c r="Q566" t="s">
        <v>8271</v>
      </c>
      <c r="R566" t="s">
        <v>8309</v>
      </c>
      <c r="S566" t="s">
        <v>8310</v>
      </c>
    </row>
    <row r="567" spans="1:19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>
        <f>E567/D567</f>
        <v>0</v>
      </c>
      <c r="O567" s="11">
        <f t="shared" si="16"/>
        <v>42165.576956018522</v>
      </c>
      <c r="P567" s="11">
        <f t="shared" si="17"/>
        <v>42195.576956018514</v>
      </c>
      <c r="Q567" t="s">
        <v>8271</v>
      </c>
      <c r="R567" t="s">
        <v>8309</v>
      </c>
      <c r="S567" t="s">
        <v>8310</v>
      </c>
    </row>
    <row r="568" spans="1:19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>
        <f>E568/D568</f>
        <v>2.0000000000000001E-4</v>
      </c>
      <c r="O568" s="11">
        <f t="shared" si="16"/>
        <v>42535.476076388884</v>
      </c>
      <c r="P568" s="11">
        <f t="shared" si="17"/>
        <v>42565.476076388884</v>
      </c>
      <c r="Q568" t="s">
        <v>8271</v>
      </c>
      <c r="R568" t="s">
        <v>8309</v>
      </c>
      <c r="S568" t="s">
        <v>8310</v>
      </c>
    </row>
    <row r="569" spans="1:19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>
        <f>E569/D569</f>
        <v>0</v>
      </c>
      <c r="O569" s="11">
        <f t="shared" si="16"/>
        <v>41975.634189814817</v>
      </c>
      <c r="P569" s="11">
        <f t="shared" si="17"/>
        <v>42005.634189814817</v>
      </c>
      <c r="Q569" t="s">
        <v>8271</v>
      </c>
      <c r="R569" t="s">
        <v>8309</v>
      </c>
      <c r="S569" t="s">
        <v>8310</v>
      </c>
    </row>
    <row r="570" spans="1:19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>
        <f>E570/D570</f>
        <v>0.01</v>
      </c>
      <c r="O570" s="11">
        <f t="shared" si="16"/>
        <v>42348.713229166664</v>
      </c>
      <c r="P570" s="11">
        <f t="shared" si="17"/>
        <v>42385.249999999993</v>
      </c>
      <c r="Q570" t="s">
        <v>8271</v>
      </c>
      <c r="R570" t="s">
        <v>8309</v>
      </c>
      <c r="S570" t="s">
        <v>8310</v>
      </c>
    </row>
    <row r="571" spans="1:19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>
        <f>E571/D571</f>
        <v>8.0000000000000002E-3</v>
      </c>
      <c r="O571" s="11">
        <f t="shared" si="16"/>
        <v>42340.639027777775</v>
      </c>
      <c r="P571" s="11">
        <f t="shared" si="17"/>
        <v>42370.639027777775</v>
      </c>
      <c r="Q571" t="s">
        <v>8271</v>
      </c>
      <c r="R571" t="s">
        <v>8309</v>
      </c>
      <c r="S571" t="s">
        <v>8310</v>
      </c>
    </row>
    <row r="572" spans="1:19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>
        <f>E572/D572</f>
        <v>1.6705882352941177E-3</v>
      </c>
      <c r="O572" s="11">
        <f t="shared" si="16"/>
        <v>42388.589918981481</v>
      </c>
      <c r="P572" s="11">
        <f t="shared" si="17"/>
        <v>42418.589918981474</v>
      </c>
      <c r="Q572" t="s">
        <v>8271</v>
      </c>
      <c r="R572" t="s">
        <v>8309</v>
      </c>
      <c r="S572" t="s">
        <v>8310</v>
      </c>
    </row>
    <row r="573" spans="1:19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>
        <f>E573/D573</f>
        <v>4.2399999999999998E-3</v>
      </c>
      <c r="O573" s="11">
        <f t="shared" si="16"/>
        <v>42192.607905092591</v>
      </c>
      <c r="P573" s="11">
        <f t="shared" si="17"/>
        <v>42211.957638888889</v>
      </c>
      <c r="Q573" t="s">
        <v>8271</v>
      </c>
      <c r="R573" t="s">
        <v>8309</v>
      </c>
      <c r="S573" t="s">
        <v>8310</v>
      </c>
    </row>
    <row r="574" spans="1:19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>
        <f>E574/D574</f>
        <v>0</v>
      </c>
      <c r="O574" s="11">
        <f t="shared" si="16"/>
        <v>42282.507962962954</v>
      </c>
      <c r="P574" s="11">
        <f t="shared" si="17"/>
        <v>42312.549629629626</v>
      </c>
      <c r="Q574" t="s">
        <v>8271</v>
      </c>
      <c r="R574" t="s">
        <v>8309</v>
      </c>
      <c r="S574" t="s">
        <v>8310</v>
      </c>
    </row>
    <row r="575" spans="1:19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>
        <f>E575/D575</f>
        <v>3.892538925389254E-3</v>
      </c>
      <c r="O575" s="11">
        <f t="shared" si="16"/>
        <v>41962.841793981475</v>
      </c>
      <c r="P575" s="11">
        <f t="shared" si="17"/>
        <v>42021.841666666667</v>
      </c>
      <c r="Q575" t="s">
        <v>8271</v>
      </c>
      <c r="R575" t="s">
        <v>8309</v>
      </c>
      <c r="S575" t="s">
        <v>8310</v>
      </c>
    </row>
    <row r="576" spans="1:19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>
        <f>E576/D576</f>
        <v>7.1556350626118068E-3</v>
      </c>
      <c r="O576" s="11">
        <f t="shared" si="16"/>
        <v>42632.235034722216</v>
      </c>
      <c r="P576" s="11">
        <f t="shared" si="17"/>
        <v>42662.235034722216</v>
      </c>
      <c r="Q576" t="s">
        <v>8271</v>
      </c>
      <c r="R576" t="s">
        <v>8309</v>
      </c>
      <c r="S576" t="s">
        <v>8310</v>
      </c>
    </row>
    <row r="577" spans="1:19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>
        <f>E577/D577</f>
        <v>4.3166666666666666E-3</v>
      </c>
      <c r="O577" s="11">
        <f t="shared" si="16"/>
        <v>42138.484293981477</v>
      </c>
      <c r="P577" s="11">
        <f t="shared" si="17"/>
        <v>42168.484293981477</v>
      </c>
      <c r="Q577" t="s">
        <v>8271</v>
      </c>
      <c r="R577" t="s">
        <v>8309</v>
      </c>
      <c r="S577" t="s">
        <v>8310</v>
      </c>
    </row>
    <row r="578" spans="1:19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>
        <f>E578/D578</f>
        <v>1.2500000000000001E-5</v>
      </c>
      <c r="O578" s="11">
        <f t="shared" si="16"/>
        <v>42031.263333333329</v>
      </c>
      <c r="P578" s="11">
        <f t="shared" si="17"/>
        <v>42091.221666666665</v>
      </c>
      <c r="Q578" t="s">
        <v>8271</v>
      </c>
      <c r="R578" t="s">
        <v>8309</v>
      </c>
      <c r="S578" t="s">
        <v>8310</v>
      </c>
    </row>
    <row r="579" spans="1:19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>
        <f>E579/D579</f>
        <v>2E-3</v>
      </c>
      <c r="O579" s="11">
        <f t="shared" ref="O579:O642" si="18">(((J579/60)/60)/24)+DATE(1970,1,1)+(-5/24)</f>
        <v>42450.380810185183</v>
      </c>
      <c r="P579" s="11">
        <f t="shared" ref="P579:P642" si="19">I579/86400+25569+(-5/24)</f>
        <v>42510.380810185183</v>
      </c>
      <c r="Q579" t="s">
        <v>8271</v>
      </c>
      <c r="R579" t="s">
        <v>8309</v>
      </c>
      <c r="S579" t="s">
        <v>8310</v>
      </c>
    </row>
    <row r="580" spans="1:19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>
        <f>E580/D580</f>
        <v>1.12E-4</v>
      </c>
      <c r="O580" s="11">
        <f t="shared" si="18"/>
        <v>42230.370289351849</v>
      </c>
      <c r="P580" s="11">
        <f t="shared" si="19"/>
        <v>42254.370289351849</v>
      </c>
      <c r="Q580" t="s">
        <v>8271</v>
      </c>
      <c r="R580" t="s">
        <v>8309</v>
      </c>
      <c r="S580" t="s">
        <v>8310</v>
      </c>
    </row>
    <row r="581" spans="1:19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>
        <f>E581/D581</f>
        <v>1.4583333333333334E-2</v>
      </c>
      <c r="O581" s="11">
        <f t="shared" si="18"/>
        <v>41968.643784722219</v>
      </c>
      <c r="P581" s="11">
        <f t="shared" si="19"/>
        <v>41998.643784722219</v>
      </c>
      <c r="Q581" t="s">
        <v>8271</v>
      </c>
      <c r="R581" t="s">
        <v>8309</v>
      </c>
      <c r="S581" t="s">
        <v>8310</v>
      </c>
    </row>
    <row r="582" spans="1:19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>
        <f>E582/D582</f>
        <v>3.3333333333333332E-4</v>
      </c>
      <c r="O582" s="11">
        <f t="shared" si="18"/>
        <v>42605.699849537035</v>
      </c>
      <c r="P582" s="11">
        <f t="shared" si="19"/>
        <v>42635.699849537035</v>
      </c>
      <c r="Q582" t="s">
        <v>8271</v>
      </c>
      <c r="R582" t="s">
        <v>8309</v>
      </c>
      <c r="S582" t="s">
        <v>8310</v>
      </c>
    </row>
    <row r="583" spans="1:19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>
        <f>E583/D583</f>
        <v>0</v>
      </c>
      <c r="O583" s="11">
        <f t="shared" si="18"/>
        <v>42187.804444444446</v>
      </c>
      <c r="P583" s="11">
        <f t="shared" si="19"/>
        <v>42217.804444444446</v>
      </c>
      <c r="Q583" t="s">
        <v>8271</v>
      </c>
      <c r="R583" t="s">
        <v>8309</v>
      </c>
      <c r="S583" t="s">
        <v>8310</v>
      </c>
    </row>
    <row r="584" spans="1:19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>
        <f>E584/D584</f>
        <v>0</v>
      </c>
      <c r="O584" s="11">
        <f t="shared" si="18"/>
        <v>42055.531469907401</v>
      </c>
      <c r="P584" s="11">
        <f t="shared" si="19"/>
        <v>42078.541666666664</v>
      </c>
      <c r="Q584" t="s">
        <v>8271</v>
      </c>
      <c r="R584" t="s">
        <v>8309</v>
      </c>
      <c r="S584" t="s">
        <v>8310</v>
      </c>
    </row>
    <row r="585" spans="1:19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>
        <f>E585/D585</f>
        <v>1.1111111111111112E-4</v>
      </c>
      <c r="O585" s="11">
        <f t="shared" si="18"/>
        <v>42052.730173611104</v>
      </c>
      <c r="P585" s="11">
        <f t="shared" si="19"/>
        <v>42082.688506944447</v>
      </c>
      <c r="Q585" t="s">
        <v>8271</v>
      </c>
      <c r="R585" t="s">
        <v>8309</v>
      </c>
      <c r="S585" t="s">
        <v>8310</v>
      </c>
    </row>
    <row r="586" spans="1:19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>
        <f>E586/D586</f>
        <v>0.01</v>
      </c>
      <c r="O586" s="11">
        <f t="shared" si="18"/>
        <v>42049.508287037032</v>
      </c>
      <c r="P586" s="11">
        <f t="shared" si="19"/>
        <v>42079.466620370367</v>
      </c>
      <c r="Q586" t="s">
        <v>8271</v>
      </c>
      <c r="R586" t="s">
        <v>8309</v>
      </c>
      <c r="S586" t="s">
        <v>8310</v>
      </c>
    </row>
    <row r="587" spans="1:19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>
        <f>E587/D587</f>
        <v>0</v>
      </c>
      <c r="O587" s="11">
        <f t="shared" si="18"/>
        <v>42283.182604166665</v>
      </c>
      <c r="P587" s="11">
        <f t="shared" si="19"/>
        <v>42338.791666666664</v>
      </c>
      <c r="Q587" t="s">
        <v>8271</v>
      </c>
      <c r="R587" t="s">
        <v>8309</v>
      </c>
      <c r="S587" t="s">
        <v>8310</v>
      </c>
    </row>
    <row r="588" spans="1:19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>
        <f>E588/D588</f>
        <v>5.5999999999999999E-3</v>
      </c>
      <c r="O588" s="11">
        <f t="shared" si="18"/>
        <v>42020.645914351851</v>
      </c>
      <c r="P588" s="11">
        <f t="shared" si="19"/>
        <v>42050.645914351851</v>
      </c>
      <c r="Q588" t="s">
        <v>8271</v>
      </c>
      <c r="R588" t="s">
        <v>8309</v>
      </c>
      <c r="S588" t="s">
        <v>8310</v>
      </c>
    </row>
    <row r="589" spans="1:19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>
        <f>E589/D589</f>
        <v>9.0833333333333335E-2</v>
      </c>
      <c r="O589" s="11">
        <f t="shared" si="18"/>
        <v>42080.548993055556</v>
      </c>
      <c r="P589" s="11">
        <f t="shared" si="19"/>
        <v>42110.548993055556</v>
      </c>
      <c r="Q589" t="s">
        <v>8271</v>
      </c>
      <c r="R589" t="s">
        <v>8309</v>
      </c>
      <c r="S589" t="s">
        <v>8310</v>
      </c>
    </row>
    <row r="590" spans="1:19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>
        <f>E590/D590</f>
        <v>3.3444444444444443E-2</v>
      </c>
      <c r="O590" s="11">
        <f t="shared" si="18"/>
        <v>42631.56118055556</v>
      </c>
      <c r="P590" s="11">
        <f t="shared" si="19"/>
        <v>42691.602847222217</v>
      </c>
      <c r="Q590" t="s">
        <v>8271</v>
      </c>
      <c r="R590" t="s">
        <v>8309</v>
      </c>
      <c r="S590" t="s">
        <v>8310</v>
      </c>
    </row>
    <row r="591" spans="1:19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>
        <f>E591/D591</f>
        <v>1.3333333333333334E-4</v>
      </c>
      <c r="O591" s="11">
        <f t="shared" si="18"/>
        <v>42178.406238425923</v>
      </c>
      <c r="P591" s="11">
        <f t="shared" si="19"/>
        <v>42193.406238425923</v>
      </c>
      <c r="Q591" t="s">
        <v>8271</v>
      </c>
      <c r="R591" t="s">
        <v>8309</v>
      </c>
      <c r="S591" t="s">
        <v>8310</v>
      </c>
    </row>
    <row r="592" spans="1:19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>
        <f>E592/D592</f>
        <v>4.4600000000000001E-2</v>
      </c>
      <c r="O592" s="11">
        <f t="shared" si="18"/>
        <v>42377.34642361111</v>
      </c>
      <c r="P592" s="11">
        <f t="shared" si="19"/>
        <v>42408.334027777775</v>
      </c>
      <c r="Q592" t="s">
        <v>8271</v>
      </c>
      <c r="R592" t="s">
        <v>8309</v>
      </c>
      <c r="S592" t="s">
        <v>8310</v>
      </c>
    </row>
    <row r="593" spans="1:19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>
        <f>E593/D593</f>
        <v>6.0999999999999997E-4</v>
      </c>
      <c r="O593" s="11">
        <f t="shared" si="18"/>
        <v>42177.334837962961</v>
      </c>
      <c r="P593" s="11">
        <f t="shared" si="19"/>
        <v>42207.334837962961</v>
      </c>
      <c r="Q593" t="s">
        <v>8271</v>
      </c>
      <c r="R593" t="s">
        <v>8309</v>
      </c>
      <c r="S593" t="s">
        <v>8310</v>
      </c>
    </row>
    <row r="594" spans="1:19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>
        <f>E594/D594</f>
        <v>3.3333333333333333E-2</v>
      </c>
      <c r="O594" s="11">
        <f t="shared" si="18"/>
        <v>41946.023842592593</v>
      </c>
      <c r="P594" s="11">
        <f t="shared" si="19"/>
        <v>41976.023842592585</v>
      </c>
      <c r="Q594" t="s">
        <v>8271</v>
      </c>
      <c r="R594" t="s">
        <v>8309</v>
      </c>
      <c r="S594" t="s">
        <v>8310</v>
      </c>
    </row>
    <row r="595" spans="1:19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>
        <f>E595/D595</f>
        <v>0.23</v>
      </c>
      <c r="O595" s="11">
        <f t="shared" si="18"/>
        <v>42070.469270833331</v>
      </c>
      <c r="P595" s="11">
        <f t="shared" si="19"/>
        <v>42100.427604166667</v>
      </c>
      <c r="Q595" t="s">
        <v>8271</v>
      </c>
      <c r="R595" t="s">
        <v>8309</v>
      </c>
      <c r="S595" t="s">
        <v>8310</v>
      </c>
    </row>
    <row r="596" spans="1:19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>
        <f>E596/D596</f>
        <v>1.0399999999999999E-3</v>
      </c>
      <c r="O596" s="11">
        <f t="shared" si="18"/>
        <v>42446.571828703702</v>
      </c>
      <c r="P596" s="11">
        <f t="shared" si="19"/>
        <v>42476.571828703702</v>
      </c>
      <c r="Q596" t="s">
        <v>8271</v>
      </c>
      <c r="R596" t="s">
        <v>8309</v>
      </c>
      <c r="S596" t="s">
        <v>8310</v>
      </c>
    </row>
    <row r="597" spans="1:19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>
        <f>E597/D597</f>
        <v>4.2599999999999999E-3</v>
      </c>
      <c r="O597" s="11">
        <f t="shared" si="18"/>
        <v>42082.861550925918</v>
      </c>
      <c r="P597" s="11">
        <f t="shared" si="19"/>
        <v>42127.861550925925</v>
      </c>
      <c r="Q597" t="s">
        <v>8271</v>
      </c>
      <c r="R597" t="s">
        <v>8309</v>
      </c>
      <c r="S597" t="s">
        <v>8310</v>
      </c>
    </row>
    <row r="598" spans="1:19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>
        <f>E598/D598</f>
        <v>2.9999999999999997E-4</v>
      </c>
      <c r="O598" s="11">
        <f t="shared" si="18"/>
        <v>42646.688564814809</v>
      </c>
      <c r="P598" s="11">
        <f t="shared" si="19"/>
        <v>42676.688564814809</v>
      </c>
      <c r="Q598" t="s">
        <v>8271</v>
      </c>
      <c r="R598" t="s">
        <v>8309</v>
      </c>
      <c r="S598" t="s">
        <v>8310</v>
      </c>
    </row>
    <row r="599" spans="1:19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>
        <f>E599/D599</f>
        <v>2.6666666666666666E-3</v>
      </c>
      <c r="O599" s="11">
        <f t="shared" si="18"/>
        <v>42545.496932870366</v>
      </c>
      <c r="P599" s="11">
        <f t="shared" si="19"/>
        <v>42582.458333333336</v>
      </c>
      <c r="Q599" t="s">
        <v>8271</v>
      </c>
      <c r="R599" t="s">
        <v>8309</v>
      </c>
      <c r="S599" t="s">
        <v>8310</v>
      </c>
    </row>
    <row r="600" spans="1:19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>
        <f>E600/D600</f>
        <v>0.34</v>
      </c>
      <c r="O600" s="11">
        <f t="shared" si="18"/>
        <v>41947.793761574074</v>
      </c>
      <c r="P600" s="11">
        <f t="shared" si="19"/>
        <v>41977.793761574074</v>
      </c>
      <c r="Q600" t="s">
        <v>8271</v>
      </c>
      <c r="R600" t="s">
        <v>8309</v>
      </c>
      <c r="S600" t="s">
        <v>8310</v>
      </c>
    </row>
    <row r="601" spans="1:19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>
        <f>E601/D601</f>
        <v>6.2E-4</v>
      </c>
      <c r="O601" s="11">
        <f t="shared" si="18"/>
        <v>42047.604189814818</v>
      </c>
      <c r="P601" s="11">
        <f t="shared" si="19"/>
        <v>42071.427777777775</v>
      </c>
      <c r="Q601" t="s">
        <v>8271</v>
      </c>
      <c r="R601" t="s">
        <v>8309</v>
      </c>
      <c r="S601" t="s">
        <v>8310</v>
      </c>
    </row>
    <row r="602" spans="1:19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>
        <f>E602/D602</f>
        <v>0.02</v>
      </c>
      <c r="O602" s="11">
        <f t="shared" si="18"/>
        <v>42073.589837962958</v>
      </c>
      <c r="P602" s="11">
        <f t="shared" si="19"/>
        <v>42133.589837962958</v>
      </c>
      <c r="Q602" t="s">
        <v>8271</v>
      </c>
      <c r="R602" t="s">
        <v>8309</v>
      </c>
      <c r="S602" t="s">
        <v>8310</v>
      </c>
    </row>
    <row r="603" spans="1:19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>
        <f>E603/D603</f>
        <v>1.4E-2</v>
      </c>
      <c r="O603" s="11">
        <f t="shared" si="18"/>
        <v>41969.64975694444</v>
      </c>
      <c r="P603" s="11">
        <f t="shared" si="19"/>
        <v>41999.64975694444</v>
      </c>
      <c r="Q603" t="s">
        <v>8271</v>
      </c>
      <c r="R603" t="s">
        <v>8309</v>
      </c>
      <c r="S603" t="s">
        <v>8310</v>
      </c>
    </row>
    <row r="604" spans="1:19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>
        <f>E604/D604</f>
        <v>0</v>
      </c>
      <c r="O604" s="11">
        <f t="shared" si="18"/>
        <v>42143.585821759254</v>
      </c>
      <c r="P604" s="11">
        <f t="shared" si="19"/>
        <v>42173.585821759254</v>
      </c>
      <c r="Q604" t="s">
        <v>8271</v>
      </c>
      <c r="R604" t="s">
        <v>8309</v>
      </c>
      <c r="S604" t="s">
        <v>8310</v>
      </c>
    </row>
    <row r="605" spans="1:19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>
        <f>E605/D605</f>
        <v>3.9334666666666664E-2</v>
      </c>
      <c r="O605" s="11">
        <f t="shared" si="18"/>
        <v>41835.430821759255</v>
      </c>
      <c r="P605" s="11">
        <f t="shared" si="19"/>
        <v>41865.430821759255</v>
      </c>
      <c r="Q605" t="s">
        <v>8271</v>
      </c>
      <c r="R605" t="s">
        <v>8309</v>
      </c>
      <c r="S605" t="s">
        <v>8310</v>
      </c>
    </row>
    <row r="606" spans="1:19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>
        <f>E606/D606</f>
        <v>0</v>
      </c>
      <c r="O606" s="11">
        <f t="shared" si="18"/>
        <v>41848.827037037037</v>
      </c>
      <c r="P606" s="11">
        <f t="shared" si="19"/>
        <v>41878.827037037037</v>
      </c>
      <c r="Q606" t="s">
        <v>8271</v>
      </c>
      <c r="R606" t="s">
        <v>8309</v>
      </c>
      <c r="S606" t="s">
        <v>8310</v>
      </c>
    </row>
    <row r="607" spans="1:19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>
        <f>E607/D607</f>
        <v>2.6200000000000001E-2</v>
      </c>
      <c r="O607" s="11">
        <f t="shared" si="18"/>
        <v>42194.14939814814</v>
      </c>
      <c r="P607" s="11">
        <f t="shared" si="19"/>
        <v>42239.149398148147</v>
      </c>
      <c r="Q607" t="s">
        <v>8271</v>
      </c>
      <c r="R607" t="s">
        <v>8309</v>
      </c>
      <c r="S607" t="s">
        <v>8310</v>
      </c>
    </row>
    <row r="608" spans="1:19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>
        <f>E608/D608</f>
        <v>2E-3</v>
      </c>
      <c r="O608" s="11">
        <f t="shared" si="18"/>
        <v>42102.442233796297</v>
      </c>
      <c r="P608" s="11">
        <f t="shared" si="19"/>
        <v>42148.416666666664</v>
      </c>
      <c r="Q608" t="s">
        <v>8271</v>
      </c>
      <c r="R608" t="s">
        <v>8309</v>
      </c>
      <c r="S608" t="s">
        <v>8310</v>
      </c>
    </row>
    <row r="609" spans="1:19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>
        <f>E609/D609</f>
        <v>0</v>
      </c>
      <c r="O609" s="11">
        <f t="shared" si="18"/>
        <v>42300.617314814815</v>
      </c>
      <c r="P609" s="11">
        <f t="shared" si="19"/>
        <v>42330.65898148148</v>
      </c>
      <c r="Q609" t="s">
        <v>8271</v>
      </c>
      <c r="R609" t="s">
        <v>8309</v>
      </c>
      <c r="S609" t="s">
        <v>8310</v>
      </c>
    </row>
    <row r="610" spans="1:19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>
        <f>E610/D610</f>
        <v>9.7400000000000004E-3</v>
      </c>
      <c r="O610" s="11">
        <f t="shared" si="18"/>
        <v>42140.712731481479</v>
      </c>
      <c r="P610" s="11">
        <f t="shared" si="19"/>
        <v>42170.712731481479</v>
      </c>
      <c r="Q610" t="s">
        <v>8271</v>
      </c>
      <c r="R610" t="s">
        <v>8309</v>
      </c>
      <c r="S610" t="s">
        <v>8310</v>
      </c>
    </row>
    <row r="611" spans="1:19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>
        <f>E611/D611</f>
        <v>6.41025641025641E-3</v>
      </c>
      <c r="O611" s="11">
        <f t="shared" si="18"/>
        <v>42306.825740740744</v>
      </c>
      <c r="P611" s="11">
        <f t="shared" si="19"/>
        <v>42336.867407407401</v>
      </c>
      <c r="Q611" t="s">
        <v>8271</v>
      </c>
      <c r="R611" t="s">
        <v>8309</v>
      </c>
      <c r="S611" t="s">
        <v>8310</v>
      </c>
    </row>
    <row r="612" spans="1:19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>
        <f>E612/D612</f>
        <v>0</v>
      </c>
      <c r="O612" s="11">
        <f t="shared" si="18"/>
        <v>42086.622523148144</v>
      </c>
      <c r="P612" s="11">
        <f t="shared" si="19"/>
        <v>42116.622523148144</v>
      </c>
      <c r="Q612" t="s">
        <v>8271</v>
      </c>
      <c r="R612" t="s">
        <v>8309</v>
      </c>
      <c r="S612" t="s">
        <v>8310</v>
      </c>
    </row>
    <row r="613" spans="1:19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>
        <f>E613/D613</f>
        <v>0</v>
      </c>
      <c r="O613" s="11">
        <f t="shared" si="18"/>
        <v>42328.352280092593</v>
      </c>
      <c r="P613" s="11">
        <f t="shared" si="19"/>
        <v>42388.352280092593</v>
      </c>
      <c r="Q613" t="s">
        <v>8271</v>
      </c>
      <c r="R613" t="s">
        <v>8309</v>
      </c>
      <c r="S613" t="s">
        <v>8310</v>
      </c>
    </row>
    <row r="614" spans="1:19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>
        <f>E614/D614</f>
        <v>0</v>
      </c>
      <c r="O614" s="11">
        <f t="shared" si="18"/>
        <v>42584.823449074065</v>
      </c>
      <c r="P614" s="11">
        <f t="shared" si="19"/>
        <v>42614.823449074072</v>
      </c>
      <c r="Q614" t="s">
        <v>8271</v>
      </c>
      <c r="R614" t="s">
        <v>8309</v>
      </c>
      <c r="S614" t="s">
        <v>8310</v>
      </c>
    </row>
    <row r="615" spans="1:19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>
        <f>E615/D615</f>
        <v>0.21363333333333334</v>
      </c>
      <c r="O615" s="11">
        <f t="shared" si="18"/>
        <v>42247.288425925923</v>
      </c>
      <c r="P615" s="11">
        <f t="shared" si="19"/>
        <v>42277.999305555553</v>
      </c>
      <c r="Q615" t="s">
        <v>8271</v>
      </c>
      <c r="R615" t="s">
        <v>8309</v>
      </c>
      <c r="S615" t="s">
        <v>8310</v>
      </c>
    </row>
    <row r="616" spans="1:19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>
        <f>E616/D616</f>
        <v>0</v>
      </c>
      <c r="O616" s="11">
        <f t="shared" si="18"/>
        <v>42514.853472222218</v>
      </c>
      <c r="P616" s="11">
        <f t="shared" si="19"/>
        <v>42544.853472222218</v>
      </c>
      <c r="Q616" t="s">
        <v>8271</v>
      </c>
      <c r="R616" t="s">
        <v>8309</v>
      </c>
      <c r="S616" t="s">
        <v>8310</v>
      </c>
    </row>
    <row r="617" spans="1:19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>
        <f>E617/D617</f>
        <v>0</v>
      </c>
      <c r="O617" s="11">
        <f t="shared" si="18"/>
        <v>42241.913877314808</v>
      </c>
      <c r="P617" s="11">
        <f t="shared" si="19"/>
        <v>42271.913877314808</v>
      </c>
      <c r="Q617" t="s">
        <v>8271</v>
      </c>
      <c r="R617" t="s">
        <v>8309</v>
      </c>
      <c r="S617" t="s">
        <v>8310</v>
      </c>
    </row>
    <row r="618" spans="1:19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>
        <f>E618/D618</f>
        <v>0</v>
      </c>
      <c r="O618" s="11">
        <f t="shared" si="18"/>
        <v>42761.167905092596</v>
      </c>
      <c r="P618" s="11">
        <f t="shared" si="19"/>
        <v>42791.167905092589</v>
      </c>
      <c r="Q618" t="s">
        <v>8271</v>
      </c>
      <c r="R618" t="s">
        <v>8309</v>
      </c>
      <c r="S618" t="s">
        <v>8310</v>
      </c>
    </row>
    <row r="619" spans="1:19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>
        <f>E619/D619</f>
        <v>0.03</v>
      </c>
      <c r="O619" s="11">
        <f t="shared" si="18"/>
        <v>42087.134756944441</v>
      </c>
      <c r="P619" s="11">
        <f t="shared" si="19"/>
        <v>42132.134756944441</v>
      </c>
      <c r="Q619" t="s">
        <v>8271</v>
      </c>
      <c r="R619" t="s">
        <v>8309</v>
      </c>
      <c r="S619" t="s">
        <v>8310</v>
      </c>
    </row>
    <row r="620" spans="1:19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>
        <f>E620/D620</f>
        <v>0</v>
      </c>
      <c r="O620" s="11">
        <f t="shared" si="18"/>
        <v>42317.60188657407</v>
      </c>
      <c r="P620" s="11">
        <f t="shared" si="19"/>
        <v>42347.60188657407</v>
      </c>
      <c r="Q620" t="s">
        <v>8271</v>
      </c>
      <c r="R620" t="s">
        <v>8309</v>
      </c>
      <c r="S620" t="s">
        <v>8310</v>
      </c>
    </row>
    <row r="621" spans="1:19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>
        <f>E621/D621</f>
        <v>3.9999999999999998E-7</v>
      </c>
      <c r="O621" s="11">
        <f t="shared" si="18"/>
        <v>41908.442013888889</v>
      </c>
      <c r="P621" s="11">
        <f t="shared" si="19"/>
        <v>41968.483680555553</v>
      </c>
      <c r="Q621" t="s">
        <v>8271</v>
      </c>
      <c r="R621" t="s">
        <v>8309</v>
      </c>
      <c r="S621" t="s">
        <v>8310</v>
      </c>
    </row>
    <row r="622" spans="1:19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>
        <f>E622/D622</f>
        <v>0.01</v>
      </c>
      <c r="O622" s="11">
        <f t="shared" si="18"/>
        <v>41831.508541666662</v>
      </c>
      <c r="P622" s="11">
        <f t="shared" si="19"/>
        <v>41876.508541666662</v>
      </c>
      <c r="Q622" t="s">
        <v>8271</v>
      </c>
      <c r="R622" t="s">
        <v>8309</v>
      </c>
      <c r="S622" t="s">
        <v>8310</v>
      </c>
    </row>
    <row r="623" spans="1:19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>
        <f>E623/D623</f>
        <v>1.044E-2</v>
      </c>
      <c r="O623" s="11">
        <f t="shared" si="18"/>
        <v>42528.779363425921</v>
      </c>
      <c r="P623" s="11">
        <f t="shared" si="19"/>
        <v>42558.779363425921</v>
      </c>
      <c r="Q623" t="s">
        <v>8271</v>
      </c>
      <c r="R623" t="s">
        <v>8309</v>
      </c>
      <c r="S623" t="s">
        <v>8310</v>
      </c>
    </row>
    <row r="624" spans="1:19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>
        <f>E624/D624</f>
        <v>5.6833333333333333E-2</v>
      </c>
      <c r="O624" s="11">
        <f t="shared" si="18"/>
        <v>42532.566412037035</v>
      </c>
      <c r="P624" s="11">
        <f t="shared" si="19"/>
        <v>42552.566412037035</v>
      </c>
      <c r="Q624" t="s">
        <v>8271</v>
      </c>
      <c r="R624" t="s">
        <v>8309</v>
      </c>
      <c r="S624" t="s">
        <v>8310</v>
      </c>
    </row>
    <row r="625" spans="1:19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>
        <f>E625/D625</f>
        <v>0</v>
      </c>
      <c r="O625" s="11">
        <f t="shared" si="18"/>
        <v>42121.800891203697</v>
      </c>
      <c r="P625" s="11">
        <f t="shared" si="19"/>
        <v>42151.800891203697</v>
      </c>
      <c r="Q625" t="s">
        <v>8271</v>
      </c>
      <c r="R625" t="s">
        <v>8309</v>
      </c>
      <c r="S625" t="s">
        <v>8310</v>
      </c>
    </row>
    <row r="626" spans="1:19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>
        <f>E626/D626</f>
        <v>0</v>
      </c>
      <c r="O626" s="11">
        <f t="shared" si="18"/>
        <v>42108.78056712963</v>
      </c>
      <c r="P626" s="11">
        <f t="shared" si="19"/>
        <v>42138.78056712963</v>
      </c>
      <c r="Q626" t="s">
        <v>8271</v>
      </c>
      <c r="R626" t="s">
        <v>8309</v>
      </c>
      <c r="S626" t="s">
        <v>8310</v>
      </c>
    </row>
    <row r="627" spans="1:19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>
        <f>E627/D627</f>
        <v>0</v>
      </c>
      <c r="O627" s="11">
        <f t="shared" si="18"/>
        <v>42790.687233796292</v>
      </c>
      <c r="P627" s="11">
        <f t="shared" si="19"/>
        <v>42820.645567129628</v>
      </c>
      <c r="Q627" t="s">
        <v>8271</v>
      </c>
      <c r="R627" t="s">
        <v>8309</v>
      </c>
      <c r="S627" t="s">
        <v>8310</v>
      </c>
    </row>
    <row r="628" spans="1:19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>
        <f>E628/D628</f>
        <v>0.17380000000000001</v>
      </c>
      <c r="O628" s="11">
        <f t="shared" si="18"/>
        <v>42198.351145833331</v>
      </c>
      <c r="P628" s="11">
        <f t="shared" si="19"/>
        <v>42231.348611111105</v>
      </c>
      <c r="Q628" t="s">
        <v>8271</v>
      </c>
      <c r="R628" t="s">
        <v>8309</v>
      </c>
      <c r="S628" t="s">
        <v>8310</v>
      </c>
    </row>
    <row r="629" spans="1:19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>
        <f>E629/D629</f>
        <v>2.0000000000000001E-4</v>
      </c>
      <c r="O629" s="11">
        <f t="shared" si="18"/>
        <v>42384.098506944443</v>
      </c>
      <c r="P629" s="11">
        <f t="shared" si="19"/>
        <v>42443.749999999993</v>
      </c>
      <c r="Q629" t="s">
        <v>8271</v>
      </c>
      <c r="R629" t="s">
        <v>8309</v>
      </c>
      <c r="S629" t="s">
        <v>8310</v>
      </c>
    </row>
    <row r="630" spans="1:19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>
        <f>E630/D630</f>
        <v>0</v>
      </c>
      <c r="O630" s="11">
        <f t="shared" si="18"/>
        <v>41803.484456018516</v>
      </c>
      <c r="P630" s="11">
        <f t="shared" si="19"/>
        <v>41833.484456018516</v>
      </c>
      <c r="Q630" t="s">
        <v>8271</v>
      </c>
      <c r="R630" t="s">
        <v>8309</v>
      </c>
      <c r="S630" t="s">
        <v>8310</v>
      </c>
    </row>
    <row r="631" spans="1:19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>
        <f>E631/D631</f>
        <v>1.75E-3</v>
      </c>
      <c r="O631" s="11">
        <f t="shared" si="18"/>
        <v>42474.429490740738</v>
      </c>
      <c r="P631" s="11">
        <f t="shared" si="19"/>
        <v>42504.429490740738</v>
      </c>
      <c r="Q631" t="s">
        <v>8271</v>
      </c>
      <c r="R631" t="s">
        <v>8309</v>
      </c>
      <c r="S631" t="s">
        <v>8310</v>
      </c>
    </row>
    <row r="632" spans="1:19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>
        <f>E632/D632</f>
        <v>8.3340278356529708E-4</v>
      </c>
      <c r="O632" s="11">
        <f t="shared" si="18"/>
        <v>42223.411122685182</v>
      </c>
      <c r="P632" s="11">
        <f t="shared" si="19"/>
        <v>42253.006944444445</v>
      </c>
      <c r="Q632" t="s">
        <v>8271</v>
      </c>
      <c r="R632" t="s">
        <v>8309</v>
      </c>
      <c r="S632" t="s">
        <v>8310</v>
      </c>
    </row>
    <row r="633" spans="1:19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>
        <f>E633/D633</f>
        <v>1.38E-2</v>
      </c>
      <c r="O633" s="11">
        <f t="shared" si="18"/>
        <v>42489.563993055555</v>
      </c>
      <c r="P633" s="11">
        <f t="shared" si="19"/>
        <v>42518.563993055555</v>
      </c>
      <c r="Q633" t="s">
        <v>8271</v>
      </c>
      <c r="R633" t="s">
        <v>8309</v>
      </c>
      <c r="S633" t="s">
        <v>8310</v>
      </c>
    </row>
    <row r="634" spans="1:19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>
        <f>E634/D634</f>
        <v>0</v>
      </c>
      <c r="O634" s="11">
        <f t="shared" si="18"/>
        <v>42303.450983796291</v>
      </c>
      <c r="P634" s="11">
        <f t="shared" si="19"/>
        <v>42333.492650462962</v>
      </c>
      <c r="Q634" t="s">
        <v>8271</v>
      </c>
      <c r="R634" t="s">
        <v>8309</v>
      </c>
      <c r="S634" t="s">
        <v>8310</v>
      </c>
    </row>
    <row r="635" spans="1:19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>
        <f>E635/D635</f>
        <v>0.1245</v>
      </c>
      <c r="O635" s="11">
        <f t="shared" si="18"/>
        <v>42507.090995370374</v>
      </c>
      <c r="P635" s="11">
        <f t="shared" si="19"/>
        <v>42538.749999999993</v>
      </c>
      <c r="Q635" t="s">
        <v>8271</v>
      </c>
      <c r="R635" t="s">
        <v>8309</v>
      </c>
      <c r="S635" t="s">
        <v>8310</v>
      </c>
    </row>
    <row r="636" spans="1:19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>
        <f>E636/D636</f>
        <v>2.0000000000000001E-4</v>
      </c>
      <c r="O636" s="11">
        <f t="shared" si="18"/>
        <v>42031.720243055555</v>
      </c>
      <c r="P636" s="11">
        <f t="shared" si="19"/>
        <v>42061.720243055555</v>
      </c>
      <c r="Q636" t="s">
        <v>8271</v>
      </c>
      <c r="R636" t="s">
        <v>8309</v>
      </c>
      <c r="S636" t="s">
        <v>8310</v>
      </c>
    </row>
    <row r="637" spans="1:19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>
        <f>E637/D637</f>
        <v>8.0000000000000007E-5</v>
      </c>
      <c r="O637" s="11">
        <f t="shared" si="18"/>
        <v>42075.883819444447</v>
      </c>
      <c r="P637" s="11">
        <f t="shared" si="19"/>
        <v>42105.883819444447</v>
      </c>
      <c r="Q637" t="s">
        <v>8271</v>
      </c>
      <c r="R637" t="s">
        <v>8309</v>
      </c>
      <c r="S637" t="s">
        <v>8310</v>
      </c>
    </row>
    <row r="638" spans="1:19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>
        <f>E638/D638</f>
        <v>2E-3</v>
      </c>
      <c r="O638" s="11">
        <f t="shared" si="18"/>
        <v>42131.247106481482</v>
      </c>
      <c r="P638" s="11">
        <f t="shared" si="19"/>
        <v>42161.240972222215</v>
      </c>
      <c r="Q638" t="s">
        <v>8271</v>
      </c>
      <c r="R638" t="s">
        <v>8309</v>
      </c>
      <c r="S638" t="s">
        <v>8310</v>
      </c>
    </row>
    <row r="639" spans="1:19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>
        <f>E639/D639</f>
        <v>0</v>
      </c>
      <c r="O639" s="11">
        <f t="shared" si="18"/>
        <v>42762.75368055555</v>
      </c>
      <c r="P639" s="11">
        <f t="shared" si="19"/>
        <v>42791.75277777778</v>
      </c>
      <c r="Q639" t="s">
        <v>8271</v>
      </c>
      <c r="R639" t="s">
        <v>8309</v>
      </c>
      <c r="S639" t="s">
        <v>8310</v>
      </c>
    </row>
    <row r="640" spans="1:19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>
        <f>E640/D640</f>
        <v>9.0000000000000006E-5</v>
      </c>
      <c r="O640" s="11">
        <f t="shared" si="18"/>
        <v>42759.384976851848</v>
      </c>
      <c r="P640" s="11">
        <f t="shared" si="19"/>
        <v>42819.343310185184</v>
      </c>
      <c r="Q640" t="s">
        <v>8271</v>
      </c>
      <c r="R640" t="s">
        <v>8309</v>
      </c>
      <c r="S640" t="s">
        <v>8310</v>
      </c>
    </row>
    <row r="641" spans="1:19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>
        <f>E641/D641</f>
        <v>9.9999999999999995E-7</v>
      </c>
      <c r="O641" s="11">
        <f t="shared" si="18"/>
        <v>41865.374942129631</v>
      </c>
      <c r="P641" s="11">
        <f t="shared" si="19"/>
        <v>41925.374942129631</v>
      </c>
      <c r="Q641" t="s">
        <v>8271</v>
      </c>
      <c r="R641" t="s">
        <v>8309</v>
      </c>
      <c r="S641" t="s">
        <v>8310</v>
      </c>
    </row>
    <row r="642" spans="1:19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>
        <f>E642/D642</f>
        <v>1.4428571428571428</v>
      </c>
      <c r="O642" s="11">
        <f t="shared" si="18"/>
        <v>42683.21197916667</v>
      </c>
      <c r="P642" s="11">
        <f t="shared" si="19"/>
        <v>42698.749999999993</v>
      </c>
      <c r="Q642" t="s">
        <v>8272</v>
      </c>
      <c r="R642" t="s">
        <v>8309</v>
      </c>
      <c r="S642" t="s">
        <v>8311</v>
      </c>
    </row>
    <row r="643" spans="1:19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>
        <f>E643/D643</f>
        <v>1.1916249999999999</v>
      </c>
      <c r="O643" s="11">
        <f t="shared" ref="O643:O706" si="20">(((J643/60)/60)/24)+DATE(1970,1,1)+(-5/24)</f>
        <v>42199.361666666664</v>
      </c>
      <c r="P643" s="11">
        <f t="shared" ref="P643:P706" si="21">I643/86400+25569+(-5/24)</f>
        <v>42229.361666666664</v>
      </c>
      <c r="Q643" t="s">
        <v>8272</v>
      </c>
      <c r="R643" t="s">
        <v>8309</v>
      </c>
      <c r="S643" t="s">
        <v>8311</v>
      </c>
    </row>
    <row r="644" spans="1:19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>
        <f>E644/D644</f>
        <v>14.604850000000001</v>
      </c>
      <c r="O644" s="11">
        <f t="shared" si="20"/>
        <v>42199.442986111106</v>
      </c>
      <c r="P644" s="11">
        <f t="shared" si="21"/>
        <v>42235.442986111106</v>
      </c>
      <c r="Q644" t="s">
        <v>8272</v>
      </c>
      <c r="R644" t="s">
        <v>8309</v>
      </c>
      <c r="S644" t="s">
        <v>8311</v>
      </c>
    </row>
    <row r="645" spans="1:19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>
        <f>E645/D645</f>
        <v>1.0580799999999999</v>
      </c>
      <c r="O645" s="11">
        <f t="shared" si="20"/>
        <v>42100.43373842592</v>
      </c>
      <c r="P645" s="11">
        <f t="shared" si="21"/>
        <v>42155.43373842592</v>
      </c>
      <c r="Q645" t="s">
        <v>8272</v>
      </c>
      <c r="R645" t="s">
        <v>8309</v>
      </c>
      <c r="S645" t="s">
        <v>8311</v>
      </c>
    </row>
    <row r="646" spans="1:19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>
        <f>E646/D646</f>
        <v>3.0011791999999997</v>
      </c>
      <c r="O646" s="11">
        <f t="shared" si="20"/>
        <v>41898.457627314812</v>
      </c>
      <c r="P646" s="11">
        <f t="shared" si="21"/>
        <v>41940.833333333328</v>
      </c>
      <c r="Q646" t="s">
        <v>8272</v>
      </c>
      <c r="R646" t="s">
        <v>8309</v>
      </c>
      <c r="S646" t="s">
        <v>8311</v>
      </c>
    </row>
    <row r="647" spans="1:19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>
        <f>E647/D647</f>
        <v>2.7869999999999999</v>
      </c>
      <c r="O647" s="11">
        <f t="shared" si="20"/>
        <v>42563.817986111106</v>
      </c>
      <c r="P647" s="11">
        <f t="shared" si="21"/>
        <v>42593.817986111106</v>
      </c>
      <c r="Q647" t="s">
        <v>8272</v>
      </c>
      <c r="R647" t="s">
        <v>8309</v>
      </c>
      <c r="S647" t="s">
        <v>8311</v>
      </c>
    </row>
    <row r="648" spans="1:19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>
        <f>E648/D648</f>
        <v>1.3187625000000001</v>
      </c>
      <c r="O648" s="11">
        <f t="shared" si="20"/>
        <v>41832.644293981481</v>
      </c>
      <c r="P648" s="11">
        <f t="shared" si="21"/>
        <v>41862.644293981481</v>
      </c>
      <c r="Q648" t="s">
        <v>8272</v>
      </c>
      <c r="R648" t="s">
        <v>8309</v>
      </c>
      <c r="S648" t="s">
        <v>8311</v>
      </c>
    </row>
    <row r="649" spans="1:19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>
        <f>E649/D649</f>
        <v>1.0705</v>
      </c>
      <c r="O649" s="11">
        <f t="shared" si="20"/>
        <v>42416.559594907405</v>
      </c>
      <c r="P649" s="11">
        <f t="shared" si="21"/>
        <v>42446.517928240741</v>
      </c>
      <c r="Q649" t="s">
        <v>8272</v>
      </c>
      <c r="R649" t="s">
        <v>8309</v>
      </c>
      <c r="S649" t="s">
        <v>8311</v>
      </c>
    </row>
    <row r="650" spans="1:19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>
        <f>E650/D650</f>
        <v>1.2682285714285715</v>
      </c>
      <c r="O650" s="11">
        <f t="shared" si="20"/>
        <v>41891.485046296293</v>
      </c>
      <c r="P650" s="11">
        <f t="shared" si="21"/>
        <v>41926.485046296293</v>
      </c>
      <c r="Q650" t="s">
        <v>8272</v>
      </c>
      <c r="R650" t="s">
        <v>8309</v>
      </c>
      <c r="S650" t="s">
        <v>8311</v>
      </c>
    </row>
    <row r="651" spans="1:19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>
        <f>E651/D651</f>
        <v>1.3996</v>
      </c>
      <c r="O651" s="11">
        <f t="shared" si="20"/>
        <v>41877.703854166662</v>
      </c>
      <c r="P651" s="11">
        <f t="shared" si="21"/>
        <v>41898.703854166662</v>
      </c>
      <c r="Q651" t="s">
        <v>8272</v>
      </c>
      <c r="R651" t="s">
        <v>8309</v>
      </c>
      <c r="S651" t="s">
        <v>8311</v>
      </c>
    </row>
    <row r="652" spans="1:19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>
        <f>E652/D652</f>
        <v>1.1240000000000001</v>
      </c>
      <c r="O652" s="11">
        <f t="shared" si="20"/>
        <v>41931.828518518516</v>
      </c>
      <c r="P652" s="11">
        <f t="shared" si="21"/>
        <v>41991.870185185187</v>
      </c>
      <c r="Q652" t="s">
        <v>8272</v>
      </c>
      <c r="R652" t="s">
        <v>8309</v>
      </c>
      <c r="S652" t="s">
        <v>8311</v>
      </c>
    </row>
    <row r="653" spans="1:19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>
        <f>E653/D653</f>
        <v>1.00528</v>
      </c>
      <c r="O653" s="11">
        <f t="shared" si="20"/>
        <v>41955.809155092589</v>
      </c>
      <c r="P653" s="11">
        <f t="shared" si="21"/>
        <v>41985.809155092589</v>
      </c>
      <c r="Q653" t="s">
        <v>8272</v>
      </c>
      <c r="R653" t="s">
        <v>8309</v>
      </c>
      <c r="S653" t="s">
        <v>8311</v>
      </c>
    </row>
    <row r="654" spans="1:19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>
        <f>E654/D654</f>
        <v>1.0046666666666666</v>
      </c>
      <c r="O654" s="11">
        <f t="shared" si="20"/>
        <v>42675.482060185182</v>
      </c>
      <c r="P654" s="11">
        <f t="shared" si="21"/>
        <v>42705.523726851847</v>
      </c>
      <c r="Q654" t="s">
        <v>8272</v>
      </c>
      <c r="R654" t="s">
        <v>8309</v>
      </c>
      <c r="S654" t="s">
        <v>8311</v>
      </c>
    </row>
    <row r="655" spans="1:19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>
        <f>E655/D655</f>
        <v>1.4144600000000001</v>
      </c>
      <c r="O655" s="11">
        <f t="shared" si="20"/>
        <v>42199.410185185181</v>
      </c>
      <c r="P655" s="11">
        <f t="shared" si="21"/>
        <v>42236.410185185181</v>
      </c>
      <c r="Q655" t="s">
        <v>8272</v>
      </c>
      <c r="R655" t="s">
        <v>8309</v>
      </c>
      <c r="S655" t="s">
        <v>8311</v>
      </c>
    </row>
    <row r="656" spans="1:19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>
        <f>E656/D656</f>
        <v>2.6729166666666666</v>
      </c>
      <c r="O656" s="11">
        <f t="shared" si="20"/>
        <v>42163.748993055553</v>
      </c>
      <c r="P656" s="11">
        <f t="shared" si="21"/>
        <v>42193.748993055553</v>
      </c>
      <c r="Q656" t="s">
        <v>8272</v>
      </c>
      <c r="R656" t="s">
        <v>8309</v>
      </c>
      <c r="S656" t="s">
        <v>8311</v>
      </c>
    </row>
    <row r="657" spans="1:19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>
        <f>E657/D657</f>
        <v>1.4688749999999999</v>
      </c>
      <c r="O657" s="11">
        <f t="shared" si="20"/>
        <v>42045.748981481483</v>
      </c>
      <c r="P657" s="11">
        <f t="shared" si="21"/>
        <v>42075.707314814812</v>
      </c>
      <c r="Q657" t="s">
        <v>8272</v>
      </c>
      <c r="R657" t="s">
        <v>8309</v>
      </c>
      <c r="S657" t="s">
        <v>8311</v>
      </c>
    </row>
    <row r="658" spans="1:19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>
        <f>E658/D658</f>
        <v>2.1356000000000002</v>
      </c>
      <c r="O658" s="11">
        <f t="shared" si="20"/>
        <v>42417.596284722218</v>
      </c>
      <c r="P658" s="11">
        <f t="shared" si="21"/>
        <v>42477.554618055554</v>
      </c>
      <c r="Q658" t="s">
        <v>8272</v>
      </c>
      <c r="R658" t="s">
        <v>8309</v>
      </c>
      <c r="S658" t="s">
        <v>8311</v>
      </c>
    </row>
    <row r="659" spans="1:19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>
        <f>E659/D659</f>
        <v>1.2569999999999999</v>
      </c>
      <c r="O659" s="11">
        <f t="shared" si="20"/>
        <v>42331.637407407405</v>
      </c>
      <c r="P659" s="11">
        <f t="shared" si="21"/>
        <v>42361.637407407405</v>
      </c>
      <c r="Q659" t="s">
        <v>8272</v>
      </c>
      <c r="R659" t="s">
        <v>8309</v>
      </c>
      <c r="S659" t="s">
        <v>8311</v>
      </c>
    </row>
    <row r="660" spans="1:19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>
        <f>E660/D660</f>
        <v>1.0446206037108834</v>
      </c>
      <c r="O660" s="11">
        <f t="shared" si="20"/>
        <v>42178.952418981477</v>
      </c>
      <c r="P660" s="11">
        <f t="shared" si="21"/>
        <v>42211.541666666664</v>
      </c>
      <c r="Q660" t="s">
        <v>8272</v>
      </c>
      <c r="R660" t="s">
        <v>8309</v>
      </c>
      <c r="S660" t="s">
        <v>8311</v>
      </c>
    </row>
    <row r="661" spans="1:19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>
        <f>E661/D661</f>
        <v>1.0056666666666667</v>
      </c>
      <c r="O661" s="11">
        <f t="shared" si="20"/>
        <v>42209.385358796295</v>
      </c>
      <c r="P661" s="11">
        <f t="shared" si="21"/>
        <v>42239.385358796295</v>
      </c>
      <c r="Q661" t="s">
        <v>8272</v>
      </c>
      <c r="R661" t="s">
        <v>8309</v>
      </c>
      <c r="S661" t="s">
        <v>8311</v>
      </c>
    </row>
    <row r="662" spans="1:19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>
        <f>E662/D662</f>
        <v>3.058E-2</v>
      </c>
      <c r="O662" s="11">
        <f t="shared" si="20"/>
        <v>41922.533321759256</v>
      </c>
      <c r="P662" s="11">
        <f t="shared" si="21"/>
        <v>41952.57498842592</v>
      </c>
      <c r="Q662" t="s">
        <v>8272</v>
      </c>
      <c r="R662" t="s">
        <v>8309</v>
      </c>
      <c r="S662" t="s">
        <v>8311</v>
      </c>
    </row>
    <row r="663" spans="1:19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>
        <f>E663/D663</f>
        <v>9.4999999999999998E-3</v>
      </c>
      <c r="O663" s="11">
        <f t="shared" si="20"/>
        <v>42636.437025462961</v>
      </c>
      <c r="P663" s="11">
        <f t="shared" si="21"/>
        <v>42666.437025462961</v>
      </c>
      <c r="Q663" t="s">
        <v>8272</v>
      </c>
      <c r="R663" t="s">
        <v>8309</v>
      </c>
      <c r="S663" t="s">
        <v>8311</v>
      </c>
    </row>
    <row r="664" spans="1:19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>
        <f>E664/D664</f>
        <v>4.0000000000000001E-3</v>
      </c>
      <c r="O664" s="11">
        <f t="shared" si="20"/>
        <v>41990.229710648149</v>
      </c>
      <c r="P664" s="11">
        <f t="shared" si="21"/>
        <v>42020.229710648149</v>
      </c>
      <c r="Q664" t="s">
        <v>8272</v>
      </c>
      <c r="R664" t="s">
        <v>8309</v>
      </c>
      <c r="S664" t="s">
        <v>8311</v>
      </c>
    </row>
    <row r="665" spans="1:19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>
        <f>E665/D665</f>
        <v>3.5000000000000001E-3</v>
      </c>
      <c r="O665" s="11">
        <f t="shared" si="20"/>
        <v>42173.634907407402</v>
      </c>
      <c r="P665" s="11">
        <f t="shared" si="21"/>
        <v>42203.634907407402</v>
      </c>
      <c r="Q665" t="s">
        <v>8272</v>
      </c>
      <c r="R665" t="s">
        <v>8309</v>
      </c>
      <c r="S665" t="s">
        <v>8311</v>
      </c>
    </row>
    <row r="666" spans="1:19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>
        <f>E666/D666</f>
        <v>7.5333333333333335E-2</v>
      </c>
      <c r="O666" s="11">
        <f t="shared" si="20"/>
        <v>42077.458043981482</v>
      </c>
      <c r="P666" s="11">
        <f t="shared" si="21"/>
        <v>42107.458043981482</v>
      </c>
      <c r="Q666" t="s">
        <v>8272</v>
      </c>
      <c r="R666" t="s">
        <v>8309</v>
      </c>
      <c r="S666" t="s">
        <v>8311</v>
      </c>
    </row>
    <row r="667" spans="1:19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>
        <f>E667/D667</f>
        <v>0.18640000000000001</v>
      </c>
      <c r="O667" s="11">
        <f t="shared" si="20"/>
        <v>42688.503020833326</v>
      </c>
      <c r="P667" s="11">
        <f t="shared" si="21"/>
        <v>42748.503020833326</v>
      </c>
      <c r="Q667" t="s">
        <v>8272</v>
      </c>
      <c r="R667" t="s">
        <v>8309</v>
      </c>
      <c r="S667" t="s">
        <v>8311</v>
      </c>
    </row>
    <row r="668" spans="1:19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>
        <f>E668/D668</f>
        <v>4.0000000000000003E-5</v>
      </c>
      <c r="O668" s="11">
        <f t="shared" si="20"/>
        <v>41838.623819444445</v>
      </c>
      <c r="P668" s="11">
        <f t="shared" si="21"/>
        <v>41868.623819444438</v>
      </c>
      <c r="Q668" t="s">
        <v>8272</v>
      </c>
      <c r="R668" t="s">
        <v>8309</v>
      </c>
      <c r="S668" t="s">
        <v>8311</v>
      </c>
    </row>
    <row r="669" spans="1:19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>
        <f>E669/D669</f>
        <v>0.1002</v>
      </c>
      <c r="O669" s="11">
        <f t="shared" si="20"/>
        <v>42632.165081018517</v>
      </c>
      <c r="P669" s="11">
        <f t="shared" si="21"/>
        <v>42672.165081018517</v>
      </c>
      <c r="Q669" t="s">
        <v>8272</v>
      </c>
      <c r="R669" t="s">
        <v>8309</v>
      </c>
      <c r="S669" t="s">
        <v>8311</v>
      </c>
    </row>
    <row r="670" spans="1:19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>
        <f>E670/D670</f>
        <v>4.5600000000000002E-2</v>
      </c>
      <c r="O670" s="11">
        <f t="shared" si="20"/>
        <v>42090.622939814813</v>
      </c>
      <c r="P670" s="11">
        <f t="shared" si="21"/>
        <v>42135.622939814813</v>
      </c>
      <c r="Q670" t="s">
        <v>8272</v>
      </c>
      <c r="R670" t="s">
        <v>8309</v>
      </c>
      <c r="S670" t="s">
        <v>8311</v>
      </c>
    </row>
    <row r="671" spans="1:19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>
        <f>E671/D671</f>
        <v>0.21507499999999999</v>
      </c>
      <c r="O671" s="11">
        <f t="shared" si="20"/>
        <v>42527.417337962957</v>
      </c>
      <c r="P671" s="11">
        <f t="shared" si="21"/>
        <v>42557.417337962957</v>
      </c>
      <c r="Q671" t="s">
        <v>8272</v>
      </c>
      <c r="R671" t="s">
        <v>8309</v>
      </c>
      <c r="S671" t="s">
        <v>8311</v>
      </c>
    </row>
    <row r="672" spans="1:19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>
        <f>E672/D672</f>
        <v>0.29276666666666668</v>
      </c>
      <c r="O672" s="11">
        <f t="shared" si="20"/>
        <v>42506.501388888886</v>
      </c>
      <c r="P672" s="11">
        <f t="shared" si="21"/>
        <v>42540.131944444445</v>
      </c>
      <c r="Q672" t="s">
        <v>8272</v>
      </c>
      <c r="R672" t="s">
        <v>8309</v>
      </c>
      <c r="S672" t="s">
        <v>8311</v>
      </c>
    </row>
    <row r="673" spans="1:19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>
        <f>E673/D673</f>
        <v>0.39426666666666665</v>
      </c>
      <c r="O673" s="11">
        <f t="shared" si="20"/>
        <v>41984.484398148146</v>
      </c>
      <c r="P673" s="11">
        <f t="shared" si="21"/>
        <v>42017.958333333336</v>
      </c>
      <c r="Q673" t="s">
        <v>8272</v>
      </c>
      <c r="R673" t="s">
        <v>8309</v>
      </c>
      <c r="S673" t="s">
        <v>8311</v>
      </c>
    </row>
    <row r="674" spans="1:19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>
        <f>E674/D674</f>
        <v>0.21628</v>
      </c>
      <c r="O674" s="11">
        <f t="shared" si="20"/>
        <v>41974.011157407404</v>
      </c>
      <c r="P674" s="11">
        <f t="shared" si="21"/>
        <v>42004.999305555553</v>
      </c>
      <c r="Q674" t="s">
        <v>8272</v>
      </c>
      <c r="R674" t="s">
        <v>8309</v>
      </c>
      <c r="S674" t="s">
        <v>8311</v>
      </c>
    </row>
    <row r="675" spans="1:19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>
        <f>E675/D675</f>
        <v>2.0500000000000002E-3</v>
      </c>
      <c r="O675" s="11">
        <f t="shared" si="20"/>
        <v>41838.6321412037</v>
      </c>
      <c r="P675" s="11">
        <f t="shared" si="21"/>
        <v>41883.6321412037</v>
      </c>
      <c r="Q675" t="s">
        <v>8272</v>
      </c>
      <c r="R675" t="s">
        <v>8309</v>
      </c>
      <c r="S675" t="s">
        <v>8311</v>
      </c>
    </row>
    <row r="676" spans="1:19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>
        <f>E676/D676</f>
        <v>2.9999999999999997E-4</v>
      </c>
      <c r="O676" s="11">
        <f t="shared" si="20"/>
        <v>41802.907719907402</v>
      </c>
      <c r="P676" s="11">
        <f t="shared" si="21"/>
        <v>41862.907719907402</v>
      </c>
      <c r="Q676" t="s">
        <v>8272</v>
      </c>
      <c r="R676" t="s">
        <v>8309</v>
      </c>
      <c r="S676" t="s">
        <v>8311</v>
      </c>
    </row>
    <row r="677" spans="1:19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>
        <f>E677/D677</f>
        <v>0.14849999999999999</v>
      </c>
      <c r="O677" s="11">
        <f t="shared" si="20"/>
        <v>41975.722268518519</v>
      </c>
      <c r="P677" s="11">
        <f t="shared" si="21"/>
        <v>42005.082638888889</v>
      </c>
      <c r="Q677" t="s">
        <v>8272</v>
      </c>
      <c r="R677" t="s">
        <v>8309</v>
      </c>
      <c r="S677" t="s">
        <v>8311</v>
      </c>
    </row>
    <row r="678" spans="1:19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>
        <f>E678/D678</f>
        <v>1.4710000000000001E-2</v>
      </c>
      <c r="O678" s="11">
        <f t="shared" si="20"/>
        <v>42012.559965277782</v>
      </c>
      <c r="P678" s="11">
        <f t="shared" si="21"/>
        <v>42042.559965277775</v>
      </c>
      <c r="Q678" t="s">
        <v>8272</v>
      </c>
      <c r="R678" t="s">
        <v>8309</v>
      </c>
      <c r="S678" t="s">
        <v>8311</v>
      </c>
    </row>
    <row r="679" spans="1:19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>
        <f>E679/D679</f>
        <v>0.25584000000000001</v>
      </c>
      <c r="O679" s="11">
        <f t="shared" si="20"/>
        <v>42504.195543981477</v>
      </c>
      <c r="P679" s="11">
        <f t="shared" si="21"/>
        <v>42549.195543981477</v>
      </c>
      <c r="Q679" t="s">
        <v>8272</v>
      </c>
      <c r="R679" t="s">
        <v>8309</v>
      </c>
      <c r="S679" t="s">
        <v>8311</v>
      </c>
    </row>
    <row r="680" spans="1:19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>
        <f>E680/D680</f>
        <v>3.8206896551724136E-2</v>
      </c>
      <c r="O680" s="11">
        <f t="shared" si="20"/>
        <v>42481.168263888881</v>
      </c>
      <c r="P680" s="11">
        <f t="shared" si="21"/>
        <v>42511.168263888881</v>
      </c>
      <c r="Q680" t="s">
        <v>8272</v>
      </c>
      <c r="R680" t="s">
        <v>8309</v>
      </c>
      <c r="S680" t="s">
        <v>8311</v>
      </c>
    </row>
    <row r="681" spans="1:19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>
        <f>E681/D681</f>
        <v>0.15485964912280703</v>
      </c>
      <c r="O681" s="11">
        <f t="shared" si="20"/>
        <v>42556.487372685187</v>
      </c>
      <c r="P681" s="11">
        <f t="shared" si="21"/>
        <v>42616.487372685187</v>
      </c>
      <c r="Q681" t="s">
        <v>8272</v>
      </c>
      <c r="R681" t="s">
        <v>8309</v>
      </c>
      <c r="S681" t="s">
        <v>8311</v>
      </c>
    </row>
    <row r="682" spans="1:19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>
        <f>E682/D682</f>
        <v>0.25912000000000002</v>
      </c>
      <c r="O682" s="11">
        <f t="shared" si="20"/>
        <v>41864.293182870366</v>
      </c>
      <c r="P682" s="11">
        <f t="shared" si="21"/>
        <v>41899.293182870366</v>
      </c>
      <c r="Q682" t="s">
        <v>8272</v>
      </c>
      <c r="R682" t="s">
        <v>8309</v>
      </c>
      <c r="S682" t="s">
        <v>8311</v>
      </c>
    </row>
    <row r="683" spans="1:19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>
        <f>E683/D683</f>
        <v>4.0000000000000002E-4</v>
      </c>
      <c r="O683" s="11">
        <f t="shared" si="20"/>
        <v>42639.597268518519</v>
      </c>
      <c r="P683" s="11">
        <f t="shared" si="21"/>
        <v>42669.597268518519</v>
      </c>
      <c r="Q683" t="s">
        <v>8272</v>
      </c>
      <c r="R683" t="s">
        <v>8309</v>
      </c>
      <c r="S683" t="s">
        <v>8311</v>
      </c>
    </row>
    <row r="684" spans="1:19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>
        <f>E684/D684</f>
        <v>1.06E-3</v>
      </c>
      <c r="O684" s="11">
        <f t="shared" si="20"/>
        <v>42778.556967592587</v>
      </c>
      <c r="P684" s="11">
        <f t="shared" si="21"/>
        <v>42808.515300925923</v>
      </c>
      <c r="Q684" t="s">
        <v>8272</v>
      </c>
      <c r="R684" t="s">
        <v>8309</v>
      </c>
      <c r="S684" t="s">
        <v>8311</v>
      </c>
    </row>
    <row r="685" spans="1:19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>
        <f>E685/D685</f>
        <v>8.5142857142857138E-3</v>
      </c>
      <c r="O685" s="11">
        <f t="shared" si="20"/>
        <v>42634.691712962966</v>
      </c>
      <c r="P685" s="11">
        <f t="shared" si="21"/>
        <v>42674.691712962966</v>
      </c>
      <c r="Q685" t="s">
        <v>8272</v>
      </c>
      <c r="R685" t="s">
        <v>8309</v>
      </c>
      <c r="S685" t="s">
        <v>8311</v>
      </c>
    </row>
    <row r="686" spans="1:19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>
        <f>E686/D686</f>
        <v>7.4837500000000001E-2</v>
      </c>
      <c r="O686" s="11">
        <f t="shared" si="20"/>
        <v>41809.26494212963</v>
      </c>
      <c r="P686" s="11">
        <f t="shared" si="21"/>
        <v>41844.916666666664</v>
      </c>
      <c r="Q686" t="s">
        <v>8272</v>
      </c>
      <c r="R686" t="s">
        <v>8309</v>
      </c>
      <c r="S686" t="s">
        <v>8311</v>
      </c>
    </row>
    <row r="687" spans="1:19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>
        <f>E687/D687</f>
        <v>0.27650000000000002</v>
      </c>
      <c r="O687" s="11">
        <f t="shared" si="20"/>
        <v>41971.658240740733</v>
      </c>
      <c r="P687" s="11">
        <f t="shared" si="21"/>
        <v>42016.658240740733</v>
      </c>
      <c r="Q687" t="s">
        <v>8272</v>
      </c>
      <c r="R687" t="s">
        <v>8309</v>
      </c>
      <c r="S687" t="s">
        <v>8311</v>
      </c>
    </row>
    <row r="688" spans="1:19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>
        <f>E688/D688</f>
        <v>0</v>
      </c>
      <c r="O688" s="11">
        <f t="shared" si="20"/>
        <v>42189.464930555558</v>
      </c>
      <c r="P688" s="11">
        <f t="shared" si="21"/>
        <v>42219.464930555558</v>
      </c>
      <c r="Q688" t="s">
        <v>8272</v>
      </c>
      <c r="R688" t="s">
        <v>8309</v>
      </c>
      <c r="S688" t="s">
        <v>8311</v>
      </c>
    </row>
    <row r="689" spans="1:19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>
        <f>E689/D689</f>
        <v>3.5499999999999997E-2</v>
      </c>
      <c r="O689" s="11">
        <f t="shared" si="20"/>
        <v>42711.542280092595</v>
      </c>
      <c r="P689" s="11">
        <f t="shared" si="21"/>
        <v>42771.542280092595</v>
      </c>
      <c r="Q689" t="s">
        <v>8272</v>
      </c>
      <c r="R689" t="s">
        <v>8309</v>
      </c>
      <c r="S689" t="s">
        <v>8311</v>
      </c>
    </row>
    <row r="690" spans="1:19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>
        <f>E690/D690</f>
        <v>0.72989999999999999</v>
      </c>
      <c r="O690" s="11">
        <f t="shared" si="20"/>
        <v>42261.896446759252</v>
      </c>
      <c r="P690" s="11">
        <f t="shared" si="21"/>
        <v>42291.896446759252</v>
      </c>
      <c r="Q690" t="s">
        <v>8272</v>
      </c>
      <c r="R690" t="s">
        <v>8309</v>
      </c>
      <c r="S690" t="s">
        <v>8311</v>
      </c>
    </row>
    <row r="691" spans="1:19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>
        <f>E691/D691</f>
        <v>0.57648750000000004</v>
      </c>
      <c r="O691" s="11">
        <f t="shared" si="20"/>
        <v>42675.459456018514</v>
      </c>
      <c r="P691" s="11">
        <f t="shared" si="21"/>
        <v>42711.999305555553</v>
      </c>
      <c r="Q691" t="s">
        <v>8272</v>
      </c>
      <c r="R691" t="s">
        <v>8309</v>
      </c>
      <c r="S691" t="s">
        <v>8311</v>
      </c>
    </row>
    <row r="692" spans="1:19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>
        <f>E692/D692</f>
        <v>0.1234</v>
      </c>
      <c r="O692" s="11">
        <f t="shared" si="20"/>
        <v>42579.426400462959</v>
      </c>
      <c r="P692" s="11">
        <f t="shared" si="21"/>
        <v>42622.041666666664</v>
      </c>
      <c r="Q692" t="s">
        <v>8272</v>
      </c>
      <c r="R692" t="s">
        <v>8309</v>
      </c>
      <c r="S692" t="s">
        <v>8311</v>
      </c>
    </row>
    <row r="693" spans="1:19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>
        <f>E693/D693</f>
        <v>5.1999999999999998E-3</v>
      </c>
      <c r="O693" s="11">
        <f t="shared" si="20"/>
        <v>42157.819976851846</v>
      </c>
      <c r="P693" s="11">
        <f t="shared" si="21"/>
        <v>42185.819976851846</v>
      </c>
      <c r="Q693" t="s">
        <v>8272</v>
      </c>
      <c r="R693" t="s">
        <v>8309</v>
      </c>
      <c r="S693" t="s">
        <v>8311</v>
      </c>
    </row>
    <row r="694" spans="1:19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>
        <f>E694/D694</f>
        <v>6.5299999999999997E-2</v>
      </c>
      <c r="O694" s="11">
        <f t="shared" si="20"/>
        <v>42696.167395833334</v>
      </c>
      <c r="P694" s="11">
        <f t="shared" si="21"/>
        <v>42726.167395833334</v>
      </c>
      <c r="Q694" t="s">
        <v>8272</v>
      </c>
      <c r="R694" t="s">
        <v>8309</v>
      </c>
      <c r="S694" t="s">
        <v>8311</v>
      </c>
    </row>
    <row r="695" spans="1:19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>
        <f>E695/D695</f>
        <v>0.35338000000000003</v>
      </c>
      <c r="O695" s="11">
        <f t="shared" si="20"/>
        <v>42094.599849537037</v>
      </c>
      <c r="P695" s="11">
        <f t="shared" si="21"/>
        <v>42124.599849537037</v>
      </c>
      <c r="Q695" t="s">
        <v>8272</v>
      </c>
      <c r="R695" t="s">
        <v>8309</v>
      </c>
      <c r="S695" t="s">
        <v>8311</v>
      </c>
    </row>
    <row r="696" spans="1:19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>
        <f>E696/D696</f>
        <v>3.933333333333333E-3</v>
      </c>
      <c r="O696" s="11">
        <f t="shared" si="20"/>
        <v>42737.455543981479</v>
      </c>
      <c r="P696" s="11">
        <f t="shared" si="21"/>
        <v>42767.455543981479</v>
      </c>
      <c r="Q696" t="s">
        <v>8272</v>
      </c>
      <c r="R696" t="s">
        <v>8309</v>
      </c>
      <c r="S696" t="s">
        <v>8311</v>
      </c>
    </row>
    <row r="697" spans="1:19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>
        <f>E697/D697</f>
        <v>1.06E-2</v>
      </c>
      <c r="O697" s="11">
        <f t="shared" si="20"/>
        <v>41913.312731481477</v>
      </c>
      <c r="P697" s="11">
        <f t="shared" si="21"/>
        <v>41943.312731481477</v>
      </c>
      <c r="Q697" t="s">
        <v>8272</v>
      </c>
      <c r="R697" t="s">
        <v>8309</v>
      </c>
      <c r="S697" t="s">
        <v>8311</v>
      </c>
    </row>
    <row r="698" spans="1:19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>
        <f>E698/D698</f>
        <v>5.7142857142857145E-6</v>
      </c>
      <c r="O698" s="11">
        <f t="shared" si="20"/>
        <v>41815.718773148146</v>
      </c>
      <c r="P698" s="11">
        <f t="shared" si="21"/>
        <v>41845.718773148146</v>
      </c>
      <c r="Q698" t="s">
        <v>8272</v>
      </c>
      <c r="R698" t="s">
        <v>8309</v>
      </c>
      <c r="S698" t="s">
        <v>8311</v>
      </c>
    </row>
    <row r="699" spans="1:19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>
        <f>E699/D699</f>
        <v>0.46379999999999999</v>
      </c>
      <c r="O699" s="11">
        <f t="shared" si="20"/>
        <v>42388.314687500002</v>
      </c>
      <c r="P699" s="11">
        <f t="shared" si="21"/>
        <v>42403.314687500002</v>
      </c>
      <c r="Q699" t="s">
        <v>8272</v>
      </c>
      <c r="R699" t="s">
        <v>8309</v>
      </c>
      <c r="S699" t="s">
        <v>8311</v>
      </c>
    </row>
    <row r="700" spans="1:19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>
        <f>E700/D700</f>
        <v>0.15390000000000001</v>
      </c>
      <c r="O700" s="11">
        <f t="shared" si="20"/>
        <v>41866.72274305555</v>
      </c>
      <c r="P700" s="11">
        <f t="shared" si="21"/>
        <v>41899.875</v>
      </c>
      <c r="Q700" t="s">
        <v>8272</v>
      </c>
      <c r="R700" t="s">
        <v>8309</v>
      </c>
      <c r="S700" t="s">
        <v>8311</v>
      </c>
    </row>
    <row r="701" spans="1:19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>
        <f>E701/D701</f>
        <v>0.824221076923077</v>
      </c>
      <c r="O701" s="11">
        <f t="shared" si="20"/>
        <v>41563.277175925927</v>
      </c>
      <c r="P701" s="11">
        <f t="shared" si="21"/>
        <v>41600.458333333328</v>
      </c>
      <c r="Q701" t="s">
        <v>8272</v>
      </c>
      <c r="R701" t="s">
        <v>8309</v>
      </c>
      <c r="S701" t="s">
        <v>8311</v>
      </c>
    </row>
    <row r="702" spans="1:19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>
        <f>E702/D702</f>
        <v>2.6866666666666667E-2</v>
      </c>
      <c r="O702" s="11">
        <f t="shared" si="20"/>
        <v>42715.480104166665</v>
      </c>
      <c r="P702" s="11">
        <f t="shared" si="21"/>
        <v>42745.480104166665</v>
      </c>
      <c r="Q702" t="s">
        <v>8272</v>
      </c>
      <c r="R702" t="s">
        <v>8309</v>
      </c>
      <c r="S702" t="s">
        <v>8311</v>
      </c>
    </row>
    <row r="703" spans="1:19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>
        <f>E703/D703</f>
        <v>0.26600000000000001</v>
      </c>
      <c r="O703" s="11">
        <f t="shared" si="20"/>
        <v>41813.454629629625</v>
      </c>
      <c r="P703" s="11">
        <f t="shared" si="21"/>
        <v>41843.454629629625</v>
      </c>
      <c r="Q703" t="s">
        <v>8272</v>
      </c>
      <c r="R703" t="s">
        <v>8309</v>
      </c>
      <c r="S703" t="s">
        <v>8311</v>
      </c>
    </row>
    <row r="704" spans="1:19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>
        <f>E704/D704</f>
        <v>0.30813400000000002</v>
      </c>
      <c r="O704" s="11">
        <f t="shared" si="20"/>
        <v>42668.518368055556</v>
      </c>
      <c r="P704" s="11">
        <f t="shared" si="21"/>
        <v>42698.560034722221</v>
      </c>
      <c r="Q704" t="s">
        <v>8272</v>
      </c>
      <c r="R704" t="s">
        <v>8309</v>
      </c>
      <c r="S704" t="s">
        <v>8311</v>
      </c>
    </row>
    <row r="705" spans="1:19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>
        <f>E705/D705</f>
        <v>5.5800000000000002E-2</v>
      </c>
      <c r="O705" s="11">
        <f t="shared" si="20"/>
        <v>42711.742465277777</v>
      </c>
      <c r="P705" s="11">
        <f t="shared" si="21"/>
        <v>42766.772222222215</v>
      </c>
      <c r="Q705" t="s">
        <v>8272</v>
      </c>
      <c r="R705" t="s">
        <v>8309</v>
      </c>
      <c r="S705" t="s">
        <v>8311</v>
      </c>
    </row>
    <row r="706" spans="1:19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>
        <f>E706/D706</f>
        <v>8.7454545454545458E-3</v>
      </c>
      <c r="O706" s="11">
        <f t="shared" si="20"/>
        <v>42725.984583333331</v>
      </c>
      <c r="P706" s="11">
        <f t="shared" si="21"/>
        <v>42785.984583333331</v>
      </c>
      <c r="Q706" t="s">
        <v>8272</v>
      </c>
      <c r="R706" t="s">
        <v>8309</v>
      </c>
      <c r="S706" t="s">
        <v>8311</v>
      </c>
    </row>
    <row r="707" spans="1:19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>
        <f>E707/D707</f>
        <v>9.7699999999999992E-3</v>
      </c>
      <c r="O707" s="11">
        <f t="shared" ref="O707:O770" si="22">(((J707/60)/60)/24)+DATE(1970,1,1)+(-5/24)</f>
        <v>42726.283310185179</v>
      </c>
      <c r="P707" s="11">
        <f t="shared" ref="P707:P770" si="23">I707/86400+25569+(-5/24)</f>
        <v>42756.283310185179</v>
      </c>
      <c r="Q707" t="s">
        <v>8272</v>
      </c>
      <c r="R707" t="s">
        <v>8309</v>
      </c>
      <c r="S707" t="s">
        <v>8311</v>
      </c>
    </row>
    <row r="708" spans="1:19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>
        <f>E708/D708</f>
        <v>0</v>
      </c>
      <c r="O708" s="11">
        <f t="shared" si="22"/>
        <v>42676.786840277775</v>
      </c>
      <c r="P708" s="11">
        <f t="shared" si="23"/>
        <v>42718.568749999999</v>
      </c>
      <c r="Q708" t="s">
        <v>8272</v>
      </c>
      <c r="R708" t="s">
        <v>8309</v>
      </c>
      <c r="S708" t="s">
        <v>8311</v>
      </c>
    </row>
    <row r="709" spans="1:19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>
        <f>E709/D709</f>
        <v>0.78927352941176465</v>
      </c>
      <c r="O709" s="11">
        <f t="shared" si="22"/>
        <v>42696.45517361111</v>
      </c>
      <c r="P709" s="11">
        <f t="shared" si="23"/>
        <v>42736.45517361111</v>
      </c>
      <c r="Q709" t="s">
        <v>8272</v>
      </c>
      <c r="R709" t="s">
        <v>8309</v>
      </c>
      <c r="S709" t="s">
        <v>8311</v>
      </c>
    </row>
    <row r="710" spans="1:19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>
        <f>E710/D710</f>
        <v>0.22092500000000001</v>
      </c>
      <c r="O710" s="11">
        <f t="shared" si="22"/>
        <v>41835.372685185182</v>
      </c>
      <c r="P710" s="11">
        <f t="shared" si="23"/>
        <v>41895.372685185182</v>
      </c>
      <c r="Q710" t="s">
        <v>8272</v>
      </c>
      <c r="R710" t="s">
        <v>8309</v>
      </c>
      <c r="S710" t="s">
        <v>8311</v>
      </c>
    </row>
    <row r="711" spans="1:19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>
        <f>E711/D711</f>
        <v>4.0666666666666663E-3</v>
      </c>
      <c r="O711" s="11">
        <f t="shared" si="22"/>
        <v>41947.832858796297</v>
      </c>
      <c r="P711" s="11">
        <f t="shared" si="23"/>
        <v>41977.832858796297</v>
      </c>
      <c r="Q711" t="s">
        <v>8272</v>
      </c>
      <c r="R711" t="s">
        <v>8309</v>
      </c>
      <c r="S711" t="s">
        <v>8311</v>
      </c>
    </row>
    <row r="712" spans="1:19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>
        <f>E712/D712</f>
        <v>0</v>
      </c>
      <c r="O712" s="11">
        <f t="shared" si="22"/>
        <v>41837.776643518519</v>
      </c>
      <c r="P712" s="11">
        <f t="shared" si="23"/>
        <v>41870.822222222218</v>
      </c>
      <c r="Q712" t="s">
        <v>8272</v>
      </c>
      <c r="R712" t="s">
        <v>8309</v>
      </c>
      <c r="S712" t="s">
        <v>8311</v>
      </c>
    </row>
    <row r="713" spans="1:19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>
        <f>E713/D713</f>
        <v>0.33790999999999999</v>
      </c>
      <c r="O713" s="11">
        <f t="shared" si="22"/>
        <v>42678.250787037039</v>
      </c>
      <c r="P713" s="11">
        <f t="shared" si="23"/>
        <v>42718.292453703696</v>
      </c>
      <c r="Q713" t="s">
        <v>8272</v>
      </c>
      <c r="R713" t="s">
        <v>8309</v>
      </c>
      <c r="S713" t="s">
        <v>8311</v>
      </c>
    </row>
    <row r="714" spans="1:19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>
        <f>E714/D714</f>
        <v>2.1649484536082476E-3</v>
      </c>
      <c r="O714" s="11">
        <f t="shared" si="22"/>
        <v>42384.472592592596</v>
      </c>
      <c r="P714" s="11">
        <f t="shared" si="23"/>
        <v>42414.472592592589</v>
      </c>
      <c r="Q714" t="s">
        <v>8272</v>
      </c>
      <c r="R714" t="s">
        <v>8309</v>
      </c>
      <c r="S714" t="s">
        <v>8311</v>
      </c>
    </row>
    <row r="715" spans="1:19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>
        <f>E715/D715</f>
        <v>7.9600000000000001E-3</v>
      </c>
      <c r="O715" s="11">
        <f t="shared" si="22"/>
        <v>42496.320972222216</v>
      </c>
      <c r="P715" s="11">
        <f t="shared" si="23"/>
        <v>42526.320972222216</v>
      </c>
      <c r="Q715" t="s">
        <v>8272</v>
      </c>
      <c r="R715" t="s">
        <v>8309</v>
      </c>
      <c r="S715" t="s">
        <v>8311</v>
      </c>
    </row>
    <row r="716" spans="1:19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>
        <f>E716/D716</f>
        <v>0.14993333333333334</v>
      </c>
      <c r="O716" s="11">
        <f t="shared" si="22"/>
        <v>42734.579652777778</v>
      </c>
      <c r="P716" s="11">
        <f t="shared" si="23"/>
        <v>42794.579652777778</v>
      </c>
      <c r="Q716" t="s">
        <v>8272</v>
      </c>
      <c r="R716" t="s">
        <v>8309</v>
      </c>
      <c r="S716" t="s">
        <v>8311</v>
      </c>
    </row>
    <row r="717" spans="1:19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>
        <f>E717/D717</f>
        <v>5.0509090909090906E-2</v>
      </c>
      <c r="O717" s="11">
        <f t="shared" si="22"/>
        <v>42272.8824074074</v>
      </c>
      <c r="P717" s="11">
        <f t="shared" si="23"/>
        <v>42312.924074074072</v>
      </c>
      <c r="Q717" t="s">
        <v>8272</v>
      </c>
      <c r="R717" t="s">
        <v>8309</v>
      </c>
      <c r="S717" t="s">
        <v>8311</v>
      </c>
    </row>
    <row r="718" spans="1:19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>
        <f>E718/D718</f>
        <v>0.10214285714285715</v>
      </c>
      <c r="O718" s="11">
        <f t="shared" si="22"/>
        <v>41940.450312499997</v>
      </c>
      <c r="P718" s="11">
        <f t="shared" si="23"/>
        <v>41973.791666666664</v>
      </c>
      <c r="Q718" t="s">
        <v>8272</v>
      </c>
      <c r="R718" t="s">
        <v>8309</v>
      </c>
      <c r="S718" t="s">
        <v>8311</v>
      </c>
    </row>
    <row r="719" spans="1:19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>
        <f>E719/D719</f>
        <v>3.0500000000000002E-3</v>
      </c>
      <c r="O719" s="11">
        <f t="shared" si="22"/>
        <v>41857.645856481482</v>
      </c>
      <c r="P719" s="11">
        <f t="shared" si="23"/>
        <v>41887.645856481475</v>
      </c>
      <c r="Q719" t="s">
        <v>8272</v>
      </c>
      <c r="R719" t="s">
        <v>8309</v>
      </c>
      <c r="S719" t="s">
        <v>8311</v>
      </c>
    </row>
    <row r="720" spans="1:19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>
        <f>E720/D720</f>
        <v>7.4999999999999997E-3</v>
      </c>
      <c r="O720" s="11">
        <f t="shared" si="22"/>
        <v>42752.637118055551</v>
      </c>
      <c r="P720" s="11">
        <f t="shared" si="23"/>
        <v>42784.040972222218</v>
      </c>
      <c r="Q720" t="s">
        <v>8272</v>
      </c>
      <c r="R720" t="s">
        <v>8309</v>
      </c>
      <c r="S720" t="s">
        <v>8311</v>
      </c>
    </row>
    <row r="721" spans="1:19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>
        <f>E721/D721</f>
        <v>1.2933333333333333E-2</v>
      </c>
      <c r="O721" s="11">
        <f t="shared" si="22"/>
        <v>42408.83189814815</v>
      </c>
      <c r="P721" s="11">
        <f t="shared" si="23"/>
        <v>42422.83189814815</v>
      </c>
      <c r="Q721" t="s">
        <v>8272</v>
      </c>
      <c r="R721" t="s">
        <v>8309</v>
      </c>
      <c r="S721" t="s">
        <v>8311</v>
      </c>
    </row>
    <row r="722" spans="1:19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>
        <f>E722/D722</f>
        <v>1.4394736842105262</v>
      </c>
      <c r="O722" s="11">
        <f t="shared" si="22"/>
        <v>40909.440868055557</v>
      </c>
      <c r="P722" s="11">
        <f t="shared" si="23"/>
        <v>40937.440868055557</v>
      </c>
      <c r="Q722" t="s">
        <v>8273</v>
      </c>
      <c r="R722" t="s">
        <v>8312</v>
      </c>
      <c r="S722" t="s">
        <v>8313</v>
      </c>
    </row>
    <row r="723" spans="1:19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>
        <f>E723/D723</f>
        <v>1.2210975609756098</v>
      </c>
      <c r="O723" s="11">
        <f t="shared" si="22"/>
        <v>41807.363506944443</v>
      </c>
      <c r="P723" s="11">
        <f t="shared" si="23"/>
        <v>41852.363506944443</v>
      </c>
      <c r="Q723" t="s">
        <v>8273</v>
      </c>
      <c r="R723" t="s">
        <v>8312</v>
      </c>
      <c r="S723" t="s">
        <v>8313</v>
      </c>
    </row>
    <row r="724" spans="1:19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>
        <f>E724/D724</f>
        <v>1.3202400000000001</v>
      </c>
      <c r="O724" s="11">
        <f t="shared" si="22"/>
        <v>40977.596967592588</v>
      </c>
      <c r="P724" s="11">
        <f t="shared" si="23"/>
        <v>41007.555300925924</v>
      </c>
      <c r="Q724" t="s">
        <v>8273</v>
      </c>
      <c r="R724" t="s">
        <v>8312</v>
      </c>
      <c r="S724" t="s">
        <v>8313</v>
      </c>
    </row>
    <row r="725" spans="1:19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>
        <f>E725/D725</f>
        <v>1.0938000000000001</v>
      </c>
      <c r="O725" s="11">
        <f t="shared" si="22"/>
        <v>42184.608206018522</v>
      </c>
      <c r="P725" s="11">
        <f t="shared" si="23"/>
        <v>42214.957638888889</v>
      </c>
      <c r="Q725" t="s">
        <v>8273</v>
      </c>
      <c r="R725" t="s">
        <v>8312</v>
      </c>
      <c r="S725" t="s">
        <v>8313</v>
      </c>
    </row>
    <row r="726" spans="1:19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>
        <f>E726/D726</f>
        <v>1.0547157142857144</v>
      </c>
      <c r="O726" s="11">
        <f t="shared" si="22"/>
        <v>40694.430127314808</v>
      </c>
      <c r="P726" s="11">
        <f t="shared" si="23"/>
        <v>40724.430127314808</v>
      </c>
      <c r="Q726" t="s">
        <v>8273</v>
      </c>
      <c r="R726" t="s">
        <v>8312</v>
      </c>
      <c r="S726" t="s">
        <v>8313</v>
      </c>
    </row>
    <row r="727" spans="1:19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>
        <f>E727/D727</f>
        <v>1.0035000000000001</v>
      </c>
      <c r="O727" s="11">
        <f t="shared" si="22"/>
        <v>42321.417962962958</v>
      </c>
      <c r="P727" s="11">
        <f t="shared" si="23"/>
        <v>42351.417962962958</v>
      </c>
      <c r="Q727" t="s">
        <v>8273</v>
      </c>
      <c r="R727" t="s">
        <v>8312</v>
      </c>
      <c r="S727" t="s">
        <v>8313</v>
      </c>
    </row>
    <row r="728" spans="1:19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>
        <f>E728/D728</f>
        <v>1.014</v>
      </c>
      <c r="O728" s="11">
        <f t="shared" si="22"/>
        <v>41345.834340277775</v>
      </c>
      <c r="P728" s="11">
        <f t="shared" si="23"/>
        <v>41375.834340277775</v>
      </c>
      <c r="Q728" t="s">
        <v>8273</v>
      </c>
      <c r="R728" t="s">
        <v>8312</v>
      </c>
      <c r="S728" t="s">
        <v>8313</v>
      </c>
    </row>
    <row r="729" spans="1:19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>
        <f>E729/D729</f>
        <v>1.5551428571428572</v>
      </c>
      <c r="O729" s="11">
        <f t="shared" si="22"/>
        <v>41246.811909722215</v>
      </c>
      <c r="P729" s="11">
        <f t="shared" si="23"/>
        <v>41288.680555555555</v>
      </c>
      <c r="Q729" t="s">
        <v>8273</v>
      </c>
      <c r="R729" t="s">
        <v>8312</v>
      </c>
      <c r="S729" t="s">
        <v>8313</v>
      </c>
    </row>
    <row r="730" spans="1:19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>
        <f>E730/D730</f>
        <v>1.05566</v>
      </c>
      <c r="O730" s="11">
        <f t="shared" si="22"/>
        <v>40731.629131944443</v>
      </c>
      <c r="P730" s="11">
        <f t="shared" si="23"/>
        <v>40776.629131944443</v>
      </c>
      <c r="Q730" t="s">
        <v>8273</v>
      </c>
      <c r="R730" t="s">
        <v>8312</v>
      </c>
      <c r="S730" t="s">
        <v>8313</v>
      </c>
    </row>
    <row r="731" spans="1:19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>
        <f>E731/D731</f>
        <v>1.3065</v>
      </c>
      <c r="O731" s="11">
        <f t="shared" si="22"/>
        <v>41110.97755787037</v>
      </c>
      <c r="P731" s="11">
        <f t="shared" si="23"/>
        <v>41170.97755787037</v>
      </c>
      <c r="Q731" t="s">
        <v>8273</v>
      </c>
      <c r="R731" t="s">
        <v>8312</v>
      </c>
      <c r="S731" t="s">
        <v>8313</v>
      </c>
    </row>
    <row r="732" spans="1:19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>
        <f>E732/D732</f>
        <v>1.3219000000000001</v>
      </c>
      <c r="O732" s="11">
        <f t="shared" si="22"/>
        <v>40854.536932870367</v>
      </c>
      <c r="P732" s="11">
        <f t="shared" si="23"/>
        <v>40884.536932870367</v>
      </c>
      <c r="Q732" t="s">
        <v>8273</v>
      </c>
      <c r="R732" t="s">
        <v>8312</v>
      </c>
      <c r="S732" t="s">
        <v>8313</v>
      </c>
    </row>
    <row r="733" spans="1:19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>
        <f>E733/D733</f>
        <v>1.26</v>
      </c>
      <c r="O733" s="11">
        <f t="shared" si="22"/>
        <v>40879.587349537032</v>
      </c>
      <c r="P733" s="11">
        <f t="shared" si="23"/>
        <v>40930.041666666664</v>
      </c>
      <c r="Q733" t="s">
        <v>8273</v>
      </c>
      <c r="R733" t="s">
        <v>8312</v>
      </c>
      <c r="S733" t="s">
        <v>8313</v>
      </c>
    </row>
    <row r="734" spans="1:19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>
        <f>E734/D734</f>
        <v>1.6</v>
      </c>
      <c r="O734" s="11">
        <f t="shared" si="22"/>
        <v>41486.21598379629</v>
      </c>
      <c r="P734" s="11">
        <f t="shared" si="23"/>
        <v>41546.21598379629</v>
      </c>
      <c r="Q734" t="s">
        <v>8273</v>
      </c>
      <c r="R734" t="s">
        <v>8312</v>
      </c>
      <c r="S734" t="s">
        <v>8313</v>
      </c>
    </row>
    <row r="735" spans="1:19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>
        <f>E735/D735</f>
        <v>1.2048000000000001</v>
      </c>
      <c r="O735" s="11">
        <f t="shared" si="22"/>
        <v>41598.211712962962</v>
      </c>
      <c r="P735" s="11">
        <f t="shared" si="23"/>
        <v>41628.211712962962</v>
      </c>
      <c r="Q735" t="s">
        <v>8273</v>
      </c>
      <c r="R735" t="s">
        <v>8312</v>
      </c>
      <c r="S735" t="s">
        <v>8313</v>
      </c>
    </row>
    <row r="736" spans="1:19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>
        <f>E736/D736</f>
        <v>1.2552941176470589</v>
      </c>
      <c r="O736" s="11">
        <f t="shared" si="22"/>
        <v>42101.956249999996</v>
      </c>
      <c r="P736" s="11">
        <f t="shared" si="23"/>
        <v>42132.999999999993</v>
      </c>
      <c r="Q736" t="s">
        <v>8273</v>
      </c>
      <c r="R736" t="s">
        <v>8312</v>
      </c>
      <c r="S736" t="s">
        <v>8313</v>
      </c>
    </row>
    <row r="737" spans="1:19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>
        <f>E737/D737</f>
        <v>1.1440638297872341</v>
      </c>
      <c r="O737" s="11">
        <f t="shared" si="22"/>
        <v>41945.821134259255</v>
      </c>
      <c r="P737" s="11">
        <f t="shared" si="23"/>
        <v>41976.818749999999</v>
      </c>
      <c r="Q737" t="s">
        <v>8273</v>
      </c>
      <c r="R737" t="s">
        <v>8312</v>
      </c>
      <c r="S737" t="s">
        <v>8313</v>
      </c>
    </row>
    <row r="738" spans="1:19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>
        <f>E738/D738</f>
        <v>3.151388888888889</v>
      </c>
      <c r="O738" s="11">
        <f t="shared" si="22"/>
        <v>41579.525925925926</v>
      </c>
      <c r="P738" s="11">
        <f t="shared" si="23"/>
        <v>41598.999305555553</v>
      </c>
      <c r="Q738" t="s">
        <v>8273</v>
      </c>
      <c r="R738" t="s">
        <v>8312</v>
      </c>
      <c r="S738" t="s">
        <v>8313</v>
      </c>
    </row>
    <row r="739" spans="1:19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>
        <f>E739/D739</f>
        <v>1.224</v>
      </c>
      <c r="O739" s="11">
        <f t="shared" si="22"/>
        <v>41667.066979166666</v>
      </c>
      <c r="P739" s="11">
        <f t="shared" si="23"/>
        <v>41684.625</v>
      </c>
      <c r="Q739" t="s">
        <v>8273</v>
      </c>
      <c r="R739" t="s">
        <v>8312</v>
      </c>
      <c r="S739" t="s">
        <v>8313</v>
      </c>
    </row>
    <row r="740" spans="1:19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>
        <f>E740/D740</f>
        <v>1.0673333333333332</v>
      </c>
      <c r="O740" s="11">
        <f t="shared" si="22"/>
        <v>41943.395763888882</v>
      </c>
      <c r="P740" s="11">
        <f t="shared" si="23"/>
        <v>41973.999305555553</v>
      </c>
      <c r="Q740" t="s">
        <v>8273</v>
      </c>
      <c r="R740" t="s">
        <v>8312</v>
      </c>
      <c r="S740" t="s">
        <v>8313</v>
      </c>
    </row>
    <row r="741" spans="1:19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>
        <f>E741/D741</f>
        <v>1.5833333333333333</v>
      </c>
      <c r="O741" s="11">
        <f t="shared" si="22"/>
        <v>41829.294317129628</v>
      </c>
      <c r="P741" s="11">
        <f t="shared" si="23"/>
        <v>41862.294317129628</v>
      </c>
      <c r="Q741" t="s">
        <v>8273</v>
      </c>
      <c r="R741" t="s">
        <v>8312</v>
      </c>
      <c r="S741" t="s">
        <v>8313</v>
      </c>
    </row>
    <row r="742" spans="1:19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>
        <f>E742/D742</f>
        <v>1.0740000000000001</v>
      </c>
      <c r="O742" s="11">
        <f t="shared" si="22"/>
        <v>42161.93844907407</v>
      </c>
      <c r="P742" s="11">
        <f t="shared" si="23"/>
        <v>42175.93844907407</v>
      </c>
      <c r="Q742" t="s">
        <v>8273</v>
      </c>
      <c r="R742" t="s">
        <v>8312</v>
      </c>
      <c r="S742" t="s">
        <v>8313</v>
      </c>
    </row>
    <row r="743" spans="1:19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>
        <f>E743/D743</f>
        <v>1.0226</v>
      </c>
      <c r="O743" s="11">
        <f t="shared" si="22"/>
        <v>41401.439884259256</v>
      </c>
      <c r="P743" s="11">
        <f t="shared" si="23"/>
        <v>41436.439884259256</v>
      </c>
      <c r="Q743" t="s">
        <v>8273</v>
      </c>
      <c r="R743" t="s">
        <v>8312</v>
      </c>
      <c r="S743" t="s">
        <v>8313</v>
      </c>
    </row>
    <row r="744" spans="1:19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>
        <f>E744/D744</f>
        <v>1.1071428571428572</v>
      </c>
      <c r="O744" s="11">
        <f t="shared" si="22"/>
        <v>41689.709629629629</v>
      </c>
      <c r="P744" s="11">
        <f t="shared" si="23"/>
        <v>41719.667962962958</v>
      </c>
      <c r="Q744" t="s">
        <v>8273</v>
      </c>
      <c r="R744" t="s">
        <v>8312</v>
      </c>
      <c r="S744" t="s">
        <v>8313</v>
      </c>
    </row>
    <row r="745" spans="1:19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>
        <f>E745/D745</f>
        <v>1.48</v>
      </c>
      <c r="O745" s="11">
        <f t="shared" si="22"/>
        <v>40990.500983796293</v>
      </c>
      <c r="P745" s="11">
        <f t="shared" si="23"/>
        <v>41015.666666666664</v>
      </c>
      <c r="Q745" t="s">
        <v>8273</v>
      </c>
      <c r="R745" t="s">
        <v>8312</v>
      </c>
      <c r="S745" t="s">
        <v>8313</v>
      </c>
    </row>
    <row r="746" spans="1:19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>
        <f>E746/D746</f>
        <v>1.0232000000000001</v>
      </c>
      <c r="O746" s="11">
        <f t="shared" si="22"/>
        <v>41226.748877314814</v>
      </c>
      <c r="P746" s="11">
        <f t="shared" si="23"/>
        <v>41256.748877314814</v>
      </c>
      <c r="Q746" t="s">
        <v>8273</v>
      </c>
      <c r="R746" t="s">
        <v>8312</v>
      </c>
      <c r="S746" t="s">
        <v>8313</v>
      </c>
    </row>
    <row r="747" spans="1:19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>
        <f>E747/D747</f>
        <v>1.7909909909909909</v>
      </c>
      <c r="O747" s="11">
        <f t="shared" si="22"/>
        <v>41367.363946759258</v>
      </c>
      <c r="P747" s="11">
        <f t="shared" si="23"/>
        <v>41397.363946759258</v>
      </c>
      <c r="Q747" t="s">
        <v>8273</v>
      </c>
      <c r="R747" t="s">
        <v>8312</v>
      </c>
      <c r="S747" t="s">
        <v>8313</v>
      </c>
    </row>
    <row r="748" spans="1:19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>
        <f>E748/D748</f>
        <v>1.1108135252761968</v>
      </c>
      <c r="O748" s="11">
        <f t="shared" si="22"/>
        <v>41156.834594907406</v>
      </c>
      <c r="P748" s="11">
        <f t="shared" si="23"/>
        <v>41174.957638888889</v>
      </c>
      <c r="Q748" t="s">
        <v>8273</v>
      </c>
      <c r="R748" t="s">
        <v>8312</v>
      </c>
      <c r="S748" t="s">
        <v>8313</v>
      </c>
    </row>
    <row r="749" spans="1:19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>
        <f>E749/D749</f>
        <v>1.0004285714285714</v>
      </c>
      <c r="O749" s="11">
        <f t="shared" si="22"/>
        <v>41988.340497685182</v>
      </c>
      <c r="P749" s="11">
        <f t="shared" si="23"/>
        <v>42019.245833333327</v>
      </c>
      <c r="Q749" t="s">
        <v>8273</v>
      </c>
      <c r="R749" t="s">
        <v>8312</v>
      </c>
      <c r="S749" t="s">
        <v>8313</v>
      </c>
    </row>
    <row r="750" spans="1:19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>
        <f>E750/D750</f>
        <v>1.0024999999999999</v>
      </c>
      <c r="O750" s="11">
        <f t="shared" si="22"/>
        <v>41831.638495370367</v>
      </c>
      <c r="P750" s="11">
        <f t="shared" si="23"/>
        <v>41861.638495370367</v>
      </c>
      <c r="Q750" t="s">
        <v>8273</v>
      </c>
      <c r="R750" t="s">
        <v>8312</v>
      </c>
      <c r="S750" t="s">
        <v>8313</v>
      </c>
    </row>
    <row r="751" spans="1:19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>
        <f>E751/D751</f>
        <v>1.0556000000000001</v>
      </c>
      <c r="O751" s="11">
        <f t="shared" si="22"/>
        <v>42733.732986111114</v>
      </c>
      <c r="P751" s="11">
        <f t="shared" si="23"/>
        <v>42763.732986111114</v>
      </c>
      <c r="Q751" t="s">
        <v>8273</v>
      </c>
      <c r="R751" t="s">
        <v>8312</v>
      </c>
      <c r="S751" t="s">
        <v>8313</v>
      </c>
    </row>
    <row r="752" spans="1:19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>
        <f>E752/D752</f>
        <v>1.0258775877587758</v>
      </c>
      <c r="O752" s="11">
        <f t="shared" si="22"/>
        <v>41299.669814814813</v>
      </c>
      <c r="P752" s="11">
        <f t="shared" si="23"/>
        <v>41329.669814814813</v>
      </c>
      <c r="Q752" t="s">
        <v>8273</v>
      </c>
      <c r="R752" t="s">
        <v>8312</v>
      </c>
      <c r="S752" t="s">
        <v>8313</v>
      </c>
    </row>
    <row r="753" spans="1:19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>
        <f>E753/D753</f>
        <v>1.1850000000000001</v>
      </c>
      <c r="O753" s="11">
        <f t="shared" si="22"/>
        <v>40713.422164351847</v>
      </c>
      <c r="P753" s="11">
        <f t="shared" si="23"/>
        <v>40759.422164351847</v>
      </c>
      <c r="Q753" t="s">
        <v>8273</v>
      </c>
      <c r="R753" t="s">
        <v>8312</v>
      </c>
      <c r="S753" t="s">
        <v>8313</v>
      </c>
    </row>
    <row r="754" spans="1:19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>
        <f>E754/D754</f>
        <v>1.117</v>
      </c>
      <c r="O754" s="11">
        <f t="shared" si="22"/>
        <v>42639.213159722225</v>
      </c>
      <c r="P754" s="11">
        <f t="shared" si="23"/>
        <v>42659.249999999993</v>
      </c>
      <c r="Q754" t="s">
        <v>8273</v>
      </c>
      <c r="R754" t="s">
        <v>8312</v>
      </c>
      <c r="S754" t="s">
        <v>8313</v>
      </c>
    </row>
    <row r="755" spans="1:19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>
        <f>E755/D755</f>
        <v>1.28</v>
      </c>
      <c r="O755" s="11">
        <f t="shared" si="22"/>
        <v>42019.381840277776</v>
      </c>
      <c r="P755" s="11">
        <f t="shared" si="23"/>
        <v>42049.381840277776</v>
      </c>
      <c r="Q755" t="s">
        <v>8273</v>
      </c>
      <c r="R755" t="s">
        <v>8312</v>
      </c>
      <c r="S755" t="s">
        <v>8313</v>
      </c>
    </row>
    <row r="756" spans="1:19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>
        <f>E756/D756</f>
        <v>1.0375000000000001</v>
      </c>
      <c r="O756" s="11">
        <f t="shared" si="22"/>
        <v>41249.54075231481</v>
      </c>
      <c r="P756" s="11">
        <f t="shared" si="23"/>
        <v>41279.54075231481</v>
      </c>
      <c r="Q756" t="s">
        <v>8273</v>
      </c>
      <c r="R756" t="s">
        <v>8312</v>
      </c>
      <c r="S756" t="s">
        <v>8313</v>
      </c>
    </row>
    <row r="757" spans="1:19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>
        <f>E757/D757</f>
        <v>1.0190760000000001</v>
      </c>
      <c r="O757" s="11">
        <f t="shared" si="22"/>
        <v>41383.396724537037</v>
      </c>
      <c r="P757" s="11">
        <f t="shared" si="23"/>
        <v>41413.820138888885</v>
      </c>
      <c r="Q757" t="s">
        <v>8273</v>
      </c>
      <c r="R757" t="s">
        <v>8312</v>
      </c>
      <c r="S757" t="s">
        <v>8313</v>
      </c>
    </row>
    <row r="758" spans="1:19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>
        <f>E758/D758</f>
        <v>1.177142857142857</v>
      </c>
      <c r="O758" s="11">
        <f t="shared" si="22"/>
        <v>40590.558553240735</v>
      </c>
      <c r="P758" s="11">
        <f t="shared" si="23"/>
        <v>40651.516886574071</v>
      </c>
      <c r="Q758" t="s">
        <v>8273</v>
      </c>
      <c r="R758" t="s">
        <v>8312</v>
      </c>
      <c r="S758" t="s">
        <v>8313</v>
      </c>
    </row>
    <row r="759" spans="1:19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>
        <f>E759/D759</f>
        <v>2.38</v>
      </c>
      <c r="O759" s="11">
        <f t="shared" si="22"/>
        <v>41234.846226851849</v>
      </c>
      <c r="P759" s="11">
        <f t="shared" si="23"/>
        <v>41248.846226851849</v>
      </c>
      <c r="Q759" t="s">
        <v>8273</v>
      </c>
      <c r="R759" t="s">
        <v>8312</v>
      </c>
      <c r="S759" t="s">
        <v>8313</v>
      </c>
    </row>
    <row r="760" spans="1:19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>
        <f>E760/D760</f>
        <v>1.02</v>
      </c>
      <c r="O760" s="11">
        <f t="shared" si="22"/>
        <v>40429.628101851849</v>
      </c>
      <c r="P760" s="11">
        <f t="shared" si="23"/>
        <v>40459.628101851849</v>
      </c>
      <c r="Q760" t="s">
        <v>8273</v>
      </c>
      <c r="R760" t="s">
        <v>8312</v>
      </c>
      <c r="S760" t="s">
        <v>8313</v>
      </c>
    </row>
    <row r="761" spans="1:19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>
        <f>E761/D761</f>
        <v>1.0192000000000001</v>
      </c>
      <c r="O761" s="11">
        <f t="shared" si="22"/>
        <v>41789.121979166666</v>
      </c>
      <c r="P761" s="11">
        <f t="shared" si="23"/>
        <v>41829.121979166666</v>
      </c>
      <c r="Q761" t="s">
        <v>8273</v>
      </c>
      <c r="R761" t="s">
        <v>8312</v>
      </c>
      <c r="S761" t="s">
        <v>8313</v>
      </c>
    </row>
    <row r="762" spans="1:19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>
        <f>E762/D762</f>
        <v>0</v>
      </c>
      <c r="O762" s="11">
        <f t="shared" si="22"/>
        <v>42670.555706018517</v>
      </c>
      <c r="P762" s="11">
        <f t="shared" si="23"/>
        <v>42700.597372685188</v>
      </c>
      <c r="Q762" t="s">
        <v>8274</v>
      </c>
      <c r="R762" t="s">
        <v>8312</v>
      </c>
      <c r="S762" t="s">
        <v>8314</v>
      </c>
    </row>
    <row r="763" spans="1:19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>
        <f>E763/D763</f>
        <v>4.7E-2</v>
      </c>
      <c r="O763" s="11">
        <f t="shared" si="22"/>
        <v>41642.543124999997</v>
      </c>
      <c r="P763" s="11">
        <f t="shared" si="23"/>
        <v>41672.543124999997</v>
      </c>
      <c r="Q763" t="s">
        <v>8274</v>
      </c>
      <c r="R763" t="s">
        <v>8312</v>
      </c>
      <c r="S763" t="s">
        <v>8314</v>
      </c>
    </row>
    <row r="764" spans="1:19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>
        <f>E764/D764</f>
        <v>0</v>
      </c>
      <c r="O764" s="11">
        <f t="shared" si="22"/>
        <v>42690.65011574074</v>
      </c>
      <c r="P764" s="11">
        <f t="shared" si="23"/>
        <v>42708.041666666664</v>
      </c>
      <c r="Q764" t="s">
        <v>8274</v>
      </c>
      <c r="R764" t="s">
        <v>8312</v>
      </c>
      <c r="S764" t="s">
        <v>8314</v>
      </c>
    </row>
    <row r="765" spans="1:19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>
        <f>E765/D765</f>
        <v>1.1655011655011655E-3</v>
      </c>
      <c r="O765" s="11">
        <f t="shared" si="22"/>
        <v>41471.238518518512</v>
      </c>
      <c r="P765" s="11">
        <f t="shared" si="23"/>
        <v>41501.238518518519</v>
      </c>
      <c r="Q765" t="s">
        <v>8274</v>
      </c>
      <c r="R765" t="s">
        <v>8312</v>
      </c>
      <c r="S765" t="s">
        <v>8314</v>
      </c>
    </row>
    <row r="766" spans="1:19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>
        <f>E766/D766</f>
        <v>0</v>
      </c>
      <c r="O766" s="11">
        <f t="shared" si="22"/>
        <v>42226.964826388888</v>
      </c>
      <c r="P766" s="11">
        <f t="shared" si="23"/>
        <v>42256.964826388888</v>
      </c>
      <c r="Q766" t="s">
        <v>8274</v>
      </c>
      <c r="R766" t="s">
        <v>8312</v>
      </c>
      <c r="S766" t="s">
        <v>8314</v>
      </c>
    </row>
    <row r="767" spans="1:19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>
        <f>E767/D767</f>
        <v>0.36014285714285715</v>
      </c>
      <c r="O767" s="11">
        <f t="shared" si="22"/>
        <v>41901.334305555552</v>
      </c>
      <c r="P767" s="11">
        <f t="shared" si="23"/>
        <v>41931.334305555552</v>
      </c>
      <c r="Q767" t="s">
        <v>8274</v>
      </c>
      <c r="R767" t="s">
        <v>8312</v>
      </c>
      <c r="S767" t="s">
        <v>8314</v>
      </c>
    </row>
    <row r="768" spans="1:19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>
        <f>E768/D768</f>
        <v>0</v>
      </c>
      <c r="O768" s="11">
        <f t="shared" si="22"/>
        <v>42021.57503472222</v>
      </c>
      <c r="P768" s="11">
        <f t="shared" si="23"/>
        <v>42051.57503472222</v>
      </c>
      <c r="Q768" t="s">
        <v>8274</v>
      </c>
      <c r="R768" t="s">
        <v>8312</v>
      </c>
      <c r="S768" t="s">
        <v>8314</v>
      </c>
    </row>
    <row r="769" spans="1:19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>
        <f>E769/D769</f>
        <v>3.5400000000000001E-2</v>
      </c>
      <c r="O769" s="11">
        <f t="shared" si="22"/>
        <v>42114.935300925928</v>
      </c>
      <c r="P769" s="11">
        <f t="shared" si="23"/>
        <v>42144.935300925928</v>
      </c>
      <c r="Q769" t="s">
        <v>8274</v>
      </c>
      <c r="R769" t="s">
        <v>8312</v>
      </c>
      <c r="S769" t="s">
        <v>8314</v>
      </c>
    </row>
    <row r="770" spans="1:19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>
        <f>E770/D770</f>
        <v>0</v>
      </c>
      <c r="O770" s="11">
        <f t="shared" si="22"/>
        <v>41593.998726851853</v>
      </c>
      <c r="P770" s="11">
        <f t="shared" si="23"/>
        <v>41623.998726851853</v>
      </c>
      <c r="Q770" t="s">
        <v>8274</v>
      </c>
      <c r="R770" t="s">
        <v>8312</v>
      </c>
      <c r="S770" t="s">
        <v>8314</v>
      </c>
    </row>
    <row r="771" spans="1:19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>
        <f>E771/D771</f>
        <v>0.41399999999999998</v>
      </c>
      <c r="O771" s="11">
        <f t="shared" ref="O771:O834" si="24">(((J771/60)/60)/24)+DATE(1970,1,1)+(-5/24)</f>
        <v>41604.788124999999</v>
      </c>
      <c r="P771" s="11">
        <f t="shared" ref="P771:P834" si="25">I771/86400+25569+(-5/24)</f>
        <v>41634.788124999999</v>
      </c>
      <c r="Q771" t="s">
        <v>8274</v>
      </c>
      <c r="R771" t="s">
        <v>8312</v>
      </c>
      <c r="S771" t="s">
        <v>8314</v>
      </c>
    </row>
    <row r="772" spans="1:19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>
        <f>E772/D772</f>
        <v>0</v>
      </c>
      <c r="O772" s="11">
        <f t="shared" si="24"/>
        <v>41289.791307870371</v>
      </c>
      <c r="P772" s="11">
        <f t="shared" si="25"/>
        <v>41329.791307870364</v>
      </c>
      <c r="Q772" t="s">
        <v>8274</v>
      </c>
      <c r="R772" t="s">
        <v>8312</v>
      </c>
      <c r="S772" t="s">
        <v>8314</v>
      </c>
    </row>
    <row r="773" spans="1:19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>
        <f>E773/D773</f>
        <v>2.631578947368421E-4</v>
      </c>
      <c r="O773" s="11">
        <f t="shared" si="24"/>
        <v>42349.615763888891</v>
      </c>
      <c r="P773" s="11">
        <f t="shared" si="25"/>
        <v>42399.615763888891</v>
      </c>
      <c r="Q773" t="s">
        <v>8274</v>
      </c>
      <c r="R773" t="s">
        <v>8312</v>
      </c>
      <c r="S773" t="s">
        <v>8314</v>
      </c>
    </row>
    <row r="774" spans="1:19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>
        <f>E774/D774</f>
        <v>3.3333333333333333E-2</v>
      </c>
      <c r="O774" s="11">
        <f t="shared" si="24"/>
        <v>40067.848599537036</v>
      </c>
      <c r="P774" s="11">
        <f t="shared" si="25"/>
        <v>40117.957638888889</v>
      </c>
      <c r="Q774" t="s">
        <v>8274</v>
      </c>
      <c r="R774" t="s">
        <v>8312</v>
      </c>
      <c r="S774" t="s">
        <v>8314</v>
      </c>
    </row>
    <row r="775" spans="1:19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>
        <f>E775/D775</f>
        <v>8.5129023676509714E-3</v>
      </c>
      <c r="O775" s="11">
        <f t="shared" si="24"/>
        <v>42100.527604166658</v>
      </c>
      <c r="P775" s="11">
        <f t="shared" si="25"/>
        <v>42134.750694444439</v>
      </c>
      <c r="Q775" t="s">
        <v>8274</v>
      </c>
      <c r="R775" t="s">
        <v>8312</v>
      </c>
      <c r="S775" t="s">
        <v>8314</v>
      </c>
    </row>
    <row r="776" spans="1:19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>
        <f>E776/D776</f>
        <v>0.70199999999999996</v>
      </c>
      <c r="O776" s="11">
        <f t="shared" si="24"/>
        <v>41663.571967592587</v>
      </c>
      <c r="P776" s="11">
        <f t="shared" si="25"/>
        <v>41693.571967592587</v>
      </c>
      <c r="Q776" t="s">
        <v>8274</v>
      </c>
      <c r="R776" t="s">
        <v>8312</v>
      </c>
      <c r="S776" t="s">
        <v>8314</v>
      </c>
    </row>
    <row r="777" spans="1:19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>
        <f>E777/D777</f>
        <v>1.7000000000000001E-2</v>
      </c>
      <c r="O777" s="11">
        <f t="shared" si="24"/>
        <v>40862.851793981477</v>
      </c>
      <c r="P777" s="11">
        <f t="shared" si="25"/>
        <v>40892.851793981477</v>
      </c>
      <c r="Q777" t="s">
        <v>8274</v>
      </c>
      <c r="R777" t="s">
        <v>8312</v>
      </c>
      <c r="S777" t="s">
        <v>8314</v>
      </c>
    </row>
    <row r="778" spans="1:19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>
        <f>E778/D778</f>
        <v>0.51400000000000001</v>
      </c>
      <c r="O778" s="11">
        <f t="shared" si="24"/>
        <v>42250.477372685178</v>
      </c>
      <c r="P778" s="11">
        <f t="shared" si="25"/>
        <v>42287.999999999993</v>
      </c>
      <c r="Q778" t="s">
        <v>8274</v>
      </c>
      <c r="R778" t="s">
        <v>8312</v>
      </c>
      <c r="S778" t="s">
        <v>8314</v>
      </c>
    </row>
    <row r="779" spans="1:19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>
        <f>E779/D779</f>
        <v>7.0000000000000001E-3</v>
      </c>
      <c r="O779" s="11">
        <f t="shared" si="24"/>
        <v>41456.772881944438</v>
      </c>
      <c r="P779" s="11">
        <f t="shared" si="25"/>
        <v>41486.772881944438</v>
      </c>
      <c r="Q779" t="s">
        <v>8274</v>
      </c>
      <c r="R779" t="s">
        <v>8312</v>
      </c>
      <c r="S779" t="s">
        <v>8314</v>
      </c>
    </row>
    <row r="780" spans="1:19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>
        <f>E780/D780</f>
        <v>4.0000000000000001E-3</v>
      </c>
      <c r="O780" s="11">
        <f t="shared" si="24"/>
        <v>41729.493981481479</v>
      </c>
      <c r="P780" s="11">
        <f t="shared" si="25"/>
        <v>41759.493981481479</v>
      </c>
      <c r="Q780" t="s">
        <v>8274</v>
      </c>
      <c r="R780" t="s">
        <v>8312</v>
      </c>
      <c r="S780" t="s">
        <v>8314</v>
      </c>
    </row>
    <row r="781" spans="1:19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>
        <f>E781/D781</f>
        <v>2.6666666666666668E-2</v>
      </c>
      <c r="O781" s="11">
        <f t="shared" si="24"/>
        <v>40436.475752314815</v>
      </c>
      <c r="P781" s="11">
        <f t="shared" si="25"/>
        <v>40465.958333333328</v>
      </c>
      <c r="Q781" t="s">
        <v>8274</v>
      </c>
      <c r="R781" t="s">
        <v>8312</v>
      </c>
      <c r="S781" t="s">
        <v>8314</v>
      </c>
    </row>
    <row r="782" spans="1:19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>
        <f>E782/D782</f>
        <v>1.04</v>
      </c>
      <c r="O782" s="11">
        <f t="shared" si="24"/>
        <v>40636.465567129628</v>
      </c>
      <c r="P782" s="11">
        <f t="shared" si="25"/>
        <v>40666.465567129628</v>
      </c>
      <c r="Q782" t="s">
        <v>8275</v>
      </c>
      <c r="R782" t="s">
        <v>8315</v>
      </c>
      <c r="S782" t="s">
        <v>8316</v>
      </c>
    </row>
    <row r="783" spans="1:19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>
        <f>E783/D783</f>
        <v>1.3315375</v>
      </c>
      <c r="O783" s="11">
        <f t="shared" si="24"/>
        <v>41402.792523148149</v>
      </c>
      <c r="P783" s="11">
        <f t="shared" si="25"/>
        <v>41432.792523148142</v>
      </c>
      <c r="Q783" t="s">
        <v>8275</v>
      </c>
      <c r="R783" t="s">
        <v>8315</v>
      </c>
      <c r="S783" t="s">
        <v>8316</v>
      </c>
    </row>
    <row r="784" spans="1:19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>
        <f>E784/D784</f>
        <v>1</v>
      </c>
      <c r="O784" s="11">
        <f t="shared" si="24"/>
        <v>41116.549791666665</v>
      </c>
      <c r="P784" s="11">
        <f t="shared" si="25"/>
        <v>41146.549791666665</v>
      </c>
      <c r="Q784" t="s">
        <v>8275</v>
      </c>
      <c r="R784" t="s">
        <v>8315</v>
      </c>
      <c r="S784" t="s">
        <v>8316</v>
      </c>
    </row>
    <row r="785" spans="1:19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>
        <f>E785/D785</f>
        <v>1.4813333333333334</v>
      </c>
      <c r="O785" s="11">
        <f t="shared" si="24"/>
        <v>40987.565381944441</v>
      </c>
      <c r="P785" s="11">
        <f t="shared" si="25"/>
        <v>41026.708333333328</v>
      </c>
      <c r="Q785" t="s">
        <v>8275</v>
      </c>
      <c r="R785" t="s">
        <v>8315</v>
      </c>
      <c r="S785" t="s">
        <v>8316</v>
      </c>
    </row>
    <row r="786" spans="1:19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>
        <f>E786/D786</f>
        <v>1.0249999999999999</v>
      </c>
      <c r="O786" s="11">
        <f t="shared" si="24"/>
        <v>41674.941192129627</v>
      </c>
      <c r="P786" s="11">
        <f t="shared" si="25"/>
        <v>41714.899525462963</v>
      </c>
      <c r="Q786" t="s">
        <v>8275</v>
      </c>
      <c r="R786" t="s">
        <v>8315</v>
      </c>
      <c r="S786" t="s">
        <v>8316</v>
      </c>
    </row>
    <row r="787" spans="1:19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>
        <f>E787/D787</f>
        <v>1.8062799999999999</v>
      </c>
      <c r="O787" s="11">
        <f t="shared" si="24"/>
        <v>41303.385590277772</v>
      </c>
      <c r="P787" s="11">
        <f t="shared" si="25"/>
        <v>41333.38559027778</v>
      </c>
      <c r="Q787" t="s">
        <v>8275</v>
      </c>
      <c r="R787" t="s">
        <v>8315</v>
      </c>
      <c r="S787" t="s">
        <v>8316</v>
      </c>
    </row>
    <row r="788" spans="1:19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>
        <f>E788/D788</f>
        <v>1.4279999999999999</v>
      </c>
      <c r="O788" s="11">
        <f t="shared" si="24"/>
        <v>40982.847615740735</v>
      </c>
      <c r="P788" s="11">
        <f t="shared" si="25"/>
        <v>41040.449305555558</v>
      </c>
      <c r="Q788" t="s">
        <v>8275</v>
      </c>
      <c r="R788" t="s">
        <v>8315</v>
      </c>
      <c r="S788" t="s">
        <v>8316</v>
      </c>
    </row>
    <row r="789" spans="1:19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>
        <f>E789/D789</f>
        <v>1.1416666666666666</v>
      </c>
      <c r="O789" s="11">
        <f t="shared" si="24"/>
        <v>41549.419282407405</v>
      </c>
      <c r="P789" s="11">
        <f t="shared" si="25"/>
        <v>41579.419282407405</v>
      </c>
      <c r="Q789" t="s">
        <v>8275</v>
      </c>
      <c r="R789" t="s">
        <v>8315</v>
      </c>
      <c r="S789" t="s">
        <v>8316</v>
      </c>
    </row>
    <row r="790" spans="1:19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>
        <f>E790/D790</f>
        <v>2.03505</v>
      </c>
      <c r="O790" s="11">
        <f t="shared" si="24"/>
        <v>41058.798472222217</v>
      </c>
      <c r="P790" s="11">
        <f t="shared" si="25"/>
        <v>41096.957638888889</v>
      </c>
      <c r="Q790" t="s">
        <v>8275</v>
      </c>
      <c r="R790" t="s">
        <v>8315</v>
      </c>
      <c r="S790" t="s">
        <v>8316</v>
      </c>
    </row>
    <row r="791" spans="1:19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>
        <f>E791/D791</f>
        <v>1.0941176470588236</v>
      </c>
      <c r="O791" s="11">
        <f t="shared" si="24"/>
        <v>41276.977777777778</v>
      </c>
      <c r="P791" s="11">
        <f t="shared" si="25"/>
        <v>41295.124305555553</v>
      </c>
      <c r="Q791" t="s">
        <v>8275</v>
      </c>
      <c r="R791" t="s">
        <v>8315</v>
      </c>
      <c r="S791" t="s">
        <v>8316</v>
      </c>
    </row>
    <row r="792" spans="1:19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>
        <f>E792/D792</f>
        <v>1.443746</v>
      </c>
      <c r="O792" s="11">
        <f t="shared" si="24"/>
        <v>41275.839571759258</v>
      </c>
      <c r="P792" s="11">
        <f t="shared" si="25"/>
        <v>41305.839571759258</v>
      </c>
      <c r="Q792" t="s">
        <v>8275</v>
      </c>
      <c r="R792" t="s">
        <v>8315</v>
      </c>
      <c r="S792" t="s">
        <v>8316</v>
      </c>
    </row>
    <row r="793" spans="1:19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>
        <f>E793/D793</f>
        <v>1.0386666666666666</v>
      </c>
      <c r="O793" s="11">
        <f t="shared" si="24"/>
        <v>41557.572291666664</v>
      </c>
      <c r="P793" s="11">
        <f t="shared" si="25"/>
        <v>41591.040972222218</v>
      </c>
      <c r="Q793" t="s">
        <v>8275</v>
      </c>
      <c r="R793" t="s">
        <v>8315</v>
      </c>
      <c r="S793" t="s">
        <v>8316</v>
      </c>
    </row>
    <row r="794" spans="1:19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>
        <f>E794/D794</f>
        <v>1.0044440000000001</v>
      </c>
      <c r="O794" s="11">
        <f t="shared" si="24"/>
        <v>41555.665312500001</v>
      </c>
      <c r="P794" s="11">
        <f t="shared" si="25"/>
        <v>41585.706979166665</v>
      </c>
      <c r="Q794" t="s">
        <v>8275</v>
      </c>
      <c r="R794" t="s">
        <v>8315</v>
      </c>
      <c r="S794" t="s">
        <v>8316</v>
      </c>
    </row>
    <row r="795" spans="1:19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>
        <f>E795/D795</f>
        <v>1.0277927272727272</v>
      </c>
      <c r="O795" s="11">
        <f t="shared" si="24"/>
        <v>41442.532916666663</v>
      </c>
      <c r="P795" s="11">
        <f t="shared" si="25"/>
        <v>41457.999305555553</v>
      </c>
      <c r="Q795" t="s">
        <v>8275</v>
      </c>
      <c r="R795" t="s">
        <v>8315</v>
      </c>
      <c r="S795" t="s">
        <v>8316</v>
      </c>
    </row>
    <row r="796" spans="1:19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>
        <f>E796/D796</f>
        <v>1.0531250000000001</v>
      </c>
      <c r="O796" s="11">
        <f t="shared" si="24"/>
        <v>40735.906678240739</v>
      </c>
      <c r="P796" s="11">
        <f t="shared" si="25"/>
        <v>40791.504166666666</v>
      </c>
      <c r="Q796" t="s">
        <v>8275</v>
      </c>
      <c r="R796" t="s">
        <v>8315</v>
      </c>
      <c r="S796" t="s">
        <v>8316</v>
      </c>
    </row>
    <row r="797" spans="1:19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>
        <f>E797/D797</f>
        <v>1.1178571428571429</v>
      </c>
      <c r="O797" s="11">
        <f t="shared" si="24"/>
        <v>40963.404699074068</v>
      </c>
      <c r="P797" s="11">
        <f t="shared" si="25"/>
        <v>41005.999305555553</v>
      </c>
      <c r="Q797" t="s">
        <v>8275</v>
      </c>
      <c r="R797" t="s">
        <v>8315</v>
      </c>
      <c r="S797" t="s">
        <v>8316</v>
      </c>
    </row>
    <row r="798" spans="1:19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>
        <f>E798/D798</f>
        <v>1.0135000000000001</v>
      </c>
      <c r="O798" s="11">
        <f t="shared" si="24"/>
        <v>41502.674594907403</v>
      </c>
      <c r="P798" s="11">
        <f t="shared" si="25"/>
        <v>41532.673611111109</v>
      </c>
      <c r="Q798" t="s">
        <v>8275</v>
      </c>
      <c r="R798" t="s">
        <v>8315</v>
      </c>
      <c r="S798" t="s">
        <v>8316</v>
      </c>
    </row>
    <row r="799" spans="1:19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>
        <f>E799/D799</f>
        <v>1.0753333333333333</v>
      </c>
      <c r="O799" s="11">
        <f t="shared" si="24"/>
        <v>40996.785740740735</v>
      </c>
      <c r="P799" s="11">
        <f t="shared" si="25"/>
        <v>41027.958333333328</v>
      </c>
      <c r="Q799" t="s">
        <v>8275</v>
      </c>
      <c r="R799" t="s">
        <v>8315</v>
      </c>
      <c r="S799" t="s">
        <v>8316</v>
      </c>
    </row>
    <row r="800" spans="1:19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>
        <f>E800/D800</f>
        <v>1.1488571428571428</v>
      </c>
      <c r="O800" s="11">
        <f t="shared" si="24"/>
        <v>41882.381793981483</v>
      </c>
      <c r="P800" s="11">
        <f t="shared" si="25"/>
        <v>41912.381793981483</v>
      </c>
      <c r="Q800" t="s">
        <v>8275</v>
      </c>
      <c r="R800" t="s">
        <v>8315</v>
      </c>
      <c r="S800" t="s">
        <v>8316</v>
      </c>
    </row>
    <row r="801" spans="1:19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>
        <f>E801/D801</f>
        <v>1.0002</v>
      </c>
      <c r="O801" s="11">
        <f t="shared" si="24"/>
        <v>40996.458865740737</v>
      </c>
      <c r="P801" s="11">
        <f t="shared" si="25"/>
        <v>41026.458865740737</v>
      </c>
      <c r="Q801" t="s">
        <v>8275</v>
      </c>
      <c r="R801" t="s">
        <v>8315</v>
      </c>
      <c r="S801" t="s">
        <v>8316</v>
      </c>
    </row>
    <row r="802" spans="1:19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>
        <f>E802/D802</f>
        <v>1.5213333333333334</v>
      </c>
      <c r="O802" s="11">
        <f t="shared" si="24"/>
        <v>41863.225162037037</v>
      </c>
      <c r="P802" s="11">
        <f t="shared" si="25"/>
        <v>41893.225162037037</v>
      </c>
      <c r="Q802" t="s">
        <v>8275</v>
      </c>
      <c r="R802" t="s">
        <v>8315</v>
      </c>
      <c r="S802" t="s">
        <v>8316</v>
      </c>
    </row>
    <row r="803" spans="1:19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>
        <f>E803/D803</f>
        <v>1.1152149999999998</v>
      </c>
      <c r="O803" s="11">
        <f t="shared" si="24"/>
        <v>40695.587037037032</v>
      </c>
      <c r="P803" s="11">
        <f t="shared" si="25"/>
        <v>40725.587037037032</v>
      </c>
      <c r="Q803" t="s">
        <v>8275</v>
      </c>
      <c r="R803" t="s">
        <v>8315</v>
      </c>
      <c r="S803" t="s">
        <v>8316</v>
      </c>
    </row>
    <row r="804" spans="1:19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>
        <f>E804/D804</f>
        <v>1.0133333333333334</v>
      </c>
      <c r="O804" s="11">
        <f t="shared" si="24"/>
        <v>41122.813935185186</v>
      </c>
      <c r="P804" s="11">
        <f t="shared" si="25"/>
        <v>41168.961805555555</v>
      </c>
      <c r="Q804" t="s">
        <v>8275</v>
      </c>
      <c r="R804" t="s">
        <v>8315</v>
      </c>
      <c r="S804" t="s">
        <v>8316</v>
      </c>
    </row>
    <row r="805" spans="1:19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>
        <f>E805/D805</f>
        <v>1.232608695652174</v>
      </c>
      <c r="O805" s="11">
        <f t="shared" si="24"/>
        <v>40665.741643518515</v>
      </c>
      <c r="P805" s="11">
        <f t="shared" si="25"/>
        <v>40691.833333333328</v>
      </c>
      <c r="Q805" t="s">
        <v>8275</v>
      </c>
      <c r="R805" t="s">
        <v>8315</v>
      </c>
      <c r="S805" t="s">
        <v>8316</v>
      </c>
    </row>
    <row r="806" spans="1:19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>
        <f>E806/D806</f>
        <v>1</v>
      </c>
      <c r="O806" s="11">
        <f t="shared" si="24"/>
        <v>40729.897291666668</v>
      </c>
      <c r="P806" s="11">
        <f t="shared" si="25"/>
        <v>40746.957638888889</v>
      </c>
      <c r="Q806" t="s">
        <v>8275</v>
      </c>
      <c r="R806" t="s">
        <v>8315</v>
      </c>
      <c r="S806" t="s">
        <v>8316</v>
      </c>
    </row>
    <row r="807" spans="1:19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>
        <f>E807/D807</f>
        <v>1.05</v>
      </c>
      <c r="O807" s="11">
        <f t="shared" si="24"/>
        <v>40690.614722222221</v>
      </c>
      <c r="P807" s="11">
        <f t="shared" si="25"/>
        <v>40740.75</v>
      </c>
      <c r="Q807" t="s">
        <v>8275</v>
      </c>
      <c r="R807" t="s">
        <v>8315</v>
      </c>
      <c r="S807" t="s">
        <v>8316</v>
      </c>
    </row>
    <row r="808" spans="1:19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>
        <f>E808/D808</f>
        <v>1.0443750000000001</v>
      </c>
      <c r="O808" s="11">
        <f t="shared" si="24"/>
        <v>40763.483090277776</v>
      </c>
      <c r="P808" s="11">
        <f t="shared" si="25"/>
        <v>40793.483090277776</v>
      </c>
      <c r="Q808" t="s">
        <v>8275</v>
      </c>
      <c r="R808" t="s">
        <v>8315</v>
      </c>
      <c r="S808" t="s">
        <v>8316</v>
      </c>
    </row>
    <row r="809" spans="1:19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>
        <f>E809/D809</f>
        <v>1.05125</v>
      </c>
      <c r="O809" s="11">
        <f t="shared" si="24"/>
        <v>42759.420266203706</v>
      </c>
      <c r="P809" s="11">
        <f t="shared" si="25"/>
        <v>42794.874999999993</v>
      </c>
      <c r="Q809" t="s">
        <v>8275</v>
      </c>
      <c r="R809" t="s">
        <v>8315</v>
      </c>
      <c r="S809" t="s">
        <v>8316</v>
      </c>
    </row>
    <row r="810" spans="1:19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>
        <f>E810/D810</f>
        <v>1</v>
      </c>
      <c r="O810" s="11">
        <f t="shared" si="24"/>
        <v>41961.892199074071</v>
      </c>
      <c r="P810" s="11">
        <f t="shared" si="25"/>
        <v>41994.999305555553</v>
      </c>
      <c r="Q810" t="s">
        <v>8275</v>
      </c>
      <c r="R810" t="s">
        <v>8315</v>
      </c>
      <c r="S810" t="s">
        <v>8316</v>
      </c>
    </row>
    <row r="811" spans="1:19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>
        <f>E811/D811</f>
        <v>1.03775</v>
      </c>
      <c r="O811" s="11">
        <f t="shared" si="24"/>
        <v>41628.625347222223</v>
      </c>
      <c r="P811" s="11">
        <f t="shared" si="25"/>
        <v>41658.625347222223</v>
      </c>
      <c r="Q811" t="s">
        <v>8275</v>
      </c>
      <c r="R811" t="s">
        <v>8315</v>
      </c>
      <c r="S811" t="s">
        <v>8316</v>
      </c>
    </row>
    <row r="812" spans="1:19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>
        <f>E812/D812</f>
        <v>1.05</v>
      </c>
      <c r="O812" s="11">
        <f t="shared" si="24"/>
        <v>41122.847939814812</v>
      </c>
      <c r="P812" s="11">
        <f t="shared" si="25"/>
        <v>41152.847939814812</v>
      </c>
      <c r="Q812" t="s">
        <v>8275</v>
      </c>
      <c r="R812" t="s">
        <v>8315</v>
      </c>
      <c r="S812" t="s">
        <v>8316</v>
      </c>
    </row>
    <row r="813" spans="1:19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>
        <f>E813/D813</f>
        <v>1.04</v>
      </c>
      <c r="O813" s="11">
        <f t="shared" si="24"/>
        <v>41443.435208333329</v>
      </c>
      <c r="P813" s="11">
        <f t="shared" si="25"/>
        <v>41465.494444444441</v>
      </c>
      <c r="Q813" t="s">
        <v>8275</v>
      </c>
      <c r="R813" t="s">
        <v>8315</v>
      </c>
      <c r="S813" t="s">
        <v>8316</v>
      </c>
    </row>
    <row r="814" spans="1:19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>
        <f>E814/D814</f>
        <v>1.5183333333333333</v>
      </c>
      <c r="O814" s="11">
        <f t="shared" si="24"/>
        <v>41281.809629629628</v>
      </c>
      <c r="P814" s="11">
        <f t="shared" si="25"/>
        <v>41334.373611111107</v>
      </c>
      <c r="Q814" t="s">
        <v>8275</v>
      </c>
      <c r="R814" t="s">
        <v>8315</v>
      </c>
      <c r="S814" t="s">
        <v>8316</v>
      </c>
    </row>
    <row r="815" spans="1:19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>
        <f>E815/D815</f>
        <v>1.59996</v>
      </c>
      <c r="O815" s="11">
        <f t="shared" si="24"/>
        <v>41080.751909722218</v>
      </c>
      <c r="P815" s="11">
        <f t="shared" si="25"/>
        <v>41110.751909722218</v>
      </c>
      <c r="Q815" t="s">
        <v>8275</v>
      </c>
      <c r="R815" t="s">
        <v>8315</v>
      </c>
      <c r="S815" t="s">
        <v>8316</v>
      </c>
    </row>
    <row r="816" spans="1:19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>
        <f>E816/D816</f>
        <v>1.2729999999999999</v>
      </c>
      <c r="O816" s="11">
        <f t="shared" si="24"/>
        <v>40679.534733796296</v>
      </c>
      <c r="P816" s="11">
        <f t="shared" si="25"/>
        <v>40694.544444444444</v>
      </c>
      <c r="Q816" t="s">
        <v>8275</v>
      </c>
      <c r="R816" t="s">
        <v>8315</v>
      </c>
      <c r="S816" t="s">
        <v>8316</v>
      </c>
    </row>
    <row r="817" spans="1:19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>
        <f>E817/D817</f>
        <v>1.07</v>
      </c>
      <c r="O817" s="11">
        <f t="shared" si="24"/>
        <v>41914.70952546296</v>
      </c>
      <c r="P817" s="11">
        <f t="shared" si="25"/>
        <v>41944.70952546296</v>
      </c>
      <c r="Q817" t="s">
        <v>8275</v>
      </c>
      <c r="R817" t="s">
        <v>8315</v>
      </c>
      <c r="S817" t="s">
        <v>8316</v>
      </c>
    </row>
    <row r="818" spans="1:19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>
        <f>E818/D818</f>
        <v>1.1512214285714286</v>
      </c>
      <c r="O818" s="11">
        <f t="shared" si="24"/>
        <v>41341.662534722222</v>
      </c>
      <c r="P818" s="11">
        <f t="shared" si="25"/>
        <v>41373.0625</v>
      </c>
      <c r="Q818" t="s">
        <v>8275</v>
      </c>
      <c r="R818" t="s">
        <v>8315</v>
      </c>
      <c r="S818" t="s">
        <v>8316</v>
      </c>
    </row>
    <row r="819" spans="1:19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>
        <f>E819/D819</f>
        <v>1.3711066666666665</v>
      </c>
      <c r="O819" s="11">
        <f t="shared" si="24"/>
        <v>40925.391331018516</v>
      </c>
      <c r="P819" s="11">
        <f t="shared" si="25"/>
        <v>40978.999305555553</v>
      </c>
      <c r="Q819" t="s">
        <v>8275</v>
      </c>
      <c r="R819" t="s">
        <v>8315</v>
      </c>
      <c r="S819" t="s">
        <v>8316</v>
      </c>
    </row>
    <row r="820" spans="1:19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>
        <f>E820/D820</f>
        <v>1.5571428571428572</v>
      </c>
      <c r="O820" s="11">
        <f t="shared" si="24"/>
        <v>41120.67454861111</v>
      </c>
      <c r="P820" s="11">
        <f t="shared" si="25"/>
        <v>41128.500694444439</v>
      </c>
      <c r="Q820" t="s">
        <v>8275</v>
      </c>
      <c r="R820" t="s">
        <v>8315</v>
      </c>
      <c r="S820" t="s">
        <v>8316</v>
      </c>
    </row>
    <row r="821" spans="1:19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>
        <f>E821/D821</f>
        <v>1.0874999999999999</v>
      </c>
      <c r="O821" s="11">
        <f t="shared" si="24"/>
        <v>41619.789976851847</v>
      </c>
      <c r="P821" s="11">
        <f t="shared" si="25"/>
        <v>41628.988888888889</v>
      </c>
      <c r="Q821" t="s">
        <v>8275</v>
      </c>
      <c r="R821" t="s">
        <v>8315</v>
      </c>
      <c r="S821" t="s">
        <v>8316</v>
      </c>
    </row>
    <row r="822" spans="1:19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>
        <f>E822/D822</f>
        <v>1.3405</v>
      </c>
      <c r="O822" s="11">
        <f t="shared" si="24"/>
        <v>41768.633587962962</v>
      </c>
      <c r="P822" s="11">
        <f t="shared" si="25"/>
        <v>41799</v>
      </c>
      <c r="Q822" t="s">
        <v>8275</v>
      </c>
      <c r="R822" t="s">
        <v>8315</v>
      </c>
      <c r="S822" t="s">
        <v>8316</v>
      </c>
    </row>
    <row r="823" spans="1:19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>
        <f>E823/D823</f>
        <v>1</v>
      </c>
      <c r="O823" s="11">
        <f t="shared" si="24"/>
        <v>42093.71371527778</v>
      </c>
      <c r="P823" s="11">
        <f t="shared" si="25"/>
        <v>42127.959027777775</v>
      </c>
      <c r="Q823" t="s">
        <v>8275</v>
      </c>
      <c r="R823" t="s">
        <v>8315</v>
      </c>
      <c r="S823" t="s">
        <v>8316</v>
      </c>
    </row>
    <row r="824" spans="1:19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>
        <f>E824/D824</f>
        <v>1.1916666666666667</v>
      </c>
      <c r="O824" s="11">
        <f t="shared" si="24"/>
        <v>41157.739004629628</v>
      </c>
      <c r="P824" s="11">
        <f t="shared" si="25"/>
        <v>41187.739004629628</v>
      </c>
      <c r="Q824" t="s">
        <v>8275</v>
      </c>
      <c r="R824" t="s">
        <v>8315</v>
      </c>
      <c r="S824" t="s">
        <v>8316</v>
      </c>
    </row>
    <row r="825" spans="1:19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>
        <f>E825/D825</f>
        <v>1.7949999999999999</v>
      </c>
      <c r="O825" s="11">
        <f t="shared" si="24"/>
        <v>42055.764490740738</v>
      </c>
      <c r="P825" s="11">
        <f t="shared" si="25"/>
        <v>42085.722824074073</v>
      </c>
      <c r="Q825" t="s">
        <v>8275</v>
      </c>
      <c r="R825" t="s">
        <v>8315</v>
      </c>
      <c r="S825" t="s">
        <v>8316</v>
      </c>
    </row>
    <row r="826" spans="1:19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>
        <f>E826/D826</f>
        <v>1.3438124999999999</v>
      </c>
      <c r="O826" s="11">
        <f t="shared" si="24"/>
        <v>40250.033773148149</v>
      </c>
      <c r="P826" s="11">
        <f t="shared" si="25"/>
        <v>40286.082638888889</v>
      </c>
      <c r="Q826" t="s">
        <v>8275</v>
      </c>
      <c r="R826" t="s">
        <v>8315</v>
      </c>
      <c r="S826" t="s">
        <v>8316</v>
      </c>
    </row>
    <row r="827" spans="1:19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>
        <f>E827/D827</f>
        <v>1.0043200000000001</v>
      </c>
      <c r="O827" s="11">
        <f t="shared" si="24"/>
        <v>41186.098194444443</v>
      </c>
      <c r="P827" s="11">
        <f t="shared" si="25"/>
        <v>41211.098194444443</v>
      </c>
      <c r="Q827" t="s">
        <v>8275</v>
      </c>
      <c r="R827" t="s">
        <v>8315</v>
      </c>
      <c r="S827" t="s">
        <v>8316</v>
      </c>
    </row>
    <row r="828" spans="1:19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>
        <f>E828/D828</f>
        <v>1.0145454545454546</v>
      </c>
      <c r="O828" s="11">
        <f t="shared" si="24"/>
        <v>40972.830208333333</v>
      </c>
      <c r="P828" s="11">
        <f t="shared" si="25"/>
        <v>40993.788541666661</v>
      </c>
      <c r="Q828" t="s">
        <v>8275</v>
      </c>
      <c r="R828" t="s">
        <v>8315</v>
      </c>
      <c r="S828" t="s">
        <v>8316</v>
      </c>
    </row>
    <row r="829" spans="1:19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>
        <f>E829/D829</f>
        <v>1.0333333333333334</v>
      </c>
      <c r="O829" s="11">
        <f t="shared" si="24"/>
        <v>40927.265127314815</v>
      </c>
      <c r="P829" s="11">
        <f t="shared" si="25"/>
        <v>40953.617361111108</v>
      </c>
      <c r="Q829" t="s">
        <v>8275</v>
      </c>
      <c r="R829" t="s">
        <v>8315</v>
      </c>
      <c r="S829" t="s">
        <v>8316</v>
      </c>
    </row>
    <row r="830" spans="1:19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>
        <f>E830/D830</f>
        <v>1.07</v>
      </c>
      <c r="O830" s="11">
        <f t="shared" si="24"/>
        <v>41072.84238425926</v>
      </c>
      <c r="P830" s="11">
        <f t="shared" si="25"/>
        <v>41085.474999999999</v>
      </c>
      <c r="Q830" t="s">
        <v>8275</v>
      </c>
      <c r="R830" t="s">
        <v>8315</v>
      </c>
      <c r="S830" t="s">
        <v>8316</v>
      </c>
    </row>
    <row r="831" spans="1:19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>
        <f>E831/D831</f>
        <v>1.04</v>
      </c>
      <c r="O831" s="11">
        <f t="shared" si="24"/>
        <v>42504.593055555553</v>
      </c>
      <c r="P831" s="11">
        <f t="shared" si="25"/>
        <v>42564.593055555553</v>
      </c>
      <c r="Q831" t="s">
        <v>8275</v>
      </c>
      <c r="R831" t="s">
        <v>8315</v>
      </c>
      <c r="S831" t="s">
        <v>8316</v>
      </c>
    </row>
    <row r="832" spans="1:19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>
        <f>E832/D832</f>
        <v>1.0783333333333334</v>
      </c>
      <c r="O832" s="11">
        <f t="shared" si="24"/>
        <v>41325.317418981482</v>
      </c>
      <c r="P832" s="11">
        <f t="shared" si="25"/>
        <v>41355.27575231481</v>
      </c>
      <c r="Q832" t="s">
        <v>8275</v>
      </c>
      <c r="R832" t="s">
        <v>8315</v>
      </c>
      <c r="S832" t="s">
        <v>8316</v>
      </c>
    </row>
    <row r="833" spans="1:19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>
        <f>E833/D833</f>
        <v>2.3333333333333335</v>
      </c>
      <c r="O833" s="11">
        <f t="shared" si="24"/>
        <v>40996.438587962963</v>
      </c>
      <c r="P833" s="11">
        <f t="shared" si="25"/>
        <v>41026.438587962963</v>
      </c>
      <c r="Q833" t="s">
        <v>8275</v>
      </c>
      <c r="R833" t="s">
        <v>8315</v>
      </c>
      <c r="S833" t="s">
        <v>8316</v>
      </c>
    </row>
    <row r="834" spans="1:19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>
        <f>E834/D834</f>
        <v>1.0060706666666666</v>
      </c>
      <c r="O834" s="11">
        <f t="shared" si="24"/>
        <v>40869.466840277775</v>
      </c>
      <c r="P834" s="11">
        <f t="shared" si="25"/>
        <v>40929.134027777771</v>
      </c>
      <c r="Q834" t="s">
        <v>8275</v>
      </c>
      <c r="R834" t="s">
        <v>8315</v>
      </c>
      <c r="S834" t="s">
        <v>8316</v>
      </c>
    </row>
    <row r="835" spans="1:19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>
        <f>E835/D835</f>
        <v>1.0166666666666666</v>
      </c>
      <c r="O835" s="11">
        <f t="shared" ref="O835:O898" si="26">(((J835/60)/60)/24)+DATE(1970,1,1)+(-5/24)</f>
        <v>41718.669849537036</v>
      </c>
      <c r="P835" s="11">
        <f t="shared" ref="P835:P898" si="27">I835/86400+25569+(-5/24)</f>
        <v>41748.669849537036</v>
      </c>
      <c r="Q835" t="s">
        <v>8275</v>
      </c>
      <c r="R835" t="s">
        <v>8315</v>
      </c>
      <c r="S835" t="s">
        <v>8316</v>
      </c>
    </row>
    <row r="836" spans="1:19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>
        <f>E836/D836</f>
        <v>1.3101818181818181</v>
      </c>
      <c r="O836" s="11">
        <f t="shared" si="26"/>
        <v>41422.614490740736</v>
      </c>
      <c r="P836" s="11">
        <f t="shared" si="27"/>
        <v>41455.957638888889</v>
      </c>
      <c r="Q836" t="s">
        <v>8275</v>
      </c>
      <c r="R836" t="s">
        <v>8315</v>
      </c>
      <c r="S836" t="s">
        <v>8316</v>
      </c>
    </row>
    <row r="837" spans="1:19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>
        <f>E837/D837</f>
        <v>1.1725000000000001</v>
      </c>
      <c r="O837" s="11">
        <f t="shared" si="26"/>
        <v>41005.249513888884</v>
      </c>
      <c r="P837" s="11">
        <f t="shared" si="27"/>
        <v>41047.916666666664</v>
      </c>
      <c r="Q837" t="s">
        <v>8275</v>
      </c>
      <c r="R837" t="s">
        <v>8315</v>
      </c>
      <c r="S837" t="s">
        <v>8316</v>
      </c>
    </row>
    <row r="838" spans="1:19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>
        <f>E838/D838</f>
        <v>1.009304</v>
      </c>
      <c r="O838" s="11">
        <f t="shared" si="26"/>
        <v>41523.848587962959</v>
      </c>
      <c r="P838" s="11">
        <f t="shared" si="27"/>
        <v>41553.848587962959</v>
      </c>
      <c r="Q838" t="s">
        <v>8275</v>
      </c>
      <c r="R838" t="s">
        <v>8315</v>
      </c>
      <c r="S838" t="s">
        <v>8316</v>
      </c>
    </row>
    <row r="839" spans="1:19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>
        <f>E839/D839</f>
        <v>1.218</v>
      </c>
      <c r="O839" s="11">
        <f t="shared" si="26"/>
        <v>41730.79006944444</v>
      </c>
      <c r="P839" s="11">
        <f t="shared" si="27"/>
        <v>41760.79006944444</v>
      </c>
      <c r="Q839" t="s">
        <v>8275</v>
      </c>
      <c r="R839" t="s">
        <v>8315</v>
      </c>
      <c r="S839" t="s">
        <v>8316</v>
      </c>
    </row>
    <row r="840" spans="1:19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>
        <f>E840/D840</f>
        <v>1.454</v>
      </c>
      <c r="O840" s="11">
        <f t="shared" si="26"/>
        <v>40895.689641203702</v>
      </c>
      <c r="P840" s="11">
        <f t="shared" si="27"/>
        <v>40925.689641203702</v>
      </c>
      <c r="Q840" t="s">
        <v>8275</v>
      </c>
      <c r="R840" t="s">
        <v>8315</v>
      </c>
      <c r="S840" t="s">
        <v>8316</v>
      </c>
    </row>
    <row r="841" spans="1:19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>
        <f>E841/D841</f>
        <v>1.166166</v>
      </c>
      <c r="O841" s="11">
        <f t="shared" si="26"/>
        <v>41144.555046296293</v>
      </c>
      <c r="P841" s="11">
        <f t="shared" si="27"/>
        <v>41174.555046296293</v>
      </c>
      <c r="Q841" t="s">
        <v>8275</v>
      </c>
      <c r="R841" t="s">
        <v>8315</v>
      </c>
      <c r="S841" t="s">
        <v>8316</v>
      </c>
    </row>
    <row r="842" spans="1:19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>
        <f>E842/D842</f>
        <v>1.2041660000000001</v>
      </c>
      <c r="O842" s="11">
        <f t="shared" si="26"/>
        <v>42607.018368055556</v>
      </c>
      <c r="P842" s="11">
        <f t="shared" si="27"/>
        <v>42637.018368055556</v>
      </c>
      <c r="Q842" t="s">
        <v>8276</v>
      </c>
      <c r="R842" t="s">
        <v>8315</v>
      </c>
      <c r="S842" t="s">
        <v>8317</v>
      </c>
    </row>
    <row r="843" spans="1:19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>
        <f>E843/D843</f>
        <v>1.0132000000000001</v>
      </c>
      <c r="O843" s="11">
        <f t="shared" si="26"/>
        <v>41923.63035879629</v>
      </c>
      <c r="P843" s="11">
        <f t="shared" si="27"/>
        <v>41953.672025462962</v>
      </c>
      <c r="Q843" t="s">
        <v>8276</v>
      </c>
      <c r="R843" t="s">
        <v>8315</v>
      </c>
      <c r="S843" t="s">
        <v>8317</v>
      </c>
    </row>
    <row r="844" spans="1:19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>
        <f>E844/D844</f>
        <v>1.0431999999999999</v>
      </c>
      <c r="O844" s="11">
        <f t="shared" si="26"/>
        <v>41526.384062500001</v>
      </c>
      <c r="P844" s="11">
        <f t="shared" si="27"/>
        <v>41560.957638888889</v>
      </c>
      <c r="Q844" t="s">
        <v>8276</v>
      </c>
      <c r="R844" t="s">
        <v>8315</v>
      </c>
      <c r="S844" t="s">
        <v>8317</v>
      </c>
    </row>
    <row r="845" spans="1:19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>
        <f>E845/D845</f>
        <v>2.6713333333333331</v>
      </c>
      <c r="O845" s="11">
        <f t="shared" si="26"/>
        <v>42695.049537037034</v>
      </c>
      <c r="P845" s="11">
        <f t="shared" si="27"/>
        <v>42712.124999999993</v>
      </c>
      <c r="Q845" t="s">
        <v>8276</v>
      </c>
      <c r="R845" t="s">
        <v>8315</v>
      </c>
      <c r="S845" t="s">
        <v>8317</v>
      </c>
    </row>
    <row r="846" spans="1:19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>
        <f>E846/D846</f>
        <v>1.9413333333333334</v>
      </c>
      <c r="O846" s="11">
        <f t="shared" si="26"/>
        <v>41905.476296296292</v>
      </c>
      <c r="P846" s="11">
        <f t="shared" si="27"/>
        <v>41943.999305555553</v>
      </c>
      <c r="Q846" t="s">
        <v>8276</v>
      </c>
      <c r="R846" t="s">
        <v>8315</v>
      </c>
      <c r="S846" t="s">
        <v>8317</v>
      </c>
    </row>
    <row r="847" spans="1:19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>
        <f>E847/D847</f>
        <v>1.203802</v>
      </c>
      <c r="O847" s="11">
        <f t="shared" si="26"/>
        <v>42577.997638888883</v>
      </c>
      <c r="P847" s="11">
        <f t="shared" si="27"/>
        <v>42617.957638888889</v>
      </c>
      <c r="Q847" t="s">
        <v>8276</v>
      </c>
      <c r="R847" t="s">
        <v>8315</v>
      </c>
      <c r="S847" t="s">
        <v>8317</v>
      </c>
    </row>
    <row r="848" spans="1:19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>
        <f>E848/D848</f>
        <v>1.2200090909090908</v>
      </c>
      <c r="O848" s="11">
        <f t="shared" si="26"/>
        <v>41694.183506944442</v>
      </c>
      <c r="P848" s="11">
        <f t="shared" si="27"/>
        <v>41708.375</v>
      </c>
      <c r="Q848" t="s">
        <v>8276</v>
      </c>
      <c r="R848" t="s">
        <v>8315</v>
      </c>
      <c r="S848" t="s">
        <v>8317</v>
      </c>
    </row>
    <row r="849" spans="1:19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>
        <f>E849/D849</f>
        <v>1</v>
      </c>
      <c r="O849" s="11">
        <f t="shared" si="26"/>
        <v>42165.590000000004</v>
      </c>
      <c r="P849" s="11">
        <f t="shared" si="27"/>
        <v>42195.59</v>
      </c>
      <c r="Q849" t="s">
        <v>8276</v>
      </c>
      <c r="R849" t="s">
        <v>8315</v>
      </c>
      <c r="S849" t="s">
        <v>8317</v>
      </c>
    </row>
    <row r="850" spans="1:19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>
        <f>E850/D850</f>
        <v>1</v>
      </c>
      <c r="O850" s="11">
        <f t="shared" si="26"/>
        <v>42078.583715277775</v>
      </c>
      <c r="P850" s="11">
        <f t="shared" si="27"/>
        <v>42108.583715277775</v>
      </c>
      <c r="Q850" t="s">
        <v>8276</v>
      </c>
      <c r="R850" t="s">
        <v>8315</v>
      </c>
      <c r="S850" t="s">
        <v>8317</v>
      </c>
    </row>
    <row r="851" spans="1:19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>
        <f>E851/D851</f>
        <v>1.1990000000000001</v>
      </c>
      <c r="O851" s="11">
        <f t="shared" si="26"/>
        <v>42050.94055555555</v>
      </c>
      <c r="P851" s="11">
        <f t="shared" si="27"/>
        <v>42078.898888888885</v>
      </c>
      <c r="Q851" t="s">
        <v>8276</v>
      </c>
      <c r="R851" t="s">
        <v>8315</v>
      </c>
      <c r="S851" t="s">
        <v>8317</v>
      </c>
    </row>
    <row r="852" spans="1:19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>
        <f>E852/D852</f>
        <v>1.55175</v>
      </c>
      <c r="O852" s="11">
        <f t="shared" si="26"/>
        <v>42452.619409722225</v>
      </c>
      <c r="P852" s="11">
        <f t="shared" si="27"/>
        <v>42484.999305555553</v>
      </c>
      <c r="Q852" t="s">
        <v>8276</v>
      </c>
      <c r="R852" t="s">
        <v>8315</v>
      </c>
      <c r="S852" t="s">
        <v>8317</v>
      </c>
    </row>
    <row r="853" spans="1:19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>
        <f>E853/D853</f>
        <v>1.3045</v>
      </c>
      <c r="O853" s="11">
        <f t="shared" si="26"/>
        <v>42522.671909722216</v>
      </c>
      <c r="P853" s="11">
        <f t="shared" si="27"/>
        <v>42582.614583333336</v>
      </c>
      <c r="Q853" t="s">
        <v>8276</v>
      </c>
      <c r="R853" t="s">
        <v>8315</v>
      </c>
      <c r="S853" t="s">
        <v>8317</v>
      </c>
    </row>
    <row r="854" spans="1:19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>
        <f>E854/D854</f>
        <v>1.0497142857142858</v>
      </c>
      <c r="O854" s="11">
        <f t="shared" si="26"/>
        <v>42656.59716435185</v>
      </c>
      <c r="P854" s="11">
        <f t="shared" si="27"/>
        <v>42667.666666666664</v>
      </c>
      <c r="Q854" t="s">
        <v>8276</v>
      </c>
      <c r="R854" t="s">
        <v>8315</v>
      </c>
      <c r="S854" t="s">
        <v>8317</v>
      </c>
    </row>
    <row r="855" spans="1:19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>
        <f>E855/D855</f>
        <v>1</v>
      </c>
      <c r="O855" s="11">
        <f t="shared" si="26"/>
        <v>42021.62394675926</v>
      </c>
      <c r="P855" s="11">
        <f t="shared" si="27"/>
        <v>42051.62394675926</v>
      </c>
      <c r="Q855" t="s">
        <v>8276</v>
      </c>
      <c r="R855" t="s">
        <v>8315</v>
      </c>
      <c r="S855" t="s">
        <v>8317</v>
      </c>
    </row>
    <row r="856" spans="1:19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>
        <f>E856/D856</f>
        <v>1.1822050359712231</v>
      </c>
      <c r="O856" s="11">
        <f t="shared" si="26"/>
        <v>42702.004004629627</v>
      </c>
      <c r="P856" s="11">
        <f t="shared" si="27"/>
        <v>42732.004004629627</v>
      </c>
      <c r="Q856" t="s">
        <v>8276</v>
      </c>
      <c r="R856" t="s">
        <v>8315</v>
      </c>
      <c r="S856" t="s">
        <v>8317</v>
      </c>
    </row>
    <row r="857" spans="1:19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>
        <f>E857/D857</f>
        <v>1.0344827586206897</v>
      </c>
      <c r="O857" s="11">
        <f t="shared" si="26"/>
        <v>42544.916863425926</v>
      </c>
      <c r="P857" s="11">
        <f t="shared" si="27"/>
        <v>42574.916863425919</v>
      </c>
      <c r="Q857" t="s">
        <v>8276</v>
      </c>
      <c r="R857" t="s">
        <v>8315</v>
      </c>
      <c r="S857" t="s">
        <v>8317</v>
      </c>
    </row>
    <row r="858" spans="1:19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>
        <f>E858/D858</f>
        <v>2.1800000000000002</v>
      </c>
      <c r="O858" s="11">
        <f t="shared" si="26"/>
        <v>42609.103657407402</v>
      </c>
      <c r="P858" s="11">
        <f t="shared" si="27"/>
        <v>42668.583333333336</v>
      </c>
      <c r="Q858" t="s">
        <v>8276</v>
      </c>
      <c r="R858" t="s">
        <v>8315</v>
      </c>
      <c r="S858" t="s">
        <v>8317</v>
      </c>
    </row>
    <row r="859" spans="1:19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>
        <f>E859/D859</f>
        <v>1</v>
      </c>
      <c r="O859" s="11">
        <f t="shared" si="26"/>
        <v>42291.373043981475</v>
      </c>
      <c r="P859" s="11">
        <f t="shared" si="27"/>
        <v>42333.414710648147</v>
      </c>
      <c r="Q859" t="s">
        <v>8276</v>
      </c>
      <c r="R859" t="s">
        <v>8315</v>
      </c>
      <c r="S859" t="s">
        <v>8317</v>
      </c>
    </row>
    <row r="860" spans="1:19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>
        <f>E860/D860</f>
        <v>1.4400583333333332</v>
      </c>
      <c r="O860" s="11">
        <f t="shared" si="26"/>
        <v>42079.537245370368</v>
      </c>
      <c r="P860" s="11">
        <f t="shared" si="27"/>
        <v>42109.749305555553</v>
      </c>
      <c r="Q860" t="s">
        <v>8276</v>
      </c>
      <c r="R860" t="s">
        <v>8315</v>
      </c>
      <c r="S860" t="s">
        <v>8317</v>
      </c>
    </row>
    <row r="861" spans="1:19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>
        <f>E861/D861</f>
        <v>1.0467500000000001</v>
      </c>
      <c r="O861" s="11">
        <f t="shared" si="26"/>
        <v>42128.611898148149</v>
      </c>
      <c r="P861" s="11">
        <f t="shared" si="27"/>
        <v>42158.791666666664</v>
      </c>
      <c r="Q861" t="s">
        <v>8276</v>
      </c>
      <c r="R861" t="s">
        <v>8315</v>
      </c>
      <c r="S861" t="s">
        <v>8317</v>
      </c>
    </row>
    <row r="862" spans="1:19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>
        <f>E862/D862</f>
        <v>0.18142857142857144</v>
      </c>
      <c r="O862" s="11">
        <f t="shared" si="26"/>
        <v>41570.274456018517</v>
      </c>
      <c r="P862" s="11">
        <f t="shared" si="27"/>
        <v>41600.316122685181</v>
      </c>
      <c r="Q862" t="s">
        <v>8277</v>
      </c>
      <c r="R862" t="s">
        <v>8315</v>
      </c>
      <c r="S862" t="s">
        <v>8318</v>
      </c>
    </row>
    <row r="863" spans="1:19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>
        <f>E863/D863</f>
        <v>2.2444444444444444E-2</v>
      </c>
      <c r="O863" s="11">
        <f t="shared" si="26"/>
        <v>42599.756990740738</v>
      </c>
      <c r="P863" s="11">
        <f t="shared" si="27"/>
        <v>42629.756990740738</v>
      </c>
      <c r="Q863" t="s">
        <v>8277</v>
      </c>
      <c r="R863" t="s">
        <v>8315</v>
      </c>
      <c r="S863" t="s">
        <v>8318</v>
      </c>
    </row>
    <row r="864" spans="1:19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>
        <f>E864/D864</f>
        <v>3.3999999999999998E-3</v>
      </c>
      <c r="O864" s="11">
        <f t="shared" si="26"/>
        <v>41559.346620370365</v>
      </c>
      <c r="P864" s="11">
        <f t="shared" si="27"/>
        <v>41589.388287037036</v>
      </c>
      <c r="Q864" t="s">
        <v>8277</v>
      </c>
      <c r="R864" t="s">
        <v>8315</v>
      </c>
      <c r="S864" t="s">
        <v>8318</v>
      </c>
    </row>
    <row r="865" spans="1:19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>
        <f>E865/D865</f>
        <v>4.4999999999999998E-2</v>
      </c>
      <c r="O865" s="11">
        <f t="shared" si="26"/>
        <v>40920.909328703703</v>
      </c>
      <c r="P865" s="11">
        <f t="shared" si="27"/>
        <v>40950.909328703703</v>
      </c>
      <c r="Q865" t="s">
        <v>8277</v>
      </c>
      <c r="R865" t="s">
        <v>8315</v>
      </c>
      <c r="S865" t="s">
        <v>8318</v>
      </c>
    </row>
    <row r="866" spans="1:19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>
        <f>E866/D866</f>
        <v>0.41538461538461541</v>
      </c>
      <c r="O866" s="11">
        <f t="shared" si="26"/>
        <v>41540.898587962962</v>
      </c>
      <c r="P866" s="11">
        <f t="shared" si="27"/>
        <v>41563.207638888889</v>
      </c>
      <c r="Q866" t="s">
        <v>8277</v>
      </c>
      <c r="R866" t="s">
        <v>8315</v>
      </c>
      <c r="S866" t="s">
        <v>8318</v>
      </c>
    </row>
    <row r="867" spans="1:19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>
        <f>E867/D867</f>
        <v>2.0454545454545454E-2</v>
      </c>
      <c r="O867" s="11">
        <f t="shared" si="26"/>
        <v>41230.564780092594</v>
      </c>
      <c r="P867" s="11">
        <f t="shared" si="27"/>
        <v>41290.564780092587</v>
      </c>
      <c r="Q867" t="s">
        <v>8277</v>
      </c>
      <c r="R867" t="s">
        <v>8315</v>
      </c>
      <c r="S867" t="s">
        <v>8318</v>
      </c>
    </row>
    <row r="868" spans="1:19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>
        <f>E868/D868</f>
        <v>0.18285714285714286</v>
      </c>
      <c r="O868" s="11">
        <f t="shared" si="26"/>
        <v>42025.429606481477</v>
      </c>
      <c r="P868" s="11">
        <f t="shared" si="27"/>
        <v>42063.423611111109</v>
      </c>
      <c r="Q868" t="s">
        <v>8277</v>
      </c>
      <c r="R868" t="s">
        <v>8315</v>
      </c>
      <c r="S868" t="s">
        <v>8318</v>
      </c>
    </row>
    <row r="869" spans="1:19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>
        <f>E869/D869</f>
        <v>0.2402</v>
      </c>
      <c r="O869" s="11">
        <f t="shared" si="26"/>
        <v>40087.897060185183</v>
      </c>
      <c r="P869" s="11">
        <f t="shared" si="27"/>
        <v>40147.999305555553</v>
      </c>
      <c r="Q869" t="s">
        <v>8277</v>
      </c>
      <c r="R869" t="s">
        <v>8315</v>
      </c>
      <c r="S869" t="s">
        <v>8318</v>
      </c>
    </row>
    <row r="870" spans="1:19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>
        <f>E870/D870</f>
        <v>1.1111111111111111E-3</v>
      </c>
      <c r="O870" s="11">
        <f t="shared" si="26"/>
        <v>41615.819421296292</v>
      </c>
      <c r="P870" s="11">
        <f t="shared" si="27"/>
        <v>41645.819421296292</v>
      </c>
      <c r="Q870" t="s">
        <v>8277</v>
      </c>
      <c r="R870" t="s">
        <v>8315</v>
      </c>
      <c r="S870" t="s">
        <v>8318</v>
      </c>
    </row>
    <row r="871" spans="1:19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>
        <f>E871/D871</f>
        <v>0.11818181818181818</v>
      </c>
      <c r="O871" s="11">
        <f t="shared" si="26"/>
        <v>41342.637233796297</v>
      </c>
      <c r="P871" s="11">
        <f t="shared" si="27"/>
        <v>41372.595567129625</v>
      </c>
      <c r="Q871" t="s">
        <v>8277</v>
      </c>
      <c r="R871" t="s">
        <v>8315</v>
      </c>
      <c r="S871" t="s">
        <v>8318</v>
      </c>
    </row>
    <row r="872" spans="1:19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>
        <f>E872/D872</f>
        <v>3.0999999999999999E-3</v>
      </c>
      <c r="O872" s="11">
        <f t="shared" si="26"/>
        <v>41487.813923611109</v>
      </c>
      <c r="P872" s="11">
        <f t="shared" si="27"/>
        <v>41517.813923611109</v>
      </c>
      <c r="Q872" t="s">
        <v>8277</v>
      </c>
      <c r="R872" t="s">
        <v>8315</v>
      </c>
      <c r="S872" t="s">
        <v>8318</v>
      </c>
    </row>
    <row r="873" spans="1:19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>
        <f>E873/D873</f>
        <v>5.4166666666666669E-2</v>
      </c>
      <c r="O873" s="11">
        <f t="shared" si="26"/>
        <v>41577.352951388886</v>
      </c>
      <c r="P873" s="11">
        <f t="shared" si="27"/>
        <v>41607.394618055558</v>
      </c>
      <c r="Q873" t="s">
        <v>8277</v>
      </c>
      <c r="R873" t="s">
        <v>8315</v>
      </c>
      <c r="S873" t="s">
        <v>8318</v>
      </c>
    </row>
    <row r="874" spans="1:19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>
        <f>E874/D874</f>
        <v>8.1250000000000003E-3</v>
      </c>
      <c r="O874" s="11">
        <f t="shared" si="26"/>
        <v>40567.617210648146</v>
      </c>
      <c r="P874" s="11">
        <f t="shared" si="27"/>
        <v>40612.617210648146</v>
      </c>
      <c r="Q874" t="s">
        <v>8277</v>
      </c>
      <c r="R874" t="s">
        <v>8315</v>
      </c>
      <c r="S874" t="s">
        <v>8318</v>
      </c>
    </row>
    <row r="875" spans="1:19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>
        <f>E875/D875</f>
        <v>1.2857142857142857E-2</v>
      </c>
      <c r="O875" s="11">
        <f t="shared" si="26"/>
        <v>41183.958796296298</v>
      </c>
      <c r="P875" s="11">
        <f t="shared" si="27"/>
        <v>41224.000462962962</v>
      </c>
      <c r="Q875" t="s">
        <v>8277</v>
      </c>
      <c r="R875" t="s">
        <v>8315</v>
      </c>
      <c r="S875" t="s">
        <v>8318</v>
      </c>
    </row>
    <row r="876" spans="1:19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>
        <f>E876/D876</f>
        <v>0.24333333333333335</v>
      </c>
      <c r="O876" s="11">
        <f t="shared" si="26"/>
        <v>41368.375393518516</v>
      </c>
      <c r="P876" s="11">
        <f t="shared" si="27"/>
        <v>41398.375393518516</v>
      </c>
      <c r="Q876" t="s">
        <v>8277</v>
      </c>
      <c r="R876" t="s">
        <v>8315</v>
      </c>
      <c r="S876" t="s">
        <v>8318</v>
      </c>
    </row>
    <row r="877" spans="1:19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>
        <f>E877/D877</f>
        <v>0</v>
      </c>
      <c r="O877" s="11">
        <f t="shared" si="26"/>
        <v>42248.515405092585</v>
      </c>
      <c r="P877" s="11">
        <f t="shared" si="27"/>
        <v>42268.515405092585</v>
      </c>
      <c r="Q877" t="s">
        <v>8277</v>
      </c>
      <c r="R877" t="s">
        <v>8315</v>
      </c>
      <c r="S877" t="s">
        <v>8318</v>
      </c>
    </row>
    <row r="878" spans="1:19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>
        <f>E878/D878</f>
        <v>0.40799492385786801</v>
      </c>
      <c r="O878" s="11">
        <f t="shared" si="26"/>
        <v>41276.288506944438</v>
      </c>
      <c r="P878" s="11">
        <f t="shared" si="27"/>
        <v>41309.288506944438</v>
      </c>
      <c r="Q878" t="s">
        <v>8277</v>
      </c>
      <c r="R878" t="s">
        <v>8315</v>
      </c>
      <c r="S878" t="s">
        <v>8318</v>
      </c>
    </row>
    <row r="879" spans="1:19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>
        <f>E879/D879</f>
        <v>0.67549999999999999</v>
      </c>
      <c r="O879" s="11">
        <f t="shared" si="26"/>
        <v>41597.580555555556</v>
      </c>
      <c r="P879" s="11">
        <f t="shared" si="27"/>
        <v>41627.580555555549</v>
      </c>
      <c r="Q879" t="s">
        <v>8277</v>
      </c>
      <c r="R879" t="s">
        <v>8315</v>
      </c>
      <c r="S879" t="s">
        <v>8318</v>
      </c>
    </row>
    <row r="880" spans="1:19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>
        <f>E880/D880</f>
        <v>1.2999999999999999E-2</v>
      </c>
      <c r="O880" s="11">
        <f t="shared" si="26"/>
        <v>40505.024583333332</v>
      </c>
      <c r="P880" s="11">
        <f t="shared" si="27"/>
        <v>40535.024583333332</v>
      </c>
      <c r="Q880" t="s">
        <v>8277</v>
      </c>
      <c r="R880" t="s">
        <v>8315</v>
      </c>
      <c r="S880" t="s">
        <v>8318</v>
      </c>
    </row>
    <row r="881" spans="1:19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>
        <f>E881/D881</f>
        <v>0.30666666666666664</v>
      </c>
      <c r="O881" s="11">
        <f t="shared" si="26"/>
        <v>41037.621585648143</v>
      </c>
      <c r="P881" s="11">
        <f t="shared" si="27"/>
        <v>41058.621585648143</v>
      </c>
      <c r="Q881" t="s">
        <v>8277</v>
      </c>
      <c r="R881" t="s">
        <v>8315</v>
      </c>
      <c r="S881" t="s">
        <v>8318</v>
      </c>
    </row>
    <row r="882" spans="1:19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>
        <f>E882/D882</f>
        <v>2.9894179894179893E-2</v>
      </c>
      <c r="O882" s="11">
        <f t="shared" si="26"/>
        <v>41179.112708333334</v>
      </c>
      <c r="P882" s="11">
        <f t="shared" si="27"/>
        <v>41212.112708333334</v>
      </c>
      <c r="Q882" t="s">
        <v>8278</v>
      </c>
      <c r="R882" t="s">
        <v>8315</v>
      </c>
      <c r="S882" t="s">
        <v>8319</v>
      </c>
    </row>
    <row r="883" spans="1:19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>
        <f>E883/D883</f>
        <v>8.0000000000000002E-3</v>
      </c>
      <c r="O883" s="11">
        <f t="shared" si="26"/>
        <v>40877.042662037034</v>
      </c>
      <c r="P883" s="11">
        <f t="shared" si="27"/>
        <v>40922.042662037034</v>
      </c>
      <c r="Q883" t="s">
        <v>8278</v>
      </c>
      <c r="R883" t="s">
        <v>8315</v>
      </c>
      <c r="S883" t="s">
        <v>8319</v>
      </c>
    </row>
    <row r="884" spans="1:19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>
        <f>E884/D884</f>
        <v>0.20133333333333334</v>
      </c>
      <c r="O884" s="11">
        <f t="shared" si="26"/>
        <v>40759.652199074073</v>
      </c>
      <c r="P884" s="11">
        <f t="shared" si="27"/>
        <v>40792.652199074073</v>
      </c>
      <c r="Q884" t="s">
        <v>8278</v>
      </c>
      <c r="R884" t="s">
        <v>8315</v>
      </c>
      <c r="S884" t="s">
        <v>8319</v>
      </c>
    </row>
    <row r="885" spans="1:19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>
        <f>E885/D885</f>
        <v>0.4002</v>
      </c>
      <c r="O885" s="11">
        <f t="shared" si="26"/>
        <v>42371.727256944439</v>
      </c>
      <c r="P885" s="11">
        <f t="shared" si="27"/>
        <v>42431.727256944439</v>
      </c>
      <c r="Q885" t="s">
        <v>8278</v>
      </c>
      <c r="R885" t="s">
        <v>8315</v>
      </c>
      <c r="S885" t="s">
        <v>8319</v>
      </c>
    </row>
    <row r="886" spans="1:19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>
        <f>E886/D886</f>
        <v>0.01</v>
      </c>
      <c r="O886" s="11">
        <f t="shared" si="26"/>
        <v>40981.594282407401</v>
      </c>
      <c r="P886" s="11">
        <f t="shared" si="27"/>
        <v>41040.896527777775</v>
      </c>
      <c r="Q886" t="s">
        <v>8278</v>
      </c>
      <c r="R886" t="s">
        <v>8315</v>
      </c>
      <c r="S886" t="s">
        <v>8319</v>
      </c>
    </row>
    <row r="887" spans="1:19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>
        <f>E887/D887</f>
        <v>0.75</v>
      </c>
      <c r="O887" s="11">
        <f t="shared" si="26"/>
        <v>42713.732766203706</v>
      </c>
      <c r="P887" s="11">
        <f t="shared" si="27"/>
        <v>42734.732766203706</v>
      </c>
      <c r="Q887" t="s">
        <v>8278</v>
      </c>
      <c r="R887" t="s">
        <v>8315</v>
      </c>
      <c r="S887" t="s">
        <v>8319</v>
      </c>
    </row>
    <row r="888" spans="1:19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>
        <f>E888/D888</f>
        <v>0.41</v>
      </c>
      <c r="O888" s="11">
        <f t="shared" si="26"/>
        <v>42603.662187499998</v>
      </c>
      <c r="P888" s="11">
        <f t="shared" si="27"/>
        <v>42628.662187499998</v>
      </c>
      <c r="Q888" t="s">
        <v>8278</v>
      </c>
      <c r="R888" t="s">
        <v>8315</v>
      </c>
      <c r="S888" t="s">
        <v>8319</v>
      </c>
    </row>
    <row r="889" spans="1:19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>
        <f>E889/D889</f>
        <v>0</v>
      </c>
      <c r="O889" s="11">
        <f t="shared" si="26"/>
        <v>41026.75063657407</v>
      </c>
      <c r="P889" s="11">
        <f t="shared" si="27"/>
        <v>41056.75063657407</v>
      </c>
      <c r="Q889" t="s">
        <v>8278</v>
      </c>
      <c r="R889" t="s">
        <v>8315</v>
      </c>
      <c r="S889" t="s">
        <v>8319</v>
      </c>
    </row>
    <row r="890" spans="1:19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>
        <f>E890/D890</f>
        <v>7.1999999999999995E-2</v>
      </c>
      <c r="O890" s="11">
        <f t="shared" si="26"/>
        <v>40751.544965277775</v>
      </c>
      <c r="P890" s="11">
        <f t="shared" si="27"/>
        <v>40787.041666666664</v>
      </c>
      <c r="Q890" t="s">
        <v>8278</v>
      </c>
      <c r="R890" t="s">
        <v>8315</v>
      </c>
      <c r="S890" t="s">
        <v>8319</v>
      </c>
    </row>
    <row r="891" spans="1:19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>
        <f>E891/D891</f>
        <v>9.4412800000000005E-2</v>
      </c>
      <c r="O891" s="11">
        <f t="shared" si="26"/>
        <v>41887.575729166667</v>
      </c>
      <c r="P891" s="11">
        <f t="shared" si="27"/>
        <v>41917.575729166667</v>
      </c>
      <c r="Q891" t="s">
        <v>8278</v>
      </c>
      <c r="R891" t="s">
        <v>8315</v>
      </c>
      <c r="S891" t="s">
        <v>8319</v>
      </c>
    </row>
    <row r="892" spans="1:19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>
        <f>E892/D892</f>
        <v>4.1666666666666664E-2</v>
      </c>
      <c r="O892" s="11">
        <f t="shared" si="26"/>
        <v>41569.490497685183</v>
      </c>
      <c r="P892" s="11">
        <f t="shared" si="27"/>
        <v>41599.532164351847</v>
      </c>
      <c r="Q892" t="s">
        <v>8278</v>
      </c>
      <c r="R892" t="s">
        <v>8315</v>
      </c>
      <c r="S892" t="s">
        <v>8319</v>
      </c>
    </row>
    <row r="893" spans="1:19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>
        <f>E893/D893</f>
        <v>3.2500000000000001E-2</v>
      </c>
      <c r="O893" s="11">
        <f t="shared" si="26"/>
        <v>41841.823263888888</v>
      </c>
      <c r="P893" s="11">
        <f t="shared" si="27"/>
        <v>41871.823263888888</v>
      </c>
      <c r="Q893" t="s">
        <v>8278</v>
      </c>
      <c r="R893" t="s">
        <v>8315</v>
      </c>
      <c r="S893" t="s">
        <v>8319</v>
      </c>
    </row>
    <row r="894" spans="1:19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>
        <f>E894/D894</f>
        <v>0.40749999999999997</v>
      </c>
      <c r="O894" s="11">
        <f t="shared" si="26"/>
        <v>40303.991701388884</v>
      </c>
      <c r="P894" s="11">
        <f t="shared" si="27"/>
        <v>40390.958333333328</v>
      </c>
      <c r="Q894" t="s">
        <v>8278</v>
      </c>
      <c r="R894" t="s">
        <v>8315</v>
      </c>
      <c r="S894" t="s">
        <v>8319</v>
      </c>
    </row>
    <row r="895" spans="1:19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>
        <f>E895/D895</f>
        <v>0.1</v>
      </c>
      <c r="O895" s="11">
        <f t="shared" si="26"/>
        <v>42065.689386574071</v>
      </c>
      <c r="P895" s="11">
        <f t="shared" si="27"/>
        <v>42095.647719907407</v>
      </c>
      <c r="Q895" t="s">
        <v>8278</v>
      </c>
      <c r="R895" t="s">
        <v>8315</v>
      </c>
      <c r="S895" t="s">
        <v>8319</v>
      </c>
    </row>
    <row r="896" spans="1:19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>
        <f>E896/D896</f>
        <v>0.39169999999999999</v>
      </c>
      <c r="O896" s="11">
        <f t="shared" si="26"/>
        <v>42496.773263888892</v>
      </c>
      <c r="P896" s="11">
        <f t="shared" si="27"/>
        <v>42526.773263888885</v>
      </c>
      <c r="Q896" t="s">
        <v>8278</v>
      </c>
      <c r="R896" t="s">
        <v>8315</v>
      </c>
      <c r="S896" t="s">
        <v>8319</v>
      </c>
    </row>
    <row r="897" spans="1:19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>
        <f>E897/D897</f>
        <v>2.4375000000000001E-2</v>
      </c>
      <c r="O897" s="11">
        <f t="shared" si="26"/>
        <v>40430.919317129628</v>
      </c>
      <c r="P897" s="11">
        <f t="shared" si="27"/>
        <v>40475.919317129628</v>
      </c>
      <c r="Q897" t="s">
        <v>8278</v>
      </c>
      <c r="R897" t="s">
        <v>8315</v>
      </c>
      <c r="S897" t="s">
        <v>8319</v>
      </c>
    </row>
    <row r="898" spans="1:19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>
        <f>E898/D898</f>
        <v>0.4</v>
      </c>
      <c r="O898" s="11">
        <f t="shared" si="26"/>
        <v>42218.664652777778</v>
      </c>
      <c r="P898" s="11">
        <f t="shared" si="27"/>
        <v>42243.958333333336</v>
      </c>
      <c r="Q898" t="s">
        <v>8278</v>
      </c>
      <c r="R898" t="s">
        <v>8315</v>
      </c>
      <c r="S898" t="s">
        <v>8319</v>
      </c>
    </row>
    <row r="899" spans="1:19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>
        <f>E899/D899</f>
        <v>0</v>
      </c>
      <c r="O899" s="11">
        <f t="shared" ref="O899:O962" si="28">(((J899/60)/60)/24)+DATE(1970,1,1)+(-5/24)</f>
        <v>41211.480416666665</v>
      </c>
      <c r="P899" s="11">
        <f t="shared" ref="P899:P962" si="29">I899/86400+25569+(-5/24)</f>
        <v>41241.52208333333</v>
      </c>
      <c r="Q899" t="s">
        <v>8278</v>
      </c>
      <c r="R899" t="s">
        <v>8315</v>
      </c>
      <c r="S899" t="s">
        <v>8319</v>
      </c>
    </row>
    <row r="900" spans="1:19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>
        <f>E900/D900</f>
        <v>2.8000000000000001E-2</v>
      </c>
      <c r="O900" s="11">
        <f t="shared" si="28"/>
        <v>40878.549884259257</v>
      </c>
      <c r="P900" s="11">
        <f t="shared" si="29"/>
        <v>40923.549884259257</v>
      </c>
      <c r="Q900" t="s">
        <v>8278</v>
      </c>
      <c r="R900" t="s">
        <v>8315</v>
      </c>
      <c r="S900" t="s">
        <v>8319</v>
      </c>
    </row>
    <row r="901" spans="1:19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>
        <f>E901/D901</f>
        <v>0.37333333333333335</v>
      </c>
      <c r="O901" s="11">
        <f t="shared" si="28"/>
        <v>40645.890763888885</v>
      </c>
      <c r="P901" s="11">
        <f t="shared" si="29"/>
        <v>40690.890763888885</v>
      </c>
      <c r="Q901" t="s">
        <v>8278</v>
      </c>
      <c r="R901" t="s">
        <v>8315</v>
      </c>
      <c r="S901" t="s">
        <v>8319</v>
      </c>
    </row>
    <row r="902" spans="1:19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>
        <f>E902/D902</f>
        <v>4.1999999999999997E-3</v>
      </c>
      <c r="O902" s="11">
        <f t="shared" si="28"/>
        <v>42429.641226851854</v>
      </c>
      <c r="P902" s="11">
        <f t="shared" si="29"/>
        <v>42459.599560185183</v>
      </c>
      <c r="Q902" t="s">
        <v>8277</v>
      </c>
      <c r="R902" t="s">
        <v>8315</v>
      </c>
      <c r="S902" t="s">
        <v>8318</v>
      </c>
    </row>
    <row r="903" spans="1:19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>
        <f>E903/D903</f>
        <v>0</v>
      </c>
      <c r="O903" s="11">
        <f t="shared" si="28"/>
        <v>40291.603171296294</v>
      </c>
      <c r="P903" s="11">
        <f t="shared" si="29"/>
        <v>40337.59097222222</v>
      </c>
      <c r="Q903" t="s">
        <v>8277</v>
      </c>
      <c r="R903" t="s">
        <v>8315</v>
      </c>
      <c r="S903" t="s">
        <v>8318</v>
      </c>
    </row>
    <row r="904" spans="1:19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>
        <f>E904/D904</f>
        <v>3.0000000000000001E-3</v>
      </c>
      <c r="O904" s="11">
        <f t="shared" si="28"/>
        <v>41829.757199074069</v>
      </c>
      <c r="P904" s="11">
        <f t="shared" si="29"/>
        <v>41881.4375</v>
      </c>
      <c r="Q904" t="s">
        <v>8277</v>
      </c>
      <c r="R904" t="s">
        <v>8315</v>
      </c>
      <c r="S904" t="s">
        <v>8318</v>
      </c>
    </row>
    <row r="905" spans="1:19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>
        <f>E905/D905</f>
        <v>3.2000000000000001E-2</v>
      </c>
      <c r="O905" s="11">
        <f t="shared" si="28"/>
        <v>41149.587731481479</v>
      </c>
      <c r="P905" s="11">
        <f t="shared" si="29"/>
        <v>41174.892361111109</v>
      </c>
      <c r="Q905" t="s">
        <v>8277</v>
      </c>
      <c r="R905" t="s">
        <v>8315</v>
      </c>
      <c r="S905" t="s">
        <v>8318</v>
      </c>
    </row>
    <row r="906" spans="1:19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>
        <f>E906/D906</f>
        <v>3.0200000000000001E-3</v>
      </c>
      <c r="O906" s="11">
        <f t="shared" si="28"/>
        <v>42341.87195601852</v>
      </c>
      <c r="P906" s="11">
        <f t="shared" si="29"/>
        <v>42371.87195601852</v>
      </c>
      <c r="Q906" t="s">
        <v>8277</v>
      </c>
      <c r="R906" t="s">
        <v>8315</v>
      </c>
      <c r="S906" t="s">
        <v>8318</v>
      </c>
    </row>
    <row r="907" spans="1:19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>
        <f>E907/D907</f>
        <v>3.0153846153846153E-2</v>
      </c>
      <c r="O907" s="11">
        <f t="shared" si="28"/>
        <v>40507.031550925924</v>
      </c>
      <c r="P907" s="11">
        <f t="shared" si="29"/>
        <v>40567.031550925924</v>
      </c>
      <c r="Q907" t="s">
        <v>8277</v>
      </c>
      <c r="R907" t="s">
        <v>8315</v>
      </c>
      <c r="S907" t="s">
        <v>8318</v>
      </c>
    </row>
    <row r="908" spans="1:19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>
        <f>E908/D908</f>
        <v>0</v>
      </c>
      <c r="O908" s="11">
        <f t="shared" si="28"/>
        <v>41680.981365740736</v>
      </c>
      <c r="P908" s="11">
        <f t="shared" si="29"/>
        <v>41710.939699074072</v>
      </c>
      <c r="Q908" t="s">
        <v>8277</v>
      </c>
      <c r="R908" t="s">
        <v>8315</v>
      </c>
      <c r="S908" t="s">
        <v>8318</v>
      </c>
    </row>
    <row r="909" spans="1:19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>
        <f>E909/D909</f>
        <v>0</v>
      </c>
      <c r="O909" s="11">
        <f t="shared" si="28"/>
        <v>40766.9840625</v>
      </c>
      <c r="P909" s="11">
        <f t="shared" si="29"/>
        <v>40796.9840625</v>
      </c>
      <c r="Q909" t="s">
        <v>8277</v>
      </c>
      <c r="R909" t="s">
        <v>8315</v>
      </c>
      <c r="S909" t="s">
        <v>8318</v>
      </c>
    </row>
    <row r="910" spans="1:19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>
        <f>E910/D910</f>
        <v>0</v>
      </c>
      <c r="O910" s="11">
        <f t="shared" si="28"/>
        <v>40340.593229166661</v>
      </c>
      <c r="P910" s="11">
        <f t="shared" si="29"/>
        <v>40385.999305555553</v>
      </c>
      <c r="Q910" t="s">
        <v>8277</v>
      </c>
      <c r="R910" t="s">
        <v>8315</v>
      </c>
      <c r="S910" t="s">
        <v>8318</v>
      </c>
    </row>
    <row r="911" spans="1:19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>
        <f>E911/D911</f>
        <v>3.2500000000000001E-2</v>
      </c>
      <c r="O911" s="11">
        <f t="shared" si="28"/>
        <v>41081.481944444444</v>
      </c>
      <c r="P911" s="11">
        <f t="shared" si="29"/>
        <v>41112.958333333328</v>
      </c>
      <c r="Q911" t="s">
        <v>8277</v>
      </c>
      <c r="R911" t="s">
        <v>8315</v>
      </c>
      <c r="S911" t="s">
        <v>8318</v>
      </c>
    </row>
    <row r="912" spans="1:19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>
        <f>E912/D912</f>
        <v>0.22363636363636363</v>
      </c>
      <c r="O912" s="11">
        <f t="shared" si="28"/>
        <v>42737.337025462963</v>
      </c>
      <c r="P912" s="11">
        <f t="shared" si="29"/>
        <v>42797.337025462963</v>
      </c>
      <c r="Q912" t="s">
        <v>8277</v>
      </c>
      <c r="R912" t="s">
        <v>8315</v>
      </c>
      <c r="S912" t="s">
        <v>8318</v>
      </c>
    </row>
    <row r="913" spans="1:19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>
        <f>E913/D913</f>
        <v>0</v>
      </c>
      <c r="O913" s="11">
        <f t="shared" si="28"/>
        <v>41641.796817129631</v>
      </c>
      <c r="P913" s="11">
        <f t="shared" si="29"/>
        <v>41662.796817129631</v>
      </c>
      <c r="Q913" t="s">
        <v>8277</v>
      </c>
      <c r="R913" t="s">
        <v>8315</v>
      </c>
      <c r="S913" t="s">
        <v>8318</v>
      </c>
    </row>
    <row r="914" spans="1:19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>
        <f>E914/D914</f>
        <v>8.5714285714285719E-3</v>
      </c>
      <c r="O914" s="11">
        <f t="shared" si="28"/>
        <v>41193.901006944441</v>
      </c>
      <c r="P914" s="11">
        <f t="shared" si="29"/>
        <v>41253.942673611113</v>
      </c>
      <c r="Q914" t="s">
        <v>8277</v>
      </c>
      <c r="R914" t="s">
        <v>8315</v>
      </c>
      <c r="S914" t="s">
        <v>8318</v>
      </c>
    </row>
    <row r="915" spans="1:19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>
        <f>E915/D915</f>
        <v>6.6066666666666662E-2</v>
      </c>
      <c r="O915" s="11">
        <f t="shared" si="28"/>
        <v>41003.930775462963</v>
      </c>
      <c r="P915" s="11">
        <f t="shared" si="29"/>
        <v>41033.930775462963</v>
      </c>
      <c r="Q915" t="s">
        <v>8277</v>
      </c>
      <c r="R915" t="s">
        <v>8315</v>
      </c>
      <c r="S915" t="s">
        <v>8318</v>
      </c>
    </row>
    <row r="916" spans="1:19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>
        <f>E916/D916</f>
        <v>0</v>
      </c>
      <c r="O916" s="11">
        <f t="shared" si="28"/>
        <v>41116.554942129631</v>
      </c>
      <c r="P916" s="11">
        <f t="shared" si="29"/>
        <v>41146.554942129624</v>
      </c>
      <c r="Q916" t="s">
        <v>8277</v>
      </c>
      <c r="R916" t="s">
        <v>8315</v>
      </c>
      <c r="S916" t="s">
        <v>8318</v>
      </c>
    </row>
    <row r="917" spans="1:19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>
        <f>E917/D917</f>
        <v>5.7692307692307696E-2</v>
      </c>
      <c r="O917" s="11">
        <f t="shared" si="28"/>
        <v>40937.471226851849</v>
      </c>
      <c r="P917" s="11">
        <f t="shared" si="29"/>
        <v>40968.999305555553</v>
      </c>
      <c r="Q917" t="s">
        <v>8277</v>
      </c>
      <c r="R917" t="s">
        <v>8315</v>
      </c>
      <c r="S917" t="s">
        <v>8318</v>
      </c>
    </row>
    <row r="918" spans="1:19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>
        <f>E918/D918</f>
        <v>0</v>
      </c>
      <c r="O918" s="11">
        <f t="shared" si="28"/>
        <v>40434.645069444443</v>
      </c>
      <c r="P918" s="11">
        <f t="shared" si="29"/>
        <v>40473</v>
      </c>
      <c r="Q918" t="s">
        <v>8277</v>
      </c>
      <c r="R918" t="s">
        <v>8315</v>
      </c>
      <c r="S918" t="s">
        <v>8318</v>
      </c>
    </row>
    <row r="919" spans="1:19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>
        <f>E919/D919</f>
        <v>6.0000000000000001E-3</v>
      </c>
      <c r="O919" s="11">
        <f t="shared" si="28"/>
        <v>41802.735300925924</v>
      </c>
      <c r="P919" s="11">
        <f t="shared" si="29"/>
        <v>41833.895833333328</v>
      </c>
      <c r="Q919" t="s">
        <v>8277</v>
      </c>
      <c r="R919" t="s">
        <v>8315</v>
      </c>
      <c r="S919" t="s">
        <v>8318</v>
      </c>
    </row>
    <row r="920" spans="1:19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>
        <f>E920/D920</f>
        <v>5.0256410256410255E-2</v>
      </c>
      <c r="O920" s="11">
        <f t="shared" si="28"/>
        <v>41944.707881944443</v>
      </c>
      <c r="P920" s="11">
        <f t="shared" si="29"/>
        <v>41974.749548611107</v>
      </c>
      <c r="Q920" t="s">
        <v>8277</v>
      </c>
      <c r="R920" t="s">
        <v>8315</v>
      </c>
      <c r="S920" t="s">
        <v>8318</v>
      </c>
    </row>
    <row r="921" spans="1:19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>
        <f>E921/D921</f>
        <v>5.0000000000000001E-3</v>
      </c>
      <c r="O921" s="11">
        <f t="shared" si="28"/>
        <v>41227.433391203704</v>
      </c>
      <c r="P921" s="11">
        <f t="shared" si="29"/>
        <v>41262.433391203704</v>
      </c>
      <c r="Q921" t="s">
        <v>8277</v>
      </c>
      <c r="R921" t="s">
        <v>8315</v>
      </c>
      <c r="S921" t="s">
        <v>8318</v>
      </c>
    </row>
    <row r="922" spans="1:19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>
        <f>E922/D922</f>
        <v>0</v>
      </c>
      <c r="O922" s="11">
        <f t="shared" si="28"/>
        <v>41562.463217592594</v>
      </c>
      <c r="P922" s="11">
        <f t="shared" si="29"/>
        <v>41592.504884259259</v>
      </c>
      <c r="Q922" t="s">
        <v>8277</v>
      </c>
      <c r="R922" t="s">
        <v>8315</v>
      </c>
      <c r="S922" t="s">
        <v>8318</v>
      </c>
    </row>
    <row r="923" spans="1:19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>
        <f>E923/D923</f>
        <v>0.309</v>
      </c>
      <c r="O923" s="11">
        <f t="shared" si="28"/>
        <v>40846.962685185179</v>
      </c>
      <c r="P923" s="11">
        <f t="shared" si="29"/>
        <v>40889.004351851851</v>
      </c>
      <c r="Q923" t="s">
        <v>8277</v>
      </c>
      <c r="R923" t="s">
        <v>8315</v>
      </c>
      <c r="S923" t="s">
        <v>8318</v>
      </c>
    </row>
    <row r="924" spans="1:19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>
        <f>E924/D924</f>
        <v>0.21037037037037037</v>
      </c>
      <c r="O924" s="11">
        <f t="shared" si="28"/>
        <v>41878.32167824074</v>
      </c>
      <c r="P924" s="11">
        <f t="shared" si="29"/>
        <v>41913.32167824074</v>
      </c>
      <c r="Q924" t="s">
        <v>8277</v>
      </c>
      <c r="R924" t="s">
        <v>8315</v>
      </c>
      <c r="S924" t="s">
        <v>8318</v>
      </c>
    </row>
    <row r="925" spans="1:19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>
        <f>E925/D925</f>
        <v>2.1999999999999999E-2</v>
      </c>
      <c r="O925" s="11">
        <f t="shared" si="28"/>
        <v>41934.751423611109</v>
      </c>
      <c r="P925" s="11">
        <f t="shared" si="29"/>
        <v>41964.793090277781</v>
      </c>
      <c r="Q925" t="s">
        <v>8277</v>
      </c>
      <c r="R925" t="s">
        <v>8315</v>
      </c>
      <c r="S925" t="s">
        <v>8318</v>
      </c>
    </row>
    <row r="926" spans="1:19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>
        <f>E926/D926</f>
        <v>0.109</v>
      </c>
      <c r="O926" s="11">
        <f t="shared" si="28"/>
        <v>41288.734594907408</v>
      </c>
      <c r="P926" s="11">
        <f t="shared" si="29"/>
        <v>41318.734594907401</v>
      </c>
      <c r="Q926" t="s">
        <v>8277</v>
      </c>
      <c r="R926" t="s">
        <v>8315</v>
      </c>
      <c r="S926" t="s">
        <v>8318</v>
      </c>
    </row>
    <row r="927" spans="1:19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>
        <f>E927/D927</f>
        <v>2.6666666666666668E-2</v>
      </c>
      <c r="O927" s="11">
        <f t="shared" si="28"/>
        <v>41575.672581018516</v>
      </c>
      <c r="P927" s="11">
        <f t="shared" si="29"/>
        <v>41605.71424768518</v>
      </c>
      <c r="Q927" t="s">
        <v>8277</v>
      </c>
      <c r="R927" t="s">
        <v>8315</v>
      </c>
      <c r="S927" t="s">
        <v>8318</v>
      </c>
    </row>
    <row r="928" spans="1:19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>
        <f>E928/D928</f>
        <v>0</v>
      </c>
      <c r="O928" s="11">
        <f t="shared" si="28"/>
        <v>40337.811689814815</v>
      </c>
      <c r="P928" s="11">
        <f t="shared" si="29"/>
        <v>40367.736111111109</v>
      </c>
      <c r="Q928" t="s">
        <v>8277</v>
      </c>
      <c r="R928" t="s">
        <v>8315</v>
      </c>
      <c r="S928" t="s">
        <v>8318</v>
      </c>
    </row>
    <row r="929" spans="1:19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>
        <f>E929/D929</f>
        <v>0</v>
      </c>
      <c r="O929" s="11">
        <f t="shared" si="28"/>
        <v>41013.614525462959</v>
      </c>
      <c r="P929" s="11">
        <f t="shared" si="29"/>
        <v>41043.614525462959</v>
      </c>
      <c r="Q929" t="s">
        <v>8277</v>
      </c>
      <c r="R929" t="s">
        <v>8315</v>
      </c>
      <c r="S929" t="s">
        <v>8318</v>
      </c>
    </row>
    <row r="930" spans="1:19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>
        <f>E930/D930</f>
        <v>0.10862068965517241</v>
      </c>
      <c r="O930" s="11">
        <f t="shared" si="28"/>
        <v>41180.654085648144</v>
      </c>
      <c r="P930" s="11">
        <f t="shared" si="29"/>
        <v>41230.791666666664</v>
      </c>
      <c r="Q930" t="s">
        <v>8277</v>
      </c>
      <c r="R930" t="s">
        <v>8315</v>
      </c>
      <c r="S930" t="s">
        <v>8318</v>
      </c>
    </row>
    <row r="931" spans="1:19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>
        <f>E931/D931</f>
        <v>0</v>
      </c>
      <c r="O931" s="11">
        <f t="shared" si="28"/>
        <v>40978.029733796291</v>
      </c>
      <c r="P931" s="11">
        <f t="shared" si="29"/>
        <v>41007.988067129627</v>
      </c>
      <c r="Q931" t="s">
        <v>8277</v>
      </c>
      <c r="R931" t="s">
        <v>8315</v>
      </c>
      <c r="S931" t="s">
        <v>8318</v>
      </c>
    </row>
    <row r="932" spans="1:19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>
        <f>E932/D932</f>
        <v>0.38333333333333336</v>
      </c>
      <c r="O932" s="11">
        <f t="shared" si="28"/>
        <v>40312.707245370366</v>
      </c>
      <c r="P932" s="11">
        <f t="shared" si="29"/>
        <v>40354.688888888886</v>
      </c>
      <c r="Q932" t="s">
        <v>8277</v>
      </c>
      <c r="R932" t="s">
        <v>8315</v>
      </c>
      <c r="S932" t="s">
        <v>8318</v>
      </c>
    </row>
    <row r="933" spans="1:19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>
        <f>E933/D933</f>
        <v>6.5500000000000003E-2</v>
      </c>
      <c r="O933" s="11">
        <f t="shared" si="28"/>
        <v>41680.151643518519</v>
      </c>
      <c r="P933" s="11">
        <f t="shared" si="29"/>
        <v>41714.708333333328</v>
      </c>
      <c r="Q933" t="s">
        <v>8277</v>
      </c>
      <c r="R933" t="s">
        <v>8315</v>
      </c>
      <c r="S933" t="s">
        <v>8318</v>
      </c>
    </row>
    <row r="934" spans="1:19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>
        <f>E934/D934</f>
        <v>0.14536842105263159</v>
      </c>
      <c r="O934" s="11">
        <f t="shared" si="28"/>
        <v>41310.760937499996</v>
      </c>
      <c r="P934" s="11">
        <f t="shared" si="29"/>
        <v>41355.719270833331</v>
      </c>
      <c r="Q934" t="s">
        <v>8277</v>
      </c>
      <c r="R934" t="s">
        <v>8315</v>
      </c>
      <c r="S934" t="s">
        <v>8318</v>
      </c>
    </row>
    <row r="935" spans="1:19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>
        <f>E935/D935</f>
        <v>0.06</v>
      </c>
      <c r="O935" s="11">
        <f t="shared" si="28"/>
        <v>41710.960752314815</v>
      </c>
      <c r="P935" s="11">
        <f t="shared" si="29"/>
        <v>41770.960752314808</v>
      </c>
      <c r="Q935" t="s">
        <v>8277</v>
      </c>
      <c r="R935" t="s">
        <v>8315</v>
      </c>
      <c r="S935" t="s">
        <v>8318</v>
      </c>
    </row>
    <row r="936" spans="1:19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>
        <f>E936/D936</f>
        <v>0.30399999999999999</v>
      </c>
      <c r="O936" s="11">
        <f t="shared" si="28"/>
        <v>41733.528749999998</v>
      </c>
      <c r="P936" s="11">
        <f t="shared" si="29"/>
        <v>41763.041666666664</v>
      </c>
      <c r="Q936" t="s">
        <v>8277</v>
      </c>
      <c r="R936" t="s">
        <v>8315</v>
      </c>
      <c r="S936" t="s">
        <v>8318</v>
      </c>
    </row>
    <row r="937" spans="1:19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>
        <f>E937/D937</f>
        <v>1.4285714285714285E-2</v>
      </c>
      <c r="O937" s="11">
        <f t="shared" si="28"/>
        <v>42368.125335648147</v>
      </c>
      <c r="P937" s="11">
        <f t="shared" si="29"/>
        <v>42398.125335648147</v>
      </c>
      <c r="Q937" t="s">
        <v>8277</v>
      </c>
      <c r="R937" t="s">
        <v>8315</v>
      </c>
      <c r="S937" t="s">
        <v>8318</v>
      </c>
    </row>
    <row r="938" spans="1:19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>
        <f>E938/D938</f>
        <v>0</v>
      </c>
      <c r="O938" s="11">
        <f t="shared" si="28"/>
        <v>40882.815844907404</v>
      </c>
      <c r="P938" s="11">
        <f t="shared" si="29"/>
        <v>40926.625</v>
      </c>
      <c r="Q938" t="s">
        <v>8277</v>
      </c>
      <c r="R938" t="s">
        <v>8315</v>
      </c>
      <c r="S938" t="s">
        <v>8318</v>
      </c>
    </row>
    <row r="939" spans="1:19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>
        <f>E939/D939</f>
        <v>1.1428571428571429E-2</v>
      </c>
      <c r="O939" s="11">
        <f t="shared" si="28"/>
        <v>41551.589780092589</v>
      </c>
      <c r="P939" s="11">
        <f t="shared" si="29"/>
        <v>41581.631446759253</v>
      </c>
      <c r="Q939" t="s">
        <v>8277</v>
      </c>
      <c r="R939" t="s">
        <v>8315</v>
      </c>
      <c r="S939" t="s">
        <v>8318</v>
      </c>
    </row>
    <row r="940" spans="1:19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>
        <f>E940/D940</f>
        <v>3.5714285714285713E-3</v>
      </c>
      <c r="O940" s="11">
        <f t="shared" si="28"/>
        <v>41124.27138888889</v>
      </c>
      <c r="P940" s="11">
        <f t="shared" si="29"/>
        <v>41154.27138888889</v>
      </c>
      <c r="Q940" t="s">
        <v>8277</v>
      </c>
      <c r="R940" t="s">
        <v>8315</v>
      </c>
      <c r="S940" t="s">
        <v>8318</v>
      </c>
    </row>
    <row r="941" spans="1:19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>
        <f>E941/D941</f>
        <v>1.4545454545454545E-2</v>
      </c>
      <c r="O941" s="11">
        <f t="shared" si="28"/>
        <v>41416.554837962962</v>
      </c>
      <c r="P941" s="11">
        <f t="shared" si="29"/>
        <v>41455.623611111107</v>
      </c>
      <c r="Q941" t="s">
        <v>8277</v>
      </c>
      <c r="R941" t="s">
        <v>8315</v>
      </c>
      <c r="S941" t="s">
        <v>8318</v>
      </c>
    </row>
    <row r="942" spans="1:19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>
        <f>E942/D942</f>
        <v>0.17155555555555554</v>
      </c>
      <c r="O942" s="11">
        <f t="shared" si="28"/>
        <v>42181.800069444442</v>
      </c>
      <c r="P942" s="11">
        <f t="shared" si="29"/>
        <v>42226.800069444442</v>
      </c>
      <c r="Q942" t="s">
        <v>8272</v>
      </c>
      <c r="R942" t="s">
        <v>8309</v>
      </c>
      <c r="S942" t="s">
        <v>8311</v>
      </c>
    </row>
    <row r="943" spans="1:19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>
        <f>E943/D943</f>
        <v>2.3220000000000001E-2</v>
      </c>
      <c r="O943" s="11">
        <f t="shared" si="28"/>
        <v>42745.888252314813</v>
      </c>
      <c r="P943" s="11">
        <f t="shared" si="29"/>
        <v>42775.888252314813</v>
      </c>
      <c r="Q943" t="s">
        <v>8272</v>
      </c>
      <c r="R943" t="s">
        <v>8309</v>
      </c>
      <c r="S943" t="s">
        <v>8311</v>
      </c>
    </row>
    <row r="944" spans="1:19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>
        <f>E944/D944</f>
        <v>8.9066666666666669E-2</v>
      </c>
      <c r="O944" s="11">
        <f t="shared" si="28"/>
        <v>42382.634953703695</v>
      </c>
      <c r="P944" s="11">
        <f t="shared" si="29"/>
        <v>42418.634953703702</v>
      </c>
      <c r="Q944" t="s">
        <v>8272</v>
      </c>
      <c r="R944" t="s">
        <v>8309</v>
      </c>
      <c r="S944" t="s">
        <v>8311</v>
      </c>
    </row>
    <row r="945" spans="1:19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>
        <f>E945/D945</f>
        <v>9.633333333333334E-2</v>
      </c>
      <c r="O945" s="11">
        <f t="shared" si="28"/>
        <v>42673.459548611114</v>
      </c>
      <c r="P945" s="11">
        <f t="shared" si="29"/>
        <v>42703.501215277771</v>
      </c>
      <c r="Q945" t="s">
        <v>8272</v>
      </c>
      <c r="R945" t="s">
        <v>8309</v>
      </c>
      <c r="S945" t="s">
        <v>8311</v>
      </c>
    </row>
    <row r="946" spans="1:19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>
        <f>E946/D946</f>
        <v>0.13325999999999999</v>
      </c>
      <c r="O946" s="11">
        <f t="shared" si="28"/>
        <v>42444.375578703701</v>
      </c>
      <c r="P946" s="11">
        <f t="shared" si="29"/>
        <v>42478.374999999993</v>
      </c>
      <c r="Q946" t="s">
        <v>8272</v>
      </c>
      <c r="R946" t="s">
        <v>8309</v>
      </c>
      <c r="S946" t="s">
        <v>8311</v>
      </c>
    </row>
    <row r="947" spans="1:19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>
        <f>E947/D947</f>
        <v>2.4840000000000001E-2</v>
      </c>
      <c r="O947" s="11">
        <f t="shared" si="28"/>
        <v>42732.664652777778</v>
      </c>
      <c r="P947" s="11">
        <f t="shared" si="29"/>
        <v>42784.790972222218</v>
      </c>
      <c r="Q947" t="s">
        <v>8272</v>
      </c>
      <c r="R947" t="s">
        <v>8309</v>
      </c>
      <c r="S947" t="s">
        <v>8311</v>
      </c>
    </row>
    <row r="948" spans="1:19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>
        <f>E948/D948</f>
        <v>1.9066666666666666E-2</v>
      </c>
      <c r="O948" s="11">
        <f t="shared" si="28"/>
        <v>42592.542222222219</v>
      </c>
      <c r="P948" s="11">
        <f t="shared" si="29"/>
        <v>42622.542222222219</v>
      </c>
      <c r="Q948" t="s">
        <v>8272</v>
      </c>
      <c r="R948" t="s">
        <v>8309</v>
      </c>
      <c r="S948" t="s">
        <v>8311</v>
      </c>
    </row>
    <row r="949" spans="1:19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>
        <f>E949/D949</f>
        <v>0</v>
      </c>
      <c r="O949" s="11">
        <f t="shared" si="28"/>
        <v>42491.57298611111</v>
      </c>
      <c r="P949" s="11">
        <f t="shared" si="29"/>
        <v>42551.57298611111</v>
      </c>
      <c r="Q949" t="s">
        <v>8272</v>
      </c>
      <c r="R949" t="s">
        <v>8309</v>
      </c>
      <c r="S949" t="s">
        <v>8311</v>
      </c>
    </row>
    <row r="950" spans="1:19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>
        <f>E950/D950</f>
        <v>0.12</v>
      </c>
      <c r="O950" s="11">
        <f t="shared" si="28"/>
        <v>42411.619953703703</v>
      </c>
      <c r="P950" s="11">
        <f t="shared" si="29"/>
        <v>42441.619953703703</v>
      </c>
      <c r="Q950" t="s">
        <v>8272</v>
      </c>
      <c r="R950" t="s">
        <v>8309</v>
      </c>
      <c r="S950" t="s">
        <v>8311</v>
      </c>
    </row>
    <row r="951" spans="1:19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>
        <f>E951/D951</f>
        <v>1.3650000000000001E-2</v>
      </c>
      <c r="O951" s="11">
        <f t="shared" si="28"/>
        <v>42360.835370370369</v>
      </c>
      <c r="P951" s="11">
        <f t="shared" si="29"/>
        <v>42420.835370370369</v>
      </c>
      <c r="Q951" t="s">
        <v>8272</v>
      </c>
      <c r="R951" t="s">
        <v>8309</v>
      </c>
      <c r="S951" t="s">
        <v>8311</v>
      </c>
    </row>
    <row r="952" spans="1:19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>
        <f>E952/D952</f>
        <v>0.28039999999999998</v>
      </c>
      <c r="O952" s="11">
        <f t="shared" si="28"/>
        <v>42356.54237268518</v>
      </c>
      <c r="P952" s="11">
        <f t="shared" si="29"/>
        <v>42386.54237268518</v>
      </c>
      <c r="Q952" t="s">
        <v>8272</v>
      </c>
      <c r="R952" t="s">
        <v>8309</v>
      </c>
      <c r="S952" t="s">
        <v>8311</v>
      </c>
    </row>
    <row r="953" spans="1:19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>
        <f>E953/D953</f>
        <v>0.38390000000000002</v>
      </c>
      <c r="O953" s="11">
        <f t="shared" si="28"/>
        <v>42480.44527777777</v>
      </c>
      <c r="P953" s="11">
        <f t="shared" si="29"/>
        <v>42525.445277777777</v>
      </c>
      <c r="Q953" t="s">
        <v>8272</v>
      </c>
      <c r="R953" t="s">
        <v>8309</v>
      </c>
      <c r="S953" t="s">
        <v>8311</v>
      </c>
    </row>
    <row r="954" spans="1:19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>
        <f>E954/D954</f>
        <v>0.39942857142857141</v>
      </c>
      <c r="O954" s="11">
        <f t="shared" si="28"/>
        <v>42662.405231481483</v>
      </c>
      <c r="P954" s="11">
        <f t="shared" si="29"/>
        <v>42692.44689814814</v>
      </c>
      <c r="Q954" t="s">
        <v>8272</v>
      </c>
      <c r="R954" t="s">
        <v>8309</v>
      </c>
      <c r="S954" t="s">
        <v>8311</v>
      </c>
    </row>
    <row r="955" spans="1:19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>
        <f>E955/D955</f>
        <v>8.3999999999999995E-3</v>
      </c>
      <c r="O955" s="11">
        <f t="shared" si="28"/>
        <v>41998.956006944441</v>
      </c>
      <c r="P955" s="11">
        <f t="shared" si="29"/>
        <v>42028.956006944441</v>
      </c>
      <c r="Q955" t="s">
        <v>8272</v>
      </c>
      <c r="R955" t="s">
        <v>8309</v>
      </c>
      <c r="S955" t="s">
        <v>8311</v>
      </c>
    </row>
    <row r="956" spans="1:19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>
        <f>E956/D956</f>
        <v>0.43406666666666666</v>
      </c>
      <c r="O956" s="11">
        <f t="shared" si="28"/>
        <v>42194.625451388885</v>
      </c>
      <c r="P956" s="11">
        <f t="shared" si="29"/>
        <v>42236.625451388885</v>
      </c>
      <c r="Q956" t="s">
        <v>8272</v>
      </c>
      <c r="R956" t="s">
        <v>8309</v>
      </c>
      <c r="S956" t="s">
        <v>8311</v>
      </c>
    </row>
    <row r="957" spans="1:19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>
        <f>E957/D957</f>
        <v>5.6613333333333335E-2</v>
      </c>
      <c r="O957" s="11">
        <f t="shared" si="28"/>
        <v>42586.086805555555</v>
      </c>
      <c r="P957" s="11">
        <f t="shared" si="29"/>
        <v>42626.086805555555</v>
      </c>
      <c r="Q957" t="s">
        <v>8272</v>
      </c>
      <c r="R957" t="s">
        <v>8309</v>
      </c>
      <c r="S957" t="s">
        <v>8311</v>
      </c>
    </row>
    <row r="958" spans="1:19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>
        <f>E958/D958</f>
        <v>1.7219999999999999E-2</v>
      </c>
      <c r="O958" s="11">
        <f t="shared" si="28"/>
        <v>42060.705543981479</v>
      </c>
      <c r="P958" s="11">
        <f t="shared" si="29"/>
        <v>42120.663877314808</v>
      </c>
      <c r="Q958" t="s">
        <v>8272</v>
      </c>
      <c r="R958" t="s">
        <v>8309</v>
      </c>
      <c r="S958" t="s">
        <v>8311</v>
      </c>
    </row>
    <row r="959" spans="1:19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>
        <f>E959/D959</f>
        <v>1.9416666666666665E-2</v>
      </c>
      <c r="O959" s="11">
        <f t="shared" si="28"/>
        <v>42660.344131944446</v>
      </c>
      <c r="P959" s="11">
        <f t="shared" si="29"/>
        <v>42691.385798611103</v>
      </c>
      <c r="Q959" t="s">
        <v>8272</v>
      </c>
      <c r="R959" t="s">
        <v>8309</v>
      </c>
      <c r="S959" t="s">
        <v>8311</v>
      </c>
    </row>
    <row r="960" spans="1:19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>
        <f>E960/D960</f>
        <v>0.11328275684711328</v>
      </c>
      <c r="O960" s="11">
        <f t="shared" si="28"/>
        <v>42082.594479166662</v>
      </c>
      <c r="P960" s="11">
        <f t="shared" si="29"/>
        <v>42103.999305555553</v>
      </c>
      <c r="Q960" t="s">
        <v>8272</v>
      </c>
      <c r="R960" t="s">
        <v>8309</v>
      </c>
      <c r="S960" t="s">
        <v>8311</v>
      </c>
    </row>
    <row r="961" spans="1:19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>
        <f>E961/D961</f>
        <v>0.3886</v>
      </c>
      <c r="O961" s="11">
        <f t="shared" si="28"/>
        <v>41992.96603009259</v>
      </c>
      <c r="P961" s="11">
        <f t="shared" si="29"/>
        <v>42022.96603009259</v>
      </c>
      <c r="Q961" t="s">
        <v>8272</v>
      </c>
      <c r="R961" t="s">
        <v>8309</v>
      </c>
      <c r="S961" t="s">
        <v>8311</v>
      </c>
    </row>
    <row r="962" spans="1:19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>
        <f>E962/D962</f>
        <v>0.46100628930817611</v>
      </c>
      <c r="O962" s="11">
        <f t="shared" si="28"/>
        <v>42766.41846064815</v>
      </c>
      <c r="P962" s="11">
        <f t="shared" si="29"/>
        <v>42808.376793981479</v>
      </c>
      <c r="Q962" t="s">
        <v>8272</v>
      </c>
      <c r="R962" t="s">
        <v>8309</v>
      </c>
      <c r="S962" t="s">
        <v>8311</v>
      </c>
    </row>
    <row r="963" spans="1:19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>
        <f>E963/D963</f>
        <v>0.42188421052631581</v>
      </c>
      <c r="O963" s="11">
        <f t="shared" ref="O963:O1026" si="30">(((J963/60)/60)/24)+DATE(1970,1,1)+(-5/24)</f>
        <v>42740.485358796293</v>
      </c>
      <c r="P963" s="11">
        <f t="shared" ref="P963:P1026" si="31">I963/86400+25569+(-5/24)</f>
        <v>42786.583333333336</v>
      </c>
      <c r="Q963" t="s">
        <v>8272</v>
      </c>
      <c r="R963" t="s">
        <v>8309</v>
      </c>
      <c r="S963" t="s">
        <v>8311</v>
      </c>
    </row>
    <row r="964" spans="1:19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>
        <f>E964/D964</f>
        <v>0.2848</v>
      </c>
      <c r="O964" s="11">
        <f t="shared" si="30"/>
        <v>42373.504085648143</v>
      </c>
      <c r="P964" s="11">
        <f t="shared" si="31"/>
        <v>42411.504085648143</v>
      </c>
      <c r="Q964" t="s">
        <v>8272</v>
      </c>
      <c r="R964" t="s">
        <v>8309</v>
      </c>
      <c r="S964" t="s">
        <v>8311</v>
      </c>
    </row>
    <row r="965" spans="1:19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>
        <f>E965/D965</f>
        <v>1.0771428571428571E-2</v>
      </c>
      <c r="O965" s="11">
        <f t="shared" si="30"/>
        <v>42625.427303240744</v>
      </c>
      <c r="P965" s="11">
        <f t="shared" si="31"/>
        <v>42660.427303240744</v>
      </c>
      <c r="Q965" t="s">
        <v>8272</v>
      </c>
      <c r="R965" t="s">
        <v>8309</v>
      </c>
      <c r="S965" t="s">
        <v>8311</v>
      </c>
    </row>
    <row r="966" spans="1:19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>
        <f>E966/D966</f>
        <v>7.9909090909090902E-3</v>
      </c>
      <c r="O966" s="11">
        <f t="shared" si="30"/>
        <v>42208.420358796291</v>
      </c>
      <c r="P966" s="11">
        <f t="shared" si="31"/>
        <v>42248.420358796291</v>
      </c>
      <c r="Q966" t="s">
        <v>8272</v>
      </c>
      <c r="R966" t="s">
        <v>8309</v>
      </c>
      <c r="S966" t="s">
        <v>8311</v>
      </c>
    </row>
    <row r="967" spans="1:19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>
        <f>E967/D967</f>
        <v>1.192E-2</v>
      </c>
      <c r="O967" s="11">
        <f t="shared" si="30"/>
        <v>42636.808402777773</v>
      </c>
      <c r="P967" s="11">
        <f t="shared" si="31"/>
        <v>42668.957638888889</v>
      </c>
      <c r="Q967" t="s">
        <v>8272</v>
      </c>
      <c r="R967" t="s">
        <v>8309</v>
      </c>
      <c r="S967" t="s">
        <v>8311</v>
      </c>
    </row>
    <row r="968" spans="1:19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>
        <f>E968/D968</f>
        <v>0.14799999999999999</v>
      </c>
      <c r="O968" s="11">
        <f t="shared" si="30"/>
        <v>42619.427453703705</v>
      </c>
      <c r="P968" s="11">
        <f t="shared" si="31"/>
        <v>42649.427453703705</v>
      </c>
      <c r="Q968" t="s">
        <v>8272</v>
      </c>
      <c r="R968" t="s">
        <v>8309</v>
      </c>
      <c r="S968" t="s">
        <v>8311</v>
      </c>
    </row>
    <row r="969" spans="1:19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>
        <f>E969/D969</f>
        <v>0.17810000000000001</v>
      </c>
      <c r="O969" s="11">
        <f t="shared" si="30"/>
        <v>42422.045995370368</v>
      </c>
      <c r="P969" s="11">
        <f t="shared" si="31"/>
        <v>42482.004328703704</v>
      </c>
      <c r="Q969" t="s">
        <v>8272</v>
      </c>
      <c r="R969" t="s">
        <v>8309</v>
      </c>
      <c r="S969" t="s">
        <v>8311</v>
      </c>
    </row>
    <row r="970" spans="1:19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>
        <f>E970/D970</f>
        <v>1.325E-2</v>
      </c>
      <c r="O970" s="11">
        <f t="shared" si="30"/>
        <v>41836.639282407406</v>
      </c>
      <c r="P970" s="11">
        <f t="shared" si="31"/>
        <v>41866.639282407406</v>
      </c>
      <c r="Q970" t="s">
        <v>8272</v>
      </c>
      <c r="R970" t="s">
        <v>8309</v>
      </c>
      <c r="S970" t="s">
        <v>8311</v>
      </c>
    </row>
    <row r="971" spans="1:19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>
        <f>E971/D971</f>
        <v>0.46666666666666667</v>
      </c>
      <c r="O971" s="11">
        <f t="shared" si="30"/>
        <v>42742.094988425924</v>
      </c>
      <c r="P971" s="11">
        <f t="shared" si="31"/>
        <v>42775.094988425924</v>
      </c>
      <c r="Q971" t="s">
        <v>8272</v>
      </c>
      <c r="R971" t="s">
        <v>8309</v>
      </c>
      <c r="S971" t="s">
        <v>8311</v>
      </c>
    </row>
    <row r="972" spans="1:19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>
        <f>E972/D972</f>
        <v>0.4592</v>
      </c>
      <c r="O972" s="11">
        <f t="shared" si="30"/>
        <v>42721.012187499997</v>
      </c>
      <c r="P972" s="11">
        <f t="shared" si="31"/>
        <v>42757.999305555553</v>
      </c>
      <c r="Q972" t="s">
        <v>8272</v>
      </c>
      <c r="R972" t="s">
        <v>8309</v>
      </c>
      <c r="S972" t="s">
        <v>8311</v>
      </c>
    </row>
    <row r="973" spans="1:19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>
        <f>E973/D973</f>
        <v>2.2599999999999999E-3</v>
      </c>
      <c r="O973" s="11">
        <f t="shared" si="30"/>
        <v>42111.500694444439</v>
      </c>
      <c r="P973" s="11">
        <f t="shared" si="31"/>
        <v>42156.500694444439</v>
      </c>
      <c r="Q973" t="s">
        <v>8272</v>
      </c>
      <c r="R973" t="s">
        <v>8309</v>
      </c>
      <c r="S973" t="s">
        <v>8311</v>
      </c>
    </row>
    <row r="974" spans="1:19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>
        <f>E974/D974</f>
        <v>0.34625</v>
      </c>
      <c r="O974" s="11">
        <f t="shared" si="30"/>
        <v>41856.657384259255</v>
      </c>
      <c r="P974" s="11">
        <f t="shared" si="31"/>
        <v>41886.082638888889</v>
      </c>
      <c r="Q974" t="s">
        <v>8272</v>
      </c>
      <c r="R974" t="s">
        <v>8309</v>
      </c>
      <c r="S974" t="s">
        <v>8311</v>
      </c>
    </row>
    <row r="975" spans="1:19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>
        <f>E975/D975</f>
        <v>2.0549999999999999E-2</v>
      </c>
      <c r="O975" s="11">
        <f t="shared" si="30"/>
        <v>42256.806631944441</v>
      </c>
      <c r="P975" s="11">
        <f t="shared" si="31"/>
        <v>42316.848298611112</v>
      </c>
      <c r="Q975" t="s">
        <v>8272</v>
      </c>
      <c r="R975" t="s">
        <v>8309</v>
      </c>
      <c r="S975" t="s">
        <v>8311</v>
      </c>
    </row>
    <row r="976" spans="1:19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>
        <f>E976/D976</f>
        <v>5.5999999999999999E-3</v>
      </c>
      <c r="O976" s="11">
        <f t="shared" si="30"/>
        <v>42424.541157407402</v>
      </c>
      <c r="P976" s="11">
        <f t="shared" si="31"/>
        <v>42454.499490740738</v>
      </c>
      <c r="Q976" t="s">
        <v>8272</v>
      </c>
      <c r="R976" t="s">
        <v>8309</v>
      </c>
      <c r="S976" t="s">
        <v>8311</v>
      </c>
    </row>
    <row r="977" spans="1:19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>
        <f>E977/D977</f>
        <v>2.6069999999999999E-2</v>
      </c>
      <c r="O977" s="11">
        <f t="shared" si="30"/>
        <v>42489.488252314812</v>
      </c>
      <c r="P977" s="11">
        <f t="shared" si="31"/>
        <v>42549.488252314812</v>
      </c>
      <c r="Q977" t="s">
        <v>8272</v>
      </c>
      <c r="R977" t="s">
        <v>8309</v>
      </c>
      <c r="S977" t="s">
        <v>8311</v>
      </c>
    </row>
    <row r="978" spans="1:19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>
        <f>E978/D978</f>
        <v>1.9259999999999999E-2</v>
      </c>
      <c r="O978" s="11">
        <f t="shared" si="30"/>
        <v>42184.850659722222</v>
      </c>
      <c r="P978" s="11">
        <f t="shared" si="31"/>
        <v>42229.850659722222</v>
      </c>
      <c r="Q978" t="s">
        <v>8272</v>
      </c>
      <c r="R978" t="s">
        <v>8309</v>
      </c>
      <c r="S978" t="s">
        <v>8311</v>
      </c>
    </row>
    <row r="979" spans="1:19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>
        <f>E979/D979</f>
        <v>0.33666666666666667</v>
      </c>
      <c r="O979" s="11">
        <f t="shared" si="30"/>
        <v>42391.733761574076</v>
      </c>
      <c r="P979" s="11">
        <f t="shared" si="31"/>
        <v>42421.733761574076</v>
      </c>
      <c r="Q979" t="s">
        <v>8272</v>
      </c>
      <c r="R979" t="s">
        <v>8309</v>
      </c>
      <c r="S979" t="s">
        <v>8311</v>
      </c>
    </row>
    <row r="980" spans="1:19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>
        <f>E980/D980</f>
        <v>0.5626326718299024</v>
      </c>
      <c r="O980" s="11">
        <f t="shared" si="30"/>
        <v>42395.100706018515</v>
      </c>
      <c r="P980" s="11">
        <f t="shared" si="31"/>
        <v>42425.100706018515</v>
      </c>
      <c r="Q980" t="s">
        <v>8272</v>
      </c>
      <c r="R980" t="s">
        <v>8309</v>
      </c>
      <c r="S980" t="s">
        <v>8311</v>
      </c>
    </row>
    <row r="981" spans="1:19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>
        <f>E981/D981</f>
        <v>0.82817600000000002</v>
      </c>
      <c r="O981" s="11">
        <f t="shared" si="30"/>
        <v>42506.208657407398</v>
      </c>
      <c r="P981" s="11">
        <f t="shared" si="31"/>
        <v>42541.582638888889</v>
      </c>
      <c r="Q981" t="s">
        <v>8272</v>
      </c>
      <c r="R981" t="s">
        <v>8309</v>
      </c>
      <c r="S981" t="s">
        <v>8311</v>
      </c>
    </row>
    <row r="982" spans="1:19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>
        <f>E982/D982</f>
        <v>0.14860000000000001</v>
      </c>
      <c r="O982" s="11">
        <f t="shared" si="30"/>
        <v>41928.695856481478</v>
      </c>
      <c r="P982" s="11">
        <f t="shared" si="31"/>
        <v>41973.737523148149</v>
      </c>
      <c r="Q982" t="s">
        <v>8272</v>
      </c>
      <c r="R982" t="s">
        <v>8309</v>
      </c>
      <c r="S982" t="s">
        <v>8311</v>
      </c>
    </row>
    <row r="983" spans="1:19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>
        <f>E983/D983</f>
        <v>1.2375123751237513E-4</v>
      </c>
      <c r="O983" s="11">
        <f t="shared" si="30"/>
        <v>41830.738680555551</v>
      </c>
      <c r="P983" s="11">
        <f t="shared" si="31"/>
        <v>41860.738680555551</v>
      </c>
      <c r="Q983" t="s">
        <v>8272</v>
      </c>
      <c r="R983" t="s">
        <v>8309</v>
      </c>
      <c r="S983" t="s">
        <v>8311</v>
      </c>
    </row>
    <row r="984" spans="1:19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>
        <f>E984/D984</f>
        <v>1.7142857142857143E-4</v>
      </c>
      <c r="O984" s="11">
        <f t="shared" si="30"/>
        <v>42615.544976851852</v>
      </c>
      <c r="P984" s="11">
        <f t="shared" si="31"/>
        <v>42645.544976851852</v>
      </c>
      <c r="Q984" t="s">
        <v>8272</v>
      </c>
      <c r="R984" t="s">
        <v>8309</v>
      </c>
      <c r="S984" t="s">
        <v>8311</v>
      </c>
    </row>
    <row r="985" spans="1:19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>
        <f>E985/D985</f>
        <v>0.2950613611721471</v>
      </c>
      <c r="O985" s="11">
        <f t="shared" si="30"/>
        <v>42574.459317129629</v>
      </c>
      <c r="P985" s="11">
        <f t="shared" si="31"/>
        <v>42605.662499999999</v>
      </c>
      <c r="Q985" t="s">
        <v>8272</v>
      </c>
      <c r="R985" t="s">
        <v>8309</v>
      </c>
      <c r="S985" t="s">
        <v>8311</v>
      </c>
    </row>
    <row r="986" spans="1:19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>
        <f>E986/D986</f>
        <v>1.06E-2</v>
      </c>
      <c r="O986" s="11">
        <f t="shared" si="30"/>
        <v>42060.907499999994</v>
      </c>
      <c r="P986" s="11">
        <f t="shared" si="31"/>
        <v>42090.86583333333</v>
      </c>
      <c r="Q986" t="s">
        <v>8272</v>
      </c>
      <c r="R986" t="s">
        <v>8309</v>
      </c>
      <c r="S986" t="s">
        <v>8311</v>
      </c>
    </row>
    <row r="987" spans="1:19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>
        <f>E987/D987</f>
        <v>6.2933333333333327E-2</v>
      </c>
      <c r="O987" s="11">
        <f t="shared" si="30"/>
        <v>42339.759375000001</v>
      </c>
      <c r="P987" s="11">
        <f t="shared" si="31"/>
        <v>42369.749999999993</v>
      </c>
      <c r="Q987" t="s">
        <v>8272</v>
      </c>
      <c r="R987" t="s">
        <v>8309</v>
      </c>
      <c r="S987" t="s">
        <v>8311</v>
      </c>
    </row>
    <row r="988" spans="1:19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>
        <f>E988/D988</f>
        <v>0.1275</v>
      </c>
      <c r="O988" s="11">
        <f t="shared" si="30"/>
        <v>42324.559027777774</v>
      </c>
      <c r="P988" s="11">
        <f t="shared" si="31"/>
        <v>42378.791666666664</v>
      </c>
      <c r="Q988" t="s">
        <v>8272</v>
      </c>
      <c r="R988" t="s">
        <v>8309</v>
      </c>
      <c r="S988" t="s">
        <v>8311</v>
      </c>
    </row>
    <row r="989" spans="1:19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>
        <f>E989/D989</f>
        <v>0.13220000000000001</v>
      </c>
      <c r="O989" s="11">
        <f t="shared" si="30"/>
        <v>41773.086226851847</v>
      </c>
      <c r="P989" s="11">
        <f t="shared" si="31"/>
        <v>41813.086226851847</v>
      </c>
      <c r="Q989" t="s">
        <v>8272</v>
      </c>
      <c r="R989" t="s">
        <v>8309</v>
      </c>
      <c r="S989" t="s">
        <v>8311</v>
      </c>
    </row>
    <row r="990" spans="1:19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>
        <f>E990/D990</f>
        <v>0</v>
      </c>
      <c r="O990" s="11">
        <f t="shared" si="30"/>
        <v>42614.148437499993</v>
      </c>
      <c r="P990" s="11">
        <f t="shared" si="31"/>
        <v>42644.148437499993</v>
      </c>
      <c r="Q990" t="s">
        <v>8272</v>
      </c>
      <c r="R990" t="s">
        <v>8309</v>
      </c>
      <c r="S990" t="s">
        <v>8311</v>
      </c>
    </row>
    <row r="991" spans="1:19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>
        <f>E991/D991</f>
        <v>0.16769999999999999</v>
      </c>
      <c r="O991" s="11">
        <f t="shared" si="30"/>
        <v>42611.725636574069</v>
      </c>
      <c r="P991" s="11">
        <f t="shared" si="31"/>
        <v>42641.725636574069</v>
      </c>
      <c r="Q991" t="s">
        <v>8272</v>
      </c>
      <c r="R991" t="s">
        <v>8309</v>
      </c>
      <c r="S991" t="s">
        <v>8311</v>
      </c>
    </row>
    <row r="992" spans="1:19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>
        <f>E992/D992</f>
        <v>1.0399999999999999E-3</v>
      </c>
      <c r="O992" s="11">
        <f t="shared" si="30"/>
        <v>41855.575972222221</v>
      </c>
      <c r="P992" s="11">
        <f t="shared" si="31"/>
        <v>41885.575972222221</v>
      </c>
      <c r="Q992" t="s">
        <v>8272</v>
      </c>
      <c r="R992" t="s">
        <v>8309</v>
      </c>
      <c r="S992" t="s">
        <v>8311</v>
      </c>
    </row>
    <row r="993" spans="1:19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>
        <f>E993/D993</f>
        <v>4.24E-2</v>
      </c>
      <c r="O993" s="11">
        <f t="shared" si="30"/>
        <v>42538.548472222225</v>
      </c>
      <c r="P993" s="11">
        <f t="shared" si="31"/>
        <v>42563.57708333333</v>
      </c>
      <c r="Q993" t="s">
        <v>8272</v>
      </c>
      <c r="R993" t="s">
        <v>8309</v>
      </c>
      <c r="S993" t="s">
        <v>8311</v>
      </c>
    </row>
    <row r="994" spans="1:19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>
        <f>E994/D994</f>
        <v>4.6699999999999997E-3</v>
      </c>
      <c r="O994" s="11">
        <f t="shared" si="30"/>
        <v>42437.71665509259</v>
      </c>
      <c r="P994" s="11">
        <f t="shared" si="31"/>
        <v>42497.674988425926</v>
      </c>
      <c r="Q994" t="s">
        <v>8272</v>
      </c>
      <c r="R994" t="s">
        <v>8309</v>
      </c>
      <c r="S994" t="s">
        <v>8311</v>
      </c>
    </row>
    <row r="995" spans="1:19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>
        <f>E995/D995</f>
        <v>0.25087142857142858</v>
      </c>
      <c r="O995" s="11">
        <f t="shared" si="30"/>
        <v>42652.756574074076</v>
      </c>
      <c r="P995" s="11">
        <f t="shared" si="31"/>
        <v>42685.999999999993</v>
      </c>
      <c r="Q995" t="s">
        <v>8272</v>
      </c>
      <c r="R995" t="s">
        <v>8309</v>
      </c>
      <c r="S995" t="s">
        <v>8311</v>
      </c>
    </row>
    <row r="996" spans="1:19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>
        <f>E996/D996</f>
        <v>2.3345000000000001E-2</v>
      </c>
      <c r="O996" s="11">
        <f t="shared" si="30"/>
        <v>41921.054745370369</v>
      </c>
      <c r="P996" s="11">
        <f t="shared" si="31"/>
        <v>41973.749305555553</v>
      </c>
      <c r="Q996" t="s">
        <v>8272</v>
      </c>
      <c r="R996" t="s">
        <v>8309</v>
      </c>
      <c r="S996" t="s">
        <v>8311</v>
      </c>
    </row>
    <row r="997" spans="1:19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>
        <f>E997/D997</f>
        <v>7.2599999999999998E-2</v>
      </c>
      <c r="O997" s="11">
        <f t="shared" si="30"/>
        <v>41947.732407407406</v>
      </c>
      <c r="P997" s="11">
        <f t="shared" si="31"/>
        <v>41972.458333333336</v>
      </c>
      <c r="Q997" t="s">
        <v>8272</v>
      </c>
      <c r="R997" t="s">
        <v>8309</v>
      </c>
      <c r="S997" t="s">
        <v>8311</v>
      </c>
    </row>
    <row r="998" spans="1:19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>
        <f>E998/D998</f>
        <v>1.6250000000000001E-2</v>
      </c>
      <c r="O998" s="11">
        <f t="shared" si="30"/>
        <v>41817.658101851848</v>
      </c>
      <c r="P998" s="11">
        <f t="shared" si="31"/>
        <v>41847.435416666667</v>
      </c>
      <c r="Q998" t="s">
        <v>8272</v>
      </c>
      <c r="R998" t="s">
        <v>8309</v>
      </c>
      <c r="S998" t="s">
        <v>8311</v>
      </c>
    </row>
    <row r="999" spans="1:19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>
        <f>E999/D999</f>
        <v>1.2999999999999999E-2</v>
      </c>
      <c r="O999" s="11">
        <f t="shared" si="30"/>
        <v>41940.894641203704</v>
      </c>
      <c r="P999" s="11">
        <f t="shared" si="31"/>
        <v>41970.936307870368</v>
      </c>
      <c r="Q999" t="s">
        <v>8272</v>
      </c>
      <c r="R999" t="s">
        <v>8309</v>
      </c>
      <c r="S999" t="s">
        <v>8311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>
        <f>E1000/D1000</f>
        <v>0.58558333333333334</v>
      </c>
      <c r="O1000" s="11">
        <f t="shared" si="30"/>
        <v>42281.960659722223</v>
      </c>
      <c r="P1000" s="11">
        <f t="shared" si="31"/>
        <v>42327.002326388887</v>
      </c>
      <c r="Q1000" t="s">
        <v>8272</v>
      </c>
      <c r="R1000" t="s">
        <v>8309</v>
      </c>
      <c r="S1000" t="s">
        <v>8311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>
        <f>E1001/D1001</f>
        <v>7.7886666666666673E-2</v>
      </c>
      <c r="O1001" s="11">
        <f t="shared" si="30"/>
        <v>41926.091319444444</v>
      </c>
      <c r="P1001" s="11">
        <f t="shared" si="31"/>
        <v>41956.126388888886</v>
      </c>
      <c r="Q1001" t="s">
        <v>8272</v>
      </c>
      <c r="R1001" t="s">
        <v>8309</v>
      </c>
      <c r="S1001" t="s">
        <v>8311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>
        <f>E1002/D1002</f>
        <v>2.2157147647256063E-2</v>
      </c>
      <c r="O1002" s="11">
        <f t="shared" si="30"/>
        <v>42748.851388888892</v>
      </c>
      <c r="P1002" s="11">
        <f t="shared" si="31"/>
        <v>42808.80972222222</v>
      </c>
      <c r="Q1002" t="s">
        <v>8272</v>
      </c>
      <c r="R1002" t="s">
        <v>8309</v>
      </c>
      <c r="S1002" t="s">
        <v>8311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>
        <f>E1003/D1003</f>
        <v>1.04</v>
      </c>
      <c r="O1003" s="11">
        <f t="shared" si="30"/>
        <v>42720.511724537035</v>
      </c>
      <c r="P1003" s="11">
        <f t="shared" si="31"/>
        <v>42765.511724537035</v>
      </c>
      <c r="Q1003" t="s">
        <v>8272</v>
      </c>
      <c r="R1003" t="s">
        <v>8309</v>
      </c>
      <c r="S1003" t="s">
        <v>8311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>
        <f>E1004/D1004</f>
        <v>0.29602960296029601</v>
      </c>
      <c r="O1004" s="11">
        <f t="shared" si="30"/>
        <v>42325.475856481477</v>
      </c>
      <c r="P1004" s="11">
        <f t="shared" si="31"/>
        <v>42355.040972222218</v>
      </c>
      <c r="Q1004" t="s">
        <v>8272</v>
      </c>
      <c r="R1004" t="s">
        <v>8309</v>
      </c>
      <c r="S1004" t="s">
        <v>8311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>
        <f>E1005/D1005</f>
        <v>0.16055</v>
      </c>
      <c r="O1005" s="11">
        <f t="shared" si="30"/>
        <v>42780.500706018516</v>
      </c>
      <c r="P1005" s="11">
        <f t="shared" si="31"/>
        <v>42810.459039351852</v>
      </c>
      <c r="Q1005" t="s">
        <v>8272</v>
      </c>
      <c r="R1005" t="s">
        <v>8309</v>
      </c>
      <c r="S1005" t="s">
        <v>8311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>
        <f>E1006/D1006</f>
        <v>0.82208000000000003</v>
      </c>
      <c r="O1006" s="11">
        <f t="shared" si="30"/>
        <v>42388.5003125</v>
      </c>
      <c r="P1006" s="11">
        <f t="shared" si="31"/>
        <v>42418.5003125</v>
      </c>
      <c r="Q1006" t="s">
        <v>8272</v>
      </c>
      <c r="R1006" t="s">
        <v>8309</v>
      </c>
      <c r="S1006" t="s">
        <v>8311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>
        <f>E1007/D1007</f>
        <v>0.75051000000000001</v>
      </c>
      <c r="O1007" s="11">
        <f t="shared" si="30"/>
        <v>42276.416469907403</v>
      </c>
      <c r="P1007" s="11">
        <f t="shared" si="31"/>
        <v>42307.41646990741</v>
      </c>
      <c r="Q1007" t="s">
        <v>8272</v>
      </c>
      <c r="R1007" t="s">
        <v>8309</v>
      </c>
      <c r="S1007" t="s">
        <v>8311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>
        <f>E1008/D1008</f>
        <v>5.8500000000000003E-2</v>
      </c>
      <c r="O1008" s="11">
        <f t="shared" si="30"/>
        <v>41976.83185185185</v>
      </c>
      <c r="P1008" s="11">
        <f t="shared" si="31"/>
        <v>41985.09097222222</v>
      </c>
      <c r="Q1008" t="s">
        <v>8272</v>
      </c>
      <c r="R1008" t="s">
        <v>8309</v>
      </c>
      <c r="S1008" t="s">
        <v>8311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>
        <f>E1009/D1009</f>
        <v>0.44319999999999998</v>
      </c>
      <c r="O1009" s="11">
        <f t="shared" si="30"/>
        <v>42676.3752662037</v>
      </c>
      <c r="P1009" s="11">
        <f t="shared" si="31"/>
        <v>42718.416932870365</v>
      </c>
      <c r="Q1009" t="s">
        <v>8272</v>
      </c>
      <c r="R1009" t="s">
        <v>8309</v>
      </c>
      <c r="S1009" t="s">
        <v>8311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>
        <f>E1010/D1010</f>
        <v>2.6737967914438501E-3</v>
      </c>
      <c r="O1010" s="11">
        <f t="shared" si="30"/>
        <v>42702.600868055553</v>
      </c>
      <c r="P1010" s="11">
        <f t="shared" si="31"/>
        <v>42732.600868055553</v>
      </c>
      <c r="Q1010" t="s">
        <v>8272</v>
      </c>
      <c r="R1010" t="s">
        <v>8309</v>
      </c>
      <c r="S1010" t="s">
        <v>8311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>
        <f>E1011/D1011</f>
        <v>0.1313</v>
      </c>
      <c r="O1011" s="11">
        <f t="shared" si="30"/>
        <v>42510.396365740737</v>
      </c>
      <c r="P1011" s="11">
        <f t="shared" si="31"/>
        <v>42540.396365740737</v>
      </c>
      <c r="Q1011" t="s">
        <v>8272</v>
      </c>
      <c r="R1011" t="s">
        <v>8309</v>
      </c>
      <c r="S1011" t="s">
        <v>8311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>
        <f>E1012/D1012</f>
        <v>1.9088937093275488E-3</v>
      </c>
      <c r="O1012" s="11">
        <f t="shared" si="30"/>
        <v>42561.621087962958</v>
      </c>
      <c r="P1012" s="11">
        <f t="shared" si="31"/>
        <v>42617.915972222218</v>
      </c>
      <c r="Q1012" t="s">
        <v>8272</v>
      </c>
      <c r="R1012" t="s">
        <v>8309</v>
      </c>
      <c r="S1012" t="s">
        <v>8311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>
        <f>E1013/D1013</f>
        <v>3.7499999999999999E-3</v>
      </c>
      <c r="O1013" s="11">
        <f t="shared" si="30"/>
        <v>41946.689756944441</v>
      </c>
      <c r="P1013" s="11">
        <f t="shared" si="31"/>
        <v>41991.689756944441</v>
      </c>
      <c r="Q1013" t="s">
        <v>8272</v>
      </c>
      <c r="R1013" t="s">
        <v>8309</v>
      </c>
      <c r="S1013" t="s">
        <v>8311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>
        <f>E1014/D1014</f>
        <v>215.35021</v>
      </c>
      <c r="O1014" s="11">
        <f t="shared" si="30"/>
        <v>42714.232083333329</v>
      </c>
      <c r="P1014" s="11">
        <f t="shared" si="31"/>
        <v>42759.232083333329</v>
      </c>
      <c r="Q1014" t="s">
        <v>8272</v>
      </c>
      <c r="R1014" t="s">
        <v>8309</v>
      </c>
      <c r="S1014" t="s">
        <v>8311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>
        <f>E1015/D1015</f>
        <v>0.34527999999999998</v>
      </c>
      <c r="O1015" s="11">
        <f t="shared" si="30"/>
        <v>42339.625648148147</v>
      </c>
      <c r="P1015" s="11">
        <f t="shared" si="31"/>
        <v>42367.624999999993</v>
      </c>
      <c r="Q1015" t="s">
        <v>8272</v>
      </c>
      <c r="R1015" t="s">
        <v>8309</v>
      </c>
      <c r="S1015" t="s">
        <v>8311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>
        <f>E1016/D1016</f>
        <v>0.30599999999999999</v>
      </c>
      <c r="O1016" s="11">
        <f t="shared" si="30"/>
        <v>41954.79415509259</v>
      </c>
      <c r="P1016" s="11">
        <f t="shared" si="31"/>
        <v>42004.79415509259</v>
      </c>
      <c r="Q1016" t="s">
        <v>8272</v>
      </c>
      <c r="R1016" t="s">
        <v>8309</v>
      </c>
      <c r="S1016" t="s">
        <v>8311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>
        <f>E1017/D1017</f>
        <v>2.6666666666666668E-2</v>
      </c>
      <c r="O1017" s="11">
        <f t="shared" si="30"/>
        <v>42303.670081018521</v>
      </c>
      <c r="P1017" s="11">
        <f t="shared" si="31"/>
        <v>42333.711747685178</v>
      </c>
      <c r="Q1017" t="s">
        <v>8272</v>
      </c>
      <c r="R1017" t="s">
        <v>8309</v>
      </c>
      <c r="S1017" t="s">
        <v>8311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>
        <f>E1018/D1018</f>
        <v>2.8420000000000001E-2</v>
      </c>
      <c r="O1018" s="11">
        <f t="shared" si="30"/>
        <v>42421.898796296293</v>
      </c>
      <c r="P1018" s="11">
        <f t="shared" si="31"/>
        <v>42466.857129629629</v>
      </c>
      <c r="Q1018" t="s">
        <v>8272</v>
      </c>
      <c r="R1018" t="s">
        <v>8309</v>
      </c>
      <c r="S1018" t="s">
        <v>8311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>
        <f>E1019/D1019</f>
        <v>0.22878799999999999</v>
      </c>
      <c r="O1019" s="11">
        <f t="shared" si="30"/>
        <v>42289.466840277775</v>
      </c>
      <c r="P1019" s="11">
        <f t="shared" si="31"/>
        <v>42329.508506944439</v>
      </c>
      <c r="Q1019" t="s">
        <v>8272</v>
      </c>
      <c r="R1019" t="s">
        <v>8309</v>
      </c>
      <c r="S1019" t="s">
        <v>8311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>
        <f>E1020/D1020</f>
        <v>3.1050000000000001E-2</v>
      </c>
      <c r="O1020" s="11">
        <f t="shared" si="30"/>
        <v>42535.283946759257</v>
      </c>
      <c r="P1020" s="11">
        <f t="shared" si="31"/>
        <v>42565.283946759257</v>
      </c>
      <c r="Q1020" t="s">
        <v>8272</v>
      </c>
      <c r="R1020" t="s">
        <v>8309</v>
      </c>
      <c r="S1020" t="s">
        <v>8311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>
        <f>E1021/D1021</f>
        <v>0.47333333333333333</v>
      </c>
      <c r="O1021" s="11">
        <f t="shared" si="30"/>
        <v>42009.765613425923</v>
      </c>
      <c r="P1021" s="11">
        <f t="shared" si="31"/>
        <v>42039.765613425923</v>
      </c>
      <c r="Q1021" t="s">
        <v>8272</v>
      </c>
      <c r="R1021" t="s">
        <v>8309</v>
      </c>
      <c r="S1021" t="s">
        <v>8311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>
        <f>E1022/D1022</f>
        <v>2.0554838709677421</v>
      </c>
      <c r="O1022" s="11">
        <f t="shared" si="30"/>
        <v>42126.861215277771</v>
      </c>
      <c r="P1022" s="11">
        <f t="shared" si="31"/>
        <v>42156.824305555558</v>
      </c>
      <c r="Q1022" t="s">
        <v>8279</v>
      </c>
      <c r="R1022" t="s">
        <v>8315</v>
      </c>
      <c r="S1022" t="s">
        <v>8320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>
        <f>E1023/D1023</f>
        <v>3.5180366666666667</v>
      </c>
      <c r="O1023" s="11">
        <f t="shared" si="30"/>
        <v>42271.043645833335</v>
      </c>
      <c r="P1023" s="11">
        <f t="shared" si="31"/>
        <v>42293.958333333336</v>
      </c>
      <c r="Q1023" t="s">
        <v>8279</v>
      </c>
      <c r="R1023" t="s">
        <v>8315</v>
      </c>
      <c r="S1023" t="s">
        <v>8320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>
        <f>E1024/D1024</f>
        <v>1.149</v>
      </c>
      <c r="O1024" s="11">
        <f t="shared" si="30"/>
        <v>42111.438391203708</v>
      </c>
      <c r="P1024" s="11">
        <f t="shared" si="31"/>
        <v>42141.438391203701</v>
      </c>
      <c r="Q1024" t="s">
        <v>8279</v>
      </c>
      <c r="R1024" t="s">
        <v>8315</v>
      </c>
      <c r="S1024" t="s">
        <v>8320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>
        <f>E1025/D1025</f>
        <v>2.3715000000000002</v>
      </c>
      <c r="O1025" s="11">
        <f t="shared" si="30"/>
        <v>42145.711354166669</v>
      </c>
      <c r="P1025" s="11">
        <f t="shared" si="31"/>
        <v>42175.711354166669</v>
      </c>
      <c r="Q1025" t="s">
        <v>8279</v>
      </c>
      <c r="R1025" t="s">
        <v>8315</v>
      </c>
      <c r="S1025" t="s">
        <v>8320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>
        <f>E1026/D1026</f>
        <v>1.1863774999999999</v>
      </c>
      <c r="O1026" s="11">
        <f t="shared" si="30"/>
        <v>42370.372256944444</v>
      </c>
      <c r="P1026" s="11">
        <f t="shared" si="31"/>
        <v>42400.372256944444</v>
      </c>
      <c r="Q1026" t="s">
        <v>8279</v>
      </c>
      <c r="R1026" t="s">
        <v>8315</v>
      </c>
      <c r="S1026" t="s">
        <v>8320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>
        <f>E1027/D1027</f>
        <v>1.099283142857143</v>
      </c>
      <c r="O1027" s="11">
        <f t="shared" ref="O1027:O1090" si="32">(((J1027/60)/60)/24)+DATE(1970,1,1)+(-5/24)</f>
        <v>42049.625428240739</v>
      </c>
      <c r="P1027" s="11">
        <f t="shared" ref="P1027:P1090" si="33">I1027/86400+25569+(-5/24)</f>
        <v>42079.583761574067</v>
      </c>
      <c r="Q1027" t="s">
        <v>8279</v>
      </c>
      <c r="R1027" t="s">
        <v>8315</v>
      </c>
      <c r="S1027" t="s">
        <v>8320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>
        <f>E1028/D1028</f>
        <v>1.0000828571428571</v>
      </c>
      <c r="O1028" s="11">
        <f t="shared" si="32"/>
        <v>42426.199259259258</v>
      </c>
      <c r="P1028" s="11">
        <f t="shared" si="33"/>
        <v>42460.157592592594</v>
      </c>
      <c r="Q1028" t="s">
        <v>8279</v>
      </c>
      <c r="R1028" t="s">
        <v>8315</v>
      </c>
      <c r="S1028" t="s">
        <v>8320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>
        <f>E1029/D1029</f>
        <v>1.0309292094387414</v>
      </c>
      <c r="O1029" s="11">
        <f t="shared" si="32"/>
        <v>41904.825775462959</v>
      </c>
      <c r="P1029" s="11">
        <f t="shared" si="33"/>
        <v>41934.825775462959</v>
      </c>
      <c r="Q1029" t="s">
        <v>8279</v>
      </c>
      <c r="R1029" t="s">
        <v>8315</v>
      </c>
      <c r="S1029" t="s">
        <v>8320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>
        <f>E1030/D1030</f>
        <v>1.1727000000000001</v>
      </c>
      <c r="O1030" s="11">
        <f t="shared" si="32"/>
        <v>42755.419039351851</v>
      </c>
      <c r="P1030" s="11">
        <f t="shared" si="33"/>
        <v>42800.624999999993</v>
      </c>
      <c r="Q1030" t="s">
        <v>8279</v>
      </c>
      <c r="R1030" t="s">
        <v>8315</v>
      </c>
      <c r="S1030" t="s">
        <v>8320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>
        <f>E1031/D1031</f>
        <v>1.1175999999999999</v>
      </c>
      <c r="O1031" s="11">
        <f t="shared" si="32"/>
        <v>42044.503553240742</v>
      </c>
      <c r="P1031" s="11">
        <f t="shared" si="33"/>
        <v>42098.707638888889</v>
      </c>
      <c r="Q1031" t="s">
        <v>8279</v>
      </c>
      <c r="R1031" t="s">
        <v>8315</v>
      </c>
      <c r="S1031" t="s">
        <v>8320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>
        <f>E1032/D1032</f>
        <v>3.4209999999999998</v>
      </c>
      <c r="O1032" s="11">
        <f t="shared" si="32"/>
        <v>42611.274872685179</v>
      </c>
      <c r="P1032" s="11">
        <f t="shared" si="33"/>
        <v>42625.274872685179</v>
      </c>
      <c r="Q1032" t="s">
        <v>8279</v>
      </c>
      <c r="R1032" t="s">
        <v>8315</v>
      </c>
      <c r="S1032" t="s">
        <v>8320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>
        <f>E1033/D1033</f>
        <v>1.0740000000000001</v>
      </c>
      <c r="O1033" s="11">
        <f t="shared" si="32"/>
        <v>42324.555671296293</v>
      </c>
      <c r="P1033" s="11">
        <f t="shared" si="33"/>
        <v>42354.555671296293</v>
      </c>
      <c r="Q1033" t="s">
        <v>8279</v>
      </c>
      <c r="R1033" t="s">
        <v>8315</v>
      </c>
      <c r="S1033" t="s">
        <v>8320</v>
      </c>
    </row>
    <row r="1034" spans="1:19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>
        <f>E1034/D1034</f>
        <v>1.0849703703703704</v>
      </c>
      <c r="O1034" s="11">
        <f t="shared" si="32"/>
        <v>42514.458622685182</v>
      </c>
      <c r="P1034" s="11">
        <f t="shared" si="33"/>
        <v>42544.458622685182</v>
      </c>
      <c r="Q1034" t="s">
        <v>8279</v>
      </c>
      <c r="R1034" t="s">
        <v>8315</v>
      </c>
      <c r="S1034" t="s">
        <v>8320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>
        <f>E1035/D1035</f>
        <v>1.0286144578313252</v>
      </c>
      <c r="O1035" s="11">
        <f t="shared" si="32"/>
        <v>42688.524074074077</v>
      </c>
      <c r="P1035" s="11">
        <f t="shared" si="33"/>
        <v>42716.52407407407</v>
      </c>
      <c r="Q1035" t="s">
        <v>8279</v>
      </c>
      <c r="R1035" t="s">
        <v>8315</v>
      </c>
      <c r="S1035" t="s">
        <v>8320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>
        <f>E1036/D1036</f>
        <v>1.3000180000000001</v>
      </c>
      <c r="O1036" s="11">
        <f t="shared" si="32"/>
        <v>42554.958379629628</v>
      </c>
      <c r="P1036" s="11">
        <f t="shared" si="33"/>
        <v>42586.957638888889</v>
      </c>
      <c r="Q1036" t="s">
        <v>8279</v>
      </c>
      <c r="R1036" t="s">
        <v>8315</v>
      </c>
      <c r="S1036" t="s">
        <v>8320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>
        <f>E1037/D1037</f>
        <v>1.0765217391304347</v>
      </c>
      <c r="O1037" s="11">
        <f t="shared" si="32"/>
        <v>42016.43310185185</v>
      </c>
      <c r="P1037" s="11">
        <f t="shared" si="33"/>
        <v>42046.43310185185</v>
      </c>
      <c r="Q1037" t="s">
        <v>8279</v>
      </c>
      <c r="R1037" t="s">
        <v>8315</v>
      </c>
      <c r="S1037" t="s">
        <v>8320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>
        <f>E1038/D1038</f>
        <v>1.1236044444444444</v>
      </c>
      <c r="O1038" s="11">
        <f t="shared" si="32"/>
        <v>41249.240624999999</v>
      </c>
      <c r="P1038" s="11">
        <f t="shared" si="33"/>
        <v>41281.125</v>
      </c>
      <c r="Q1038" t="s">
        <v>8279</v>
      </c>
      <c r="R1038" t="s">
        <v>8315</v>
      </c>
      <c r="S1038" t="s">
        <v>8320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>
        <f>E1039/D1039</f>
        <v>1.0209999999999999</v>
      </c>
      <c r="O1039" s="11">
        <f t="shared" si="32"/>
        <v>42119.61414351852</v>
      </c>
      <c r="P1039" s="11">
        <f t="shared" si="33"/>
        <v>42141.999999999993</v>
      </c>
      <c r="Q1039" t="s">
        <v>8279</v>
      </c>
      <c r="R1039" t="s">
        <v>8315</v>
      </c>
      <c r="S1039" t="s">
        <v>8320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>
        <f>E1040/D1040</f>
        <v>1.4533333333333334</v>
      </c>
      <c r="O1040" s="11">
        <f t="shared" si="32"/>
        <v>42418.023414351854</v>
      </c>
      <c r="P1040" s="11">
        <f t="shared" si="33"/>
        <v>42447.981747685182</v>
      </c>
      <c r="Q1040" t="s">
        <v>8279</v>
      </c>
      <c r="R1040" t="s">
        <v>8315</v>
      </c>
      <c r="S1040" t="s">
        <v>8320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>
        <f>E1041/D1041</f>
        <v>1.282</v>
      </c>
      <c r="O1041" s="11">
        <f t="shared" si="32"/>
        <v>42691.900995370372</v>
      </c>
      <c r="P1041" s="11">
        <f t="shared" si="33"/>
        <v>42717.124305555553</v>
      </c>
      <c r="Q1041" t="s">
        <v>8279</v>
      </c>
      <c r="R1041" t="s">
        <v>8315</v>
      </c>
      <c r="S1041" t="s">
        <v>8320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>
        <f>E1042/D1042</f>
        <v>2.9411764705882353E-3</v>
      </c>
      <c r="O1042" s="11">
        <f t="shared" si="32"/>
        <v>42579.500104166662</v>
      </c>
      <c r="P1042" s="11">
        <f t="shared" si="33"/>
        <v>42609.500104166662</v>
      </c>
      <c r="Q1042" t="s">
        <v>8280</v>
      </c>
      <c r="R1042" t="s">
        <v>8321</v>
      </c>
      <c r="S1042" t="s">
        <v>8322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>
        <f>E1043/D1043</f>
        <v>0</v>
      </c>
      <c r="O1043" s="11">
        <f t="shared" si="32"/>
        <v>41830.851759259262</v>
      </c>
      <c r="P1043" s="11">
        <f t="shared" si="33"/>
        <v>41850.851759259254</v>
      </c>
      <c r="Q1043" t="s">
        <v>8280</v>
      </c>
      <c r="R1043" t="s">
        <v>8321</v>
      </c>
      <c r="S1043" t="s">
        <v>8322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>
        <f>E1044/D1044</f>
        <v>1.5384615384615385E-2</v>
      </c>
      <c r="O1044" s="11">
        <f t="shared" si="32"/>
        <v>41851.487824074073</v>
      </c>
      <c r="P1044" s="11">
        <f t="shared" si="33"/>
        <v>41894.208333333328</v>
      </c>
      <c r="Q1044" t="s">
        <v>8280</v>
      </c>
      <c r="R1044" t="s">
        <v>8321</v>
      </c>
      <c r="S1044" t="s">
        <v>8322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>
        <f>E1045/D1045</f>
        <v>8.5370000000000001E-2</v>
      </c>
      <c r="O1045" s="11">
        <f t="shared" si="32"/>
        <v>42114.044618055552</v>
      </c>
      <c r="P1045" s="11">
        <f t="shared" si="33"/>
        <v>42144.044618055552</v>
      </c>
      <c r="Q1045" t="s">
        <v>8280</v>
      </c>
      <c r="R1045" t="s">
        <v>8321</v>
      </c>
      <c r="S1045" t="s">
        <v>8322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>
        <f>E1046/D1046</f>
        <v>8.571428571428571E-4</v>
      </c>
      <c r="O1046" s="11">
        <f t="shared" si="32"/>
        <v>42011.717604166661</v>
      </c>
      <c r="P1046" s="11">
        <f t="shared" si="33"/>
        <v>42068.643749999996</v>
      </c>
      <c r="Q1046" t="s">
        <v>8280</v>
      </c>
      <c r="R1046" t="s">
        <v>8321</v>
      </c>
      <c r="S1046" t="s">
        <v>8322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>
        <f>E1047/D1047</f>
        <v>2.6599999999999999E-2</v>
      </c>
      <c r="O1047" s="11">
        <f t="shared" si="32"/>
        <v>41844.666087962964</v>
      </c>
      <c r="P1047" s="11">
        <f t="shared" si="33"/>
        <v>41874.666087962956</v>
      </c>
      <c r="Q1047" t="s">
        <v>8280</v>
      </c>
      <c r="R1047" t="s">
        <v>8321</v>
      </c>
      <c r="S1047" t="s">
        <v>8322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>
        <f>E1048/D1048</f>
        <v>0</v>
      </c>
      <c r="O1048" s="11">
        <f t="shared" si="32"/>
        <v>42319.643055555549</v>
      </c>
      <c r="P1048" s="11">
        <f t="shared" si="33"/>
        <v>42364.643055555549</v>
      </c>
      <c r="Q1048" t="s">
        <v>8280</v>
      </c>
      <c r="R1048" t="s">
        <v>8321</v>
      </c>
      <c r="S1048" t="s">
        <v>8322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>
        <f>E1049/D1049</f>
        <v>5.0000000000000001E-4</v>
      </c>
      <c r="O1049" s="11">
        <f t="shared" si="32"/>
        <v>41918.610127314809</v>
      </c>
      <c r="P1049" s="11">
        <f t="shared" si="33"/>
        <v>41948.65179398148</v>
      </c>
      <c r="Q1049" t="s">
        <v>8280</v>
      </c>
      <c r="R1049" t="s">
        <v>8321</v>
      </c>
      <c r="S1049" t="s">
        <v>8322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>
        <f>E1050/D1050</f>
        <v>1.4133333333333333E-2</v>
      </c>
      <c r="O1050" s="11">
        <f t="shared" si="32"/>
        <v>42597.844780092586</v>
      </c>
      <c r="P1050" s="11">
        <f t="shared" si="33"/>
        <v>42637.844780092586</v>
      </c>
      <c r="Q1050" t="s">
        <v>8280</v>
      </c>
      <c r="R1050" t="s">
        <v>8321</v>
      </c>
      <c r="S1050" t="s">
        <v>8322</v>
      </c>
    </row>
    <row r="1051" spans="1:19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>
        <f>E1051/D1051</f>
        <v>0</v>
      </c>
      <c r="O1051" s="11">
        <f t="shared" si="32"/>
        <v>42382.222743055558</v>
      </c>
      <c r="P1051" s="11">
        <f t="shared" si="33"/>
        <v>42412.222743055558</v>
      </c>
      <c r="Q1051" t="s">
        <v>8280</v>
      </c>
      <c r="R1051" t="s">
        <v>8321</v>
      </c>
      <c r="S1051" t="s">
        <v>8322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>
        <f>E1052/D1052</f>
        <v>0</v>
      </c>
      <c r="O1052" s="11">
        <f t="shared" si="32"/>
        <v>42231.588854166665</v>
      </c>
      <c r="P1052" s="11">
        <f t="shared" si="33"/>
        <v>42261.588854166665</v>
      </c>
      <c r="Q1052" t="s">
        <v>8280</v>
      </c>
      <c r="R1052" t="s">
        <v>8321</v>
      </c>
      <c r="S1052" t="s">
        <v>8322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>
        <f>E1053/D1053</f>
        <v>0</v>
      </c>
      <c r="O1053" s="11">
        <f t="shared" si="32"/>
        <v>41849.805844907409</v>
      </c>
      <c r="P1053" s="11">
        <f t="shared" si="33"/>
        <v>41877.805844907409</v>
      </c>
      <c r="Q1053" t="s">
        <v>8280</v>
      </c>
      <c r="R1053" t="s">
        <v>8321</v>
      </c>
      <c r="S1053" t="s">
        <v>8322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>
        <f>E1054/D1054</f>
        <v>0</v>
      </c>
      <c r="O1054" s="11">
        <f t="shared" si="32"/>
        <v>42483.589062499996</v>
      </c>
      <c r="P1054" s="11">
        <f t="shared" si="33"/>
        <v>42527.631249999999</v>
      </c>
      <c r="Q1054" t="s">
        <v>8280</v>
      </c>
      <c r="R1054" t="s">
        <v>8321</v>
      </c>
      <c r="S1054" t="s">
        <v>8322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>
        <f>E1055/D1055</f>
        <v>0.01</v>
      </c>
      <c r="O1055" s="11">
        <f t="shared" si="32"/>
        <v>42774.964490740742</v>
      </c>
      <c r="P1055" s="11">
        <f t="shared" si="33"/>
        <v>42799.964490740742</v>
      </c>
      <c r="Q1055" t="s">
        <v>8280</v>
      </c>
      <c r="R1055" t="s">
        <v>8321</v>
      </c>
      <c r="S1055" t="s">
        <v>8322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>
        <f>E1056/D1056</f>
        <v>0</v>
      </c>
      <c r="O1056" s="11">
        <f t="shared" si="32"/>
        <v>41831.643506944441</v>
      </c>
      <c r="P1056" s="11">
        <f t="shared" si="33"/>
        <v>41861.708333333328</v>
      </c>
      <c r="Q1056" t="s">
        <v>8280</v>
      </c>
      <c r="R1056" t="s">
        <v>8321</v>
      </c>
      <c r="S1056" t="s">
        <v>8322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>
        <f>E1057/D1057</f>
        <v>0</v>
      </c>
      <c r="O1057" s="11">
        <f t="shared" si="32"/>
        <v>42406.784085648142</v>
      </c>
      <c r="P1057" s="11">
        <f t="shared" si="33"/>
        <v>42436.784085648142</v>
      </c>
      <c r="Q1057" t="s">
        <v>8280</v>
      </c>
      <c r="R1057" t="s">
        <v>8321</v>
      </c>
      <c r="S1057" t="s">
        <v>8322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>
        <f>E1058/D1058</f>
        <v>0</v>
      </c>
      <c r="O1058" s="11">
        <f t="shared" si="32"/>
        <v>42058.511307870365</v>
      </c>
      <c r="P1058" s="11">
        <f t="shared" si="33"/>
        <v>42118.469641203701</v>
      </c>
      <c r="Q1058" t="s">
        <v>8280</v>
      </c>
      <c r="R1058" t="s">
        <v>8321</v>
      </c>
      <c r="S1058" t="s">
        <v>8322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>
        <f>E1059/D1059</f>
        <v>0</v>
      </c>
      <c r="O1059" s="11">
        <f t="shared" si="32"/>
        <v>42678.662997685176</v>
      </c>
      <c r="P1059" s="11">
        <f t="shared" si="33"/>
        <v>42708.704664351848</v>
      </c>
      <c r="Q1059" t="s">
        <v>8280</v>
      </c>
      <c r="R1059" t="s">
        <v>8321</v>
      </c>
      <c r="S1059" t="s">
        <v>8322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>
        <f>E1060/D1060</f>
        <v>0</v>
      </c>
      <c r="O1060" s="11">
        <f t="shared" si="32"/>
        <v>42047.692627314813</v>
      </c>
      <c r="P1060" s="11">
        <f t="shared" si="33"/>
        <v>42088.791666666664</v>
      </c>
      <c r="Q1060" t="s">
        <v>8280</v>
      </c>
      <c r="R1060" t="s">
        <v>8321</v>
      </c>
      <c r="S1060" t="s">
        <v>8322</v>
      </c>
    </row>
    <row r="1061" spans="1:19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>
        <f>E1061/D1061</f>
        <v>0</v>
      </c>
      <c r="O1061" s="11">
        <f t="shared" si="32"/>
        <v>42046.581666666665</v>
      </c>
      <c r="P1061" s="11">
        <f t="shared" si="33"/>
        <v>42076.54</v>
      </c>
      <c r="Q1061" t="s">
        <v>8280</v>
      </c>
      <c r="R1061" t="s">
        <v>8321</v>
      </c>
      <c r="S1061" t="s">
        <v>8322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>
        <f>E1062/D1062</f>
        <v>0.01</v>
      </c>
      <c r="O1062" s="11">
        <f t="shared" si="32"/>
        <v>42079.704780092587</v>
      </c>
      <c r="P1062" s="11">
        <f t="shared" si="33"/>
        <v>42109.704780092587</v>
      </c>
      <c r="Q1062" t="s">
        <v>8280</v>
      </c>
      <c r="R1062" t="s">
        <v>8321</v>
      </c>
      <c r="S1062" t="s">
        <v>8322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>
        <f>E1063/D1063</f>
        <v>0</v>
      </c>
      <c r="O1063" s="11">
        <f t="shared" si="32"/>
        <v>42432.068379629629</v>
      </c>
      <c r="P1063" s="11">
        <f t="shared" si="33"/>
        <v>42491.833333333336</v>
      </c>
      <c r="Q1063" t="s">
        <v>8280</v>
      </c>
      <c r="R1063" t="s">
        <v>8321</v>
      </c>
      <c r="S1063" t="s">
        <v>8322</v>
      </c>
    </row>
    <row r="1064" spans="1:19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>
        <f>E1064/D1064</f>
        <v>0.95477386934673369</v>
      </c>
      <c r="O1064" s="11">
        <f t="shared" si="32"/>
        <v>42556.598854166667</v>
      </c>
      <c r="P1064" s="11">
        <f t="shared" si="33"/>
        <v>42563.598854166667</v>
      </c>
      <c r="Q1064" t="s">
        <v>8280</v>
      </c>
      <c r="R1064" t="s">
        <v>8321</v>
      </c>
      <c r="S1064" t="s">
        <v>8322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>
        <f>E1065/D1065</f>
        <v>0</v>
      </c>
      <c r="O1065" s="11">
        <f t="shared" si="32"/>
        <v>42582.822476851848</v>
      </c>
      <c r="P1065" s="11">
        <f t="shared" si="33"/>
        <v>42612.822476851848</v>
      </c>
      <c r="Q1065" t="s">
        <v>8280</v>
      </c>
      <c r="R1065" t="s">
        <v>8321</v>
      </c>
      <c r="S1065" t="s">
        <v>8322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>
        <f>E1066/D1066</f>
        <v>8.9744444444444446E-2</v>
      </c>
      <c r="O1066" s="11">
        <f t="shared" si="32"/>
        <v>41417.019710648143</v>
      </c>
      <c r="P1066" s="11">
        <f t="shared" si="33"/>
        <v>41462.019710648143</v>
      </c>
      <c r="Q1066" t="s">
        <v>8281</v>
      </c>
      <c r="R1066" t="s">
        <v>8323</v>
      </c>
      <c r="S1066" t="s">
        <v>8324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>
        <f>E1067/D1067</f>
        <v>2.7E-2</v>
      </c>
      <c r="O1067" s="11">
        <f t="shared" si="32"/>
        <v>41661.172708333332</v>
      </c>
      <c r="P1067" s="11">
        <f t="shared" si="33"/>
        <v>41689.172708333332</v>
      </c>
      <c r="Q1067" t="s">
        <v>8281</v>
      </c>
      <c r="R1067" t="s">
        <v>8323</v>
      </c>
      <c r="S1067" t="s">
        <v>8324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>
        <f>E1068/D1068</f>
        <v>3.3673333333333333E-2</v>
      </c>
      <c r="O1068" s="11">
        <f t="shared" si="32"/>
        <v>41445.754421296297</v>
      </c>
      <c r="P1068" s="11">
        <f t="shared" si="33"/>
        <v>41490.754421296289</v>
      </c>
      <c r="Q1068" t="s">
        <v>8281</v>
      </c>
      <c r="R1068" t="s">
        <v>8323</v>
      </c>
      <c r="S1068" t="s">
        <v>8324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>
        <f>E1069/D1069</f>
        <v>0.26</v>
      </c>
      <c r="O1069" s="11">
        <f t="shared" si="32"/>
        <v>41599.647349537037</v>
      </c>
      <c r="P1069" s="11">
        <f t="shared" si="33"/>
        <v>41629.647349537037</v>
      </c>
      <c r="Q1069" t="s">
        <v>8281</v>
      </c>
      <c r="R1069" t="s">
        <v>8323</v>
      </c>
      <c r="S1069" t="s">
        <v>8324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>
        <f>E1070/D1070</f>
        <v>1.5E-3</v>
      </c>
      <c r="O1070" s="11">
        <f t="shared" si="32"/>
        <v>42440.162777777768</v>
      </c>
      <c r="P1070" s="11">
        <f t="shared" si="33"/>
        <v>42470.121111111112</v>
      </c>
      <c r="Q1070" t="s">
        <v>8281</v>
      </c>
      <c r="R1070" t="s">
        <v>8323</v>
      </c>
      <c r="S1070" t="s">
        <v>8324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>
        <f>E1071/D1071</f>
        <v>0.38636363636363635</v>
      </c>
      <c r="O1071" s="11">
        <f t="shared" si="32"/>
        <v>41572.021516203698</v>
      </c>
      <c r="P1071" s="11">
        <f t="shared" si="33"/>
        <v>41604.06318287037</v>
      </c>
      <c r="Q1071" t="s">
        <v>8281</v>
      </c>
      <c r="R1071" t="s">
        <v>8323</v>
      </c>
      <c r="S1071" t="s">
        <v>8324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>
        <f>E1072/D1072</f>
        <v>7.0000000000000001E-3</v>
      </c>
      <c r="O1072" s="11">
        <f t="shared" si="32"/>
        <v>41162.803495370368</v>
      </c>
      <c r="P1072" s="11">
        <f t="shared" si="33"/>
        <v>41182.803495370368</v>
      </c>
      <c r="Q1072" t="s">
        <v>8281</v>
      </c>
      <c r="R1072" t="s">
        <v>8323</v>
      </c>
      <c r="S1072" t="s">
        <v>8324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>
        <f>E1073/D1073</f>
        <v>0</v>
      </c>
      <c r="O1073" s="11">
        <f t="shared" si="32"/>
        <v>42295.545057870368</v>
      </c>
      <c r="P1073" s="11">
        <f t="shared" si="33"/>
        <v>42325.586724537039</v>
      </c>
      <c r="Q1073" t="s">
        <v>8281</v>
      </c>
      <c r="R1073" t="s">
        <v>8323</v>
      </c>
      <c r="S1073" t="s">
        <v>8324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>
        <f>E1074/D1074</f>
        <v>6.8000000000000005E-4</v>
      </c>
      <c r="O1074" s="11">
        <f t="shared" si="32"/>
        <v>41645.623807870368</v>
      </c>
      <c r="P1074" s="11">
        <f t="shared" si="33"/>
        <v>41675.623807870368</v>
      </c>
      <c r="Q1074" t="s">
        <v>8281</v>
      </c>
      <c r="R1074" t="s">
        <v>8323</v>
      </c>
      <c r="S1074" t="s">
        <v>8324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>
        <f>E1075/D1075</f>
        <v>1.3333333333333334E-2</v>
      </c>
      <c r="O1075" s="11">
        <f t="shared" si="32"/>
        <v>40802.756261574068</v>
      </c>
      <c r="P1075" s="11">
        <f t="shared" si="33"/>
        <v>40832.756261574068</v>
      </c>
      <c r="Q1075" t="s">
        <v>8281</v>
      </c>
      <c r="R1075" t="s">
        <v>8323</v>
      </c>
      <c r="S1075" t="s">
        <v>8324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>
        <f>E1076/D1076</f>
        <v>6.3092592592592589E-2</v>
      </c>
      <c r="O1076" s="11">
        <f t="shared" si="32"/>
        <v>41612.964641203704</v>
      </c>
      <c r="P1076" s="11">
        <f t="shared" si="33"/>
        <v>41642.964641203704</v>
      </c>
      <c r="Q1076" t="s">
        <v>8281</v>
      </c>
      <c r="R1076" t="s">
        <v>8323</v>
      </c>
      <c r="S1076" t="s">
        <v>8324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>
        <f>E1077/D1077</f>
        <v>4.4999999999999998E-2</v>
      </c>
      <c r="O1077" s="11">
        <f t="shared" si="32"/>
        <v>41005.695787037032</v>
      </c>
      <c r="P1077" s="11">
        <f t="shared" si="33"/>
        <v>41035.695787037032</v>
      </c>
      <c r="Q1077" t="s">
        <v>8281</v>
      </c>
      <c r="R1077" t="s">
        <v>8323</v>
      </c>
      <c r="S1077" t="s">
        <v>8324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>
        <f>E1078/D1078</f>
        <v>0.62765333333333329</v>
      </c>
      <c r="O1078" s="11">
        <f t="shared" si="32"/>
        <v>41838.169560185182</v>
      </c>
      <c r="P1078" s="11">
        <f t="shared" si="33"/>
        <v>41893.169560185182</v>
      </c>
      <c r="Q1078" t="s">
        <v>8281</v>
      </c>
      <c r="R1078" t="s">
        <v>8323</v>
      </c>
      <c r="S1078" t="s">
        <v>8324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>
        <f>E1079/D1079</f>
        <v>0.29376000000000002</v>
      </c>
      <c r="O1079" s="11">
        <f t="shared" si="32"/>
        <v>42352.958460648144</v>
      </c>
      <c r="P1079" s="11">
        <f t="shared" si="33"/>
        <v>42382.958460648144</v>
      </c>
      <c r="Q1079" t="s">
        <v>8281</v>
      </c>
      <c r="R1079" t="s">
        <v>8323</v>
      </c>
      <c r="S1079" t="s">
        <v>8324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>
        <f>E1080/D1080</f>
        <v>7.4999999999999997E-2</v>
      </c>
      <c r="O1080" s="11">
        <f t="shared" si="32"/>
        <v>40700.987511574072</v>
      </c>
      <c r="P1080" s="11">
        <f t="shared" si="33"/>
        <v>40745.987511574072</v>
      </c>
      <c r="Q1080" t="s">
        <v>8281</v>
      </c>
      <c r="R1080" t="s">
        <v>8323</v>
      </c>
      <c r="S1080" t="s">
        <v>8324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>
        <f>E1081/D1081</f>
        <v>2.6076923076923077E-2</v>
      </c>
      <c r="O1081" s="11">
        <f t="shared" si="32"/>
        <v>42479.35805555556</v>
      </c>
      <c r="P1081" s="11">
        <f t="shared" si="33"/>
        <v>42504.358055555553</v>
      </c>
      <c r="Q1081" t="s">
        <v>8281</v>
      </c>
      <c r="R1081" t="s">
        <v>8323</v>
      </c>
      <c r="S1081" t="s">
        <v>8324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>
        <f>E1082/D1082</f>
        <v>9.1050000000000006E-2</v>
      </c>
      <c r="O1082" s="11">
        <f t="shared" si="32"/>
        <v>41739.929780092592</v>
      </c>
      <c r="P1082" s="11">
        <f t="shared" si="33"/>
        <v>41769.929780092592</v>
      </c>
      <c r="Q1082" t="s">
        <v>8281</v>
      </c>
      <c r="R1082" t="s">
        <v>8323</v>
      </c>
      <c r="S1082" t="s">
        <v>8324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>
        <f>E1083/D1083</f>
        <v>1.7647058823529413E-4</v>
      </c>
      <c r="O1083" s="11">
        <f t="shared" si="32"/>
        <v>42002.718657407408</v>
      </c>
      <c r="P1083" s="11">
        <f t="shared" si="33"/>
        <v>42032.718657407408</v>
      </c>
      <c r="Q1083" t="s">
        <v>8281</v>
      </c>
      <c r="R1083" t="s">
        <v>8323</v>
      </c>
      <c r="S1083" t="s">
        <v>8324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>
        <f>E1084/D1084</f>
        <v>5.5999999999999999E-3</v>
      </c>
      <c r="O1084" s="11">
        <f t="shared" si="32"/>
        <v>41101.697777777779</v>
      </c>
      <c r="P1084" s="11">
        <f t="shared" si="33"/>
        <v>41131.697777777772</v>
      </c>
      <c r="Q1084" t="s">
        <v>8281</v>
      </c>
      <c r="R1084" t="s">
        <v>8323</v>
      </c>
      <c r="S1084" t="s">
        <v>8324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>
        <f>E1085/D1085</f>
        <v>8.2000000000000007E-3</v>
      </c>
      <c r="O1085" s="11">
        <f t="shared" si="32"/>
        <v>41793.451192129629</v>
      </c>
      <c r="P1085" s="11">
        <f t="shared" si="33"/>
        <v>41853.451192129629</v>
      </c>
      <c r="Q1085" t="s">
        <v>8281</v>
      </c>
      <c r="R1085" t="s">
        <v>8323</v>
      </c>
      <c r="S1085" t="s">
        <v>8324</v>
      </c>
    </row>
    <row r="1086" spans="1:19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>
        <f>E1086/D1086</f>
        <v>0</v>
      </c>
      <c r="O1086" s="11">
        <f t="shared" si="32"/>
        <v>41829.703749999993</v>
      </c>
      <c r="P1086" s="11">
        <f t="shared" si="33"/>
        <v>41859.703749999993</v>
      </c>
      <c r="Q1086" t="s">
        <v>8281</v>
      </c>
      <c r="R1086" t="s">
        <v>8323</v>
      </c>
      <c r="S1086" t="s">
        <v>8324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>
        <f>E1087/D1087</f>
        <v>3.4200000000000001E-2</v>
      </c>
      <c r="O1087" s="11">
        <f t="shared" si="32"/>
        <v>42413.462673611109</v>
      </c>
      <c r="P1087" s="11">
        <f t="shared" si="33"/>
        <v>42443.421006944445</v>
      </c>
      <c r="Q1087" t="s">
        <v>8281</v>
      </c>
      <c r="R1087" t="s">
        <v>8323</v>
      </c>
      <c r="S1087" t="s">
        <v>8324</v>
      </c>
    </row>
    <row r="1088" spans="1:19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>
        <f>E1088/D1088</f>
        <v>8.3333333333333339E-4</v>
      </c>
      <c r="O1088" s="11">
        <f t="shared" si="32"/>
        <v>41845.658460648148</v>
      </c>
      <c r="P1088" s="11">
        <f t="shared" si="33"/>
        <v>41875.658460648148</v>
      </c>
      <c r="Q1088" t="s">
        <v>8281</v>
      </c>
      <c r="R1088" t="s">
        <v>8323</v>
      </c>
      <c r="S1088" t="s">
        <v>8324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>
        <f>E1089/D1089</f>
        <v>0</v>
      </c>
      <c r="O1089" s="11">
        <f t="shared" si="32"/>
        <v>41775.505636574075</v>
      </c>
      <c r="P1089" s="11">
        <f t="shared" si="33"/>
        <v>41805.505636574067</v>
      </c>
      <c r="Q1089" t="s">
        <v>8281</v>
      </c>
      <c r="R1089" t="s">
        <v>8323</v>
      </c>
      <c r="S1089" t="s">
        <v>8324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>
        <f>E1090/D1090</f>
        <v>0.14182977777777778</v>
      </c>
      <c r="O1090" s="11">
        <f t="shared" si="32"/>
        <v>41723.591053240736</v>
      </c>
      <c r="P1090" s="11">
        <f t="shared" si="33"/>
        <v>41753.591053240736</v>
      </c>
      <c r="Q1090" t="s">
        <v>8281</v>
      </c>
      <c r="R1090" t="s">
        <v>8323</v>
      </c>
      <c r="S1090" t="s">
        <v>8324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>
        <f>E1091/D1091</f>
        <v>7.8266666666666665E-2</v>
      </c>
      <c r="O1091" s="11">
        <f t="shared" ref="O1091:O1154" si="34">(((J1091/60)/60)/24)+DATE(1970,1,1)+(-5/24)</f>
        <v>42150.981192129628</v>
      </c>
      <c r="P1091" s="11">
        <f t="shared" ref="P1091:P1154" si="35">I1091/86400+25569+(-5/24)</f>
        <v>42180.981192129628</v>
      </c>
      <c r="Q1091" t="s">
        <v>8281</v>
      </c>
      <c r="R1091" t="s">
        <v>8323</v>
      </c>
      <c r="S1091" t="s">
        <v>8324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>
        <f>E1092/D1092</f>
        <v>3.8464497269020693E-4</v>
      </c>
      <c r="O1092" s="11">
        <f t="shared" si="34"/>
        <v>42122.977465277778</v>
      </c>
      <c r="P1092" s="11">
        <f t="shared" si="35"/>
        <v>42152.977465277778</v>
      </c>
      <c r="Q1092" t="s">
        <v>8281</v>
      </c>
      <c r="R1092" t="s">
        <v>8323</v>
      </c>
      <c r="S1092" t="s">
        <v>8324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>
        <f>E1093/D1093</f>
        <v>0.125</v>
      </c>
      <c r="O1093" s="11">
        <f t="shared" si="34"/>
        <v>42440.611944444441</v>
      </c>
      <c r="P1093" s="11">
        <f t="shared" si="35"/>
        <v>42470.570277777777</v>
      </c>
      <c r="Q1093" t="s">
        <v>8281</v>
      </c>
      <c r="R1093" t="s">
        <v>8323</v>
      </c>
      <c r="S1093" t="s">
        <v>8324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>
        <f>E1094/D1094</f>
        <v>1.0500000000000001E-2</v>
      </c>
      <c r="O1094" s="11">
        <f t="shared" si="34"/>
        <v>41249.817569444444</v>
      </c>
      <c r="P1094" s="11">
        <f t="shared" si="35"/>
        <v>41279.817569444444</v>
      </c>
      <c r="Q1094" t="s">
        <v>8281</v>
      </c>
      <c r="R1094" t="s">
        <v>8323</v>
      </c>
      <c r="S1094" t="s">
        <v>8324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>
        <f>E1095/D1095</f>
        <v>0.14083333333333334</v>
      </c>
      <c r="O1095" s="11">
        <f t="shared" si="34"/>
        <v>42396.765474537031</v>
      </c>
      <c r="P1095" s="11">
        <f t="shared" si="35"/>
        <v>42411.765474537031</v>
      </c>
      <c r="Q1095" t="s">
        <v>8281</v>
      </c>
      <c r="R1095" t="s">
        <v>8323</v>
      </c>
      <c r="S1095" t="s">
        <v>8324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>
        <f>E1096/D1096</f>
        <v>0.18300055555555556</v>
      </c>
      <c r="O1096" s="11">
        <f t="shared" si="34"/>
        <v>40795.505011574067</v>
      </c>
      <c r="P1096" s="11">
        <f t="shared" si="35"/>
        <v>40825.505011574074</v>
      </c>
      <c r="Q1096" t="s">
        <v>8281</v>
      </c>
      <c r="R1096" t="s">
        <v>8323</v>
      </c>
      <c r="S1096" t="s">
        <v>8324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>
        <f>E1097/D1097</f>
        <v>5.0347999999999997E-2</v>
      </c>
      <c r="O1097" s="11">
        <f t="shared" si="34"/>
        <v>41486.328935185185</v>
      </c>
      <c r="P1097" s="11">
        <f t="shared" si="35"/>
        <v>41516.328935185185</v>
      </c>
      <c r="Q1097" t="s">
        <v>8281</v>
      </c>
      <c r="R1097" t="s">
        <v>8323</v>
      </c>
      <c r="S1097" t="s">
        <v>8324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>
        <f>E1098/D1098</f>
        <v>0.17933333333333334</v>
      </c>
      <c r="O1098" s="11">
        <f t="shared" si="34"/>
        <v>41885.309652777774</v>
      </c>
      <c r="P1098" s="11">
        <f t="shared" si="35"/>
        <v>41915.9375</v>
      </c>
      <c r="Q1098" t="s">
        <v>8281</v>
      </c>
      <c r="R1098" t="s">
        <v>8323</v>
      </c>
      <c r="S1098" t="s">
        <v>8324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>
        <f>E1099/D1099</f>
        <v>4.6999999999999999E-4</v>
      </c>
      <c r="O1099" s="11">
        <f t="shared" si="34"/>
        <v>41660.584224537037</v>
      </c>
      <c r="P1099" s="11">
        <f t="shared" si="35"/>
        <v>41700.584224537037</v>
      </c>
      <c r="Q1099" t="s">
        <v>8281</v>
      </c>
      <c r="R1099" t="s">
        <v>8323</v>
      </c>
      <c r="S1099" t="s">
        <v>8324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>
        <f>E1100/D1100</f>
        <v>7.2120000000000004E-2</v>
      </c>
      <c r="O1100" s="11">
        <f t="shared" si="34"/>
        <v>41712.554340277777</v>
      </c>
      <c r="P1100" s="11">
        <f t="shared" si="35"/>
        <v>41742.554340277777</v>
      </c>
      <c r="Q1100" t="s">
        <v>8281</v>
      </c>
      <c r="R1100" t="s">
        <v>8323</v>
      </c>
      <c r="S1100" t="s">
        <v>8324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>
        <f>E1101/D1101</f>
        <v>5.0000000000000001E-3</v>
      </c>
      <c r="O1101" s="11">
        <f t="shared" si="34"/>
        <v>42107.628101851849</v>
      </c>
      <c r="P1101" s="11">
        <f t="shared" si="35"/>
        <v>42137.628101851849</v>
      </c>
      <c r="Q1101" t="s">
        <v>8281</v>
      </c>
      <c r="R1101" t="s">
        <v>8323</v>
      </c>
      <c r="S1101" t="s">
        <v>8324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>
        <f>E1102/D1102</f>
        <v>2.5000000000000001E-2</v>
      </c>
      <c r="O1102" s="11">
        <f t="shared" si="34"/>
        <v>42383.902442129627</v>
      </c>
      <c r="P1102" s="11">
        <f t="shared" si="35"/>
        <v>42413.902442129627</v>
      </c>
      <c r="Q1102" t="s">
        <v>8281</v>
      </c>
      <c r="R1102" t="s">
        <v>8323</v>
      </c>
      <c r="S1102" t="s">
        <v>8324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>
        <f>E1103/D1103</f>
        <v>4.0999999999999999E-4</v>
      </c>
      <c r="O1103" s="11">
        <f t="shared" si="34"/>
        <v>42538.564097222225</v>
      </c>
      <c r="P1103" s="11">
        <f t="shared" si="35"/>
        <v>42565.549999999996</v>
      </c>
      <c r="Q1103" t="s">
        <v>8281</v>
      </c>
      <c r="R1103" t="s">
        <v>8323</v>
      </c>
      <c r="S1103" t="s">
        <v>8324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>
        <f>E1104/D1104</f>
        <v>5.3124999999999999E-2</v>
      </c>
      <c r="O1104" s="11">
        <f t="shared" si="34"/>
        <v>41576.837094907409</v>
      </c>
      <c r="P1104" s="11">
        <f t="shared" si="35"/>
        <v>41617.040972222218</v>
      </c>
      <c r="Q1104" t="s">
        <v>8281</v>
      </c>
      <c r="R1104" t="s">
        <v>8323</v>
      </c>
      <c r="S1104" t="s">
        <v>8324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>
        <f>E1105/D1105</f>
        <v>1.6199999999999999E-2</v>
      </c>
      <c r="O1105" s="11">
        <f t="shared" si="34"/>
        <v>42479.013773148145</v>
      </c>
      <c r="P1105" s="11">
        <f t="shared" si="35"/>
        <v>42539.013773148145</v>
      </c>
      <c r="Q1105" t="s">
        <v>8281</v>
      </c>
      <c r="R1105" t="s">
        <v>8323</v>
      </c>
      <c r="S1105" t="s">
        <v>8324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>
        <f>E1106/D1106</f>
        <v>4.9516666666666667E-2</v>
      </c>
      <c r="O1106" s="11">
        <f t="shared" si="34"/>
        <v>41771.201631944445</v>
      </c>
      <c r="P1106" s="11">
        <f t="shared" si="35"/>
        <v>41801.201631944445</v>
      </c>
      <c r="Q1106" t="s">
        <v>8281</v>
      </c>
      <c r="R1106" t="s">
        <v>8323</v>
      </c>
      <c r="S1106" t="s">
        <v>8324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>
        <f>E1107/D1107</f>
        <v>1.5900000000000001E-3</v>
      </c>
      <c r="O1107" s="11">
        <f t="shared" si="34"/>
        <v>41691.927395833329</v>
      </c>
      <c r="P1107" s="11">
        <f t="shared" si="35"/>
        <v>41721.885729166665</v>
      </c>
      <c r="Q1107" t="s">
        <v>8281</v>
      </c>
      <c r="R1107" t="s">
        <v>8323</v>
      </c>
      <c r="S1107" t="s">
        <v>8324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>
        <f>E1108/D1108</f>
        <v>0.41249999999999998</v>
      </c>
      <c r="O1108" s="11">
        <f t="shared" si="34"/>
        <v>40973.532118055555</v>
      </c>
      <c r="P1108" s="11">
        <f t="shared" si="35"/>
        <v>41003.490451388883</v>
      </c>
      <c r="Q1108" t="s">
        <v>8281</v>
      </c>
      <c r="R1108" t="s">
        <v>8323</v>
      </c>
      <c r="S1108" t="s">
        <v>8324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>
        <f>E1109/D1109</f>
        <v>0</v>
      </c>
      <c r="O1109" s="11">
        <f t="shared" si="34"/>
        <v>41813.653055555551</v>
      </c>
      <c r="P1109" s="11">
        <f t="shared" si="35"/>
        <v>41843.653055555551</v>
      </c>
      <c r="Q1109" t="s">
        <v>8281</v>
      </c>
      <c r="R1109" t="s">
        <v>8323</v>
      </c>
      <c r="S1109" t="s">
        <v>8324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>
        <f>E1110/D1110</f>
        <v>2.93E-2</v>
      </c>
      <c r="O1110" s="11">
        <f t="shared" si="34"/>
        <v>40952.42864583333</v>
      </c>
      <c r="P1110" s="11">
        <f t="shared" si="35"/>
        <v>41012.386979166666</v>
      </c>
      <c r="Q1110" t="s">
        <v>8281</v>
      </c>
      <c r="R1110" t="s">
        <v>8323</v>
      </c>
      <c r="S1110" t="s">
        <v>8324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>
        <f>E1111/D1111</f>
        <v>4.4999999999999997E-3</v>
      </c>
      <c r="O1111" s="11">
        <f t="shared" si="34"/>
        <v>42662.543865740743</v>
      </c>
      <c r="P1111" s="11">
        <f t="shared" si="35"/>
        <v>42692.5855324074</v>
      </c>
      <c r="Q1111" t="s">
        <v>8281</v>
      </c>
      <c r="R1111" t="s">
        <v>8323</v>
      </c>
      <c r="S1111" t="s">
        <v>8324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>
        <f>E1112/D1112</f>
        <v>5.1000000000000004E-3</v>
      </c>
      <c r="O1112" s="11">
        <f t="shared" si="34"/>
        <v>41220.72479166666</v>
      </c>
      <c r="P1112" s="11">
        <f t="shared" si="35"/>
        <v>41250.72479166666</v>
      </c>
      <c r="Q1112" t="s">
        <v>8281</v>
      </c>
      <c r="R1112" t="s">
        <v>8323</v>
      </c>
      <c r="S1112" t="s">
        <v>8324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>
        <f>E1113/D1113</f>
        <v>4.0000000000000002E-4</v>
      </c>
      <c r="O1113" s="11">
        <f t="shared" si="34"/>
        <v>42346.995254629634</v>
      </c>
      <c r="P1113" s="11">
        <f t="shared" si="35"/>
        <v>42376.995254629626</v>
      </c>
      <c r="Q1113" t="s">
        <v>8281</v>
      </c>
      <c r="R1113" t="s">
        <v>8323</v>
      </c>
      <c r="S1113" t="s">
        <v>8324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>
        <f>E1114/D1114</f>
        <v>0.35537409090909089</v>
      </c>
      <c r="O1114" s="11">
        <f t="shared" si="34"/>
        <v>41963.551053240742</v>
      </c>
      <c r="P1114" s="11">
        <f t="shared" si="35"/>
        <v>42023.145833333336</v>
      </c>
      <c r="Q1114" t="s">
        <v>8281</v>
      </c>
      <c r="R1114" t="s">
        <v>8323</v>
      </c>
      <c r="S1114" t="s">
        <v>8324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>
        <f>E1115/D1115</f>
        <v>5.0000000000000001E-3</v>
      </c>
      <c r="O1115" s="11">
        <f t="shared" si="34"/>
        <v>41835.768749999996</v>
      </c>
      <c r="P1115" s="11">
        <f t="shared" si="35"/>
        <v>41865.768749999996</v>
      </c>
      <c r="Q1115" t="s">
        <v>8281</v>
      </c>
      <c r="R1115" t="s">
        <v>8323</v>
      </c>
      <c r="S1115" t="s">
        <v>8324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>
        <f>E1116/D1116</f>
        <v>1.6666666666666668E-3</v>
      </c>
      <c r="O1116" s="11">
        <f t="shared" si="34"/>
        <v>41526.13758101852</v>
      </c>
      <c r="P1116" s="11">
        <f t="shared" si="35"/>
        <v>41556.13758101852</v>
      </c>
      <c r="Q1116" t="s">
        <v>8281</v>
      </c>
      <c r="R1116" t="s">
        <v>8323</v>
      </c>
      <c r="S1116" t="s">
        <v>8324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>
        <f>E1117/D1117</f>
        <v>1.325E-3</v>
      </c>
      <c r="O1117" s="11">
        <f t="shared" si="34"/>
        <v>42429.487210648142</v>
      </c>
      <c r="P1117" s="11">
        <f t="shared" si="35"/>
        <v>42459.445543981477</v>
      </c>
      <c r="Q1117" t="s">
        <v>8281</v>
      </c>
      <c r="R1117" t="s">
        <v>8323</v>
      </c>
      <c r="S1117" t="s">
        <v>8324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>
        <f>E1118/D1118</f>
        <v>3.5704000000000004E-4</v>
      </c>
      <c r="O1118" s="11">
        <f t="shared" si="34"/>
        <v>41009.638981481476</v>
      </c>
      <c r="P1118" s="11">
        <f t="shared" si="35"/>
        <v>41069.638981481483</v>
      </c>
      <c r="Q1118" t="s">
        <v>8281</v>
      </c>
      <c r="R1118" t="s">
        <v>8323</v>
      </c>
      <c r="S1118" t="s">
        <v>8324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>
        <f>E1119/D1119</f>
        <v>8.3000000000000004E-2</v>
      </c>
      <c r="O1119" s="11">
        <f t="shared" si="34"/>
        <v>42333.390196759261</v>
      </c>
      <c r="P1119" s="11">
        <f t="shared" si="35"/>
        <v>42363.390196759261</v>
      </c>
      <c r="Q1119" t="s">
        <v>8281</v>
      </c>
      <c r="R1119" t="s">
        <v>8323</v>
      </c>
      <c r="S1119" t="s">
        <v>8324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>
        <f>E1120/D1120</f>
        <v>2.4222222222222221E-2</v>
      </c>
      <c r="O1120" s="11">
        <f t="shared" si="34"/>
        <v>41703.958090277774</v>
      </c>
      <c r="P1120" s="11">
        <f t="shared" si="35"/>
        <v>41733.91642361111</v>
      </c>
      <c r="Q1120" t="s">
        <v>8281</v>
      </c>
      <c r="R1120" t="s">
        <v>8323</v>
      </c>
      <c r="S1120" t="s">
        <v>8324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>
        <f>E1121/D1121</f>
        <v>2.3809523809523812E-3</v>
      </c>
      <c r="O1121" s="11">
        <f t="shared" si="34"/>
        <v>41722.584074074075</v>
      </c>
      <c r="P1121" s="11">
        <f t="shared" si="35"/>
        <v>41735.584074074075</v>
      </c>
      <c r="Q1121" t="s">
        <v>8281</v>
      </c>
      <c r="R1121" t="s">
        <v>8323</v>
      </c>
      <c r="S1121" t="s">
        <v>8324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>
        <f>E1122/D1122</f>
        <v>0</v>
      </c>
      <c r="O1122" s="11">
        <f t="shared" si="34"/>
        <v>40799.664351851847</v>
      </c>
      <c r="P1122" s="11">
        <f t="shared" si="35"/>
        <v>40844.664351851847</v>
      </c>
      <c r="Q1122" t="s">
        <v>8281</v>
      </c>
      <c r="R1122" t="s">
        <v>8323</v>
      </c>
      <c r="S1122" t="s">
        <v>8324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>
        <f>E1123/D1123</f>
        <v>1.16E-4</v>
      </c>
      <c r="O1123" s="11">
        <f t="shared" si="34"/>
        <v>42412.72587962963</v>
      </c>
      <c r="P1123" s="11">
        <f t="shared" si="35"/>
        <v>42442.684212962959</v>
      </c>
      <c r="Q1123" t="s">
        <v>8281</v>
      </c>
      <c r="R1123" t="s">
        <v>8323</v>
      </c>
      <c r="S1123" t="s">
        <v>8324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>
        <f>E1124/D1124</f>
        <v>0</v>
      </c>
      <c r="O1124" s="11">
        <f t="shared" si="34"/>
        <v>41410.495659722219</v>
      </c>
      <c r="P1124" s="11">
        <f t="shared" si="35"/>
        <v>41424.495659722219</v>
      </c>
      <c r="Q1124" t="s">
        <v>8281</v>
      </c>
      <c r="R1124" t="s">
        <v>8323</v>
      </c>
      <c r="S1124" t="s">
        <v>8324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>
        <f>E1125/D1125</f>
        <v>2.2000000000000001E-3</v>
      </c>
      <c r="O1125" s="11">
        <f t="shared" si="34"/>
        <v>41718.315370370365</v>
      </c>
      <c r="P1125" s="11">
        <f t="shared" si="35"/>
        <v>41748.315370370365</v>
      </c>
      <c r="Q1125" t="s">
        <v>8281</v>
      </c>
      <c r="R1125" t="s">
        <v>8323</v>
      </c>
      <c r="S1125" t="s">
        <v>8324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>
        <f>E1126/D1126</f>
        <v>4.7222222222222223E-3</v>
      </c>
      <c r="O1126" s="11">
        <f t="shared" si="34"/>
        <v>42094.458923611113</v>
      </c>
      <c r="P1126" s="11">
        <f t="shared" si="35"/>
        <v>42124.458923611113</v>
      </c>
      <c r="Q1126" t="s">
        <v>8282</v>
      </c>
      <c r="R1126" t="s">
        <v>8323</v>
      </c>
      <c r="S1126" t="s">
        <v>8325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>
        <f>E1127/D1127</f>
        <v>0</v>
      </c>
      <c r="O1127" s="11">
        <f t="shared" si="34"/>
        <v>42212.415856481479</v>
      </c>
      <c r="P1127" s="11">
        <f t="shared" si="35"/>
        <v>42272.415856481479</v>
      </c>
      <c r="Q1127" t="s">
        <v>8282</v>
      </c>
      <c r="R1127" t="s">
        <v>8323</v>
      </c>
      <c r="S1127" t="s">
        <v>8325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>
        <f>E1128/D1128</f>
        <v>5.0000000000000001E-3</v>
      </c>
      <c r="O1128" s="11">
        <f t="shared" si="34"/>
        <v>42535.11914351851</v>
      </c>
      <c r="P1128" s="11">
        <f t="shared" si="35"/>
        <v>42565.119143518517</v>
      </c>
      <c r="Q1128" t="s">
        <v>8282</v>
      </c>
      <c r="R1128" t="s">
        <v>8323</v>
      </c>
      <c r="S1128" t="s">
        <v>8325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>
        <f>E1129/D1129</f>
        <v>1.6714285714285713E-2</v>
      </c>
      <c r="O1129" s="11">
        <f t="shared" si="34"/>
        <v>41926.645833333328</v>
      </c>
      <c r="P1129" s="11">
        <f t="shared" si="35"/>
        <v>41957.687499999993</v>
      </c>
      <c r="Q1129" t="s">
        <v>8282</v>
      </c>
      <c r="R1129" t="s">
        <v>8323</v>
      </c>
      <c r="S1129" t="s">
        <v>8325</v>
      </c>
    </row>
    <row r="1130" spans="1:19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>
        <f>E1130/D1130</f>
        <v>1E-3</v>
      </c>
      <c r="O1130" s="11">
        <f t="shared" si="34"/>
        <v>41828.441168981481</v>
      </c>
      <c r="P1130" s="11">
        <f t="shared" si="35"/>
        <v>41858.441168981481</v>
      </c>
      <c r="Q1130" t="s">
        <v>8282</v>
      </c>
      <c r="R1130" t="s">
        <v>8323</v>
      </c>
      <c r="S1130" t="s">
        <v>8325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>
        <f>E1131/D1131</f>
        <v>1.0499999999999999E-3</v>
      </c>
      <c r="O1131" s="11">
        <f t="shared" si="34"/>
        <v>42496.056631944441</v>
      </c>
      <c r="P1131" s="11">
        <f t="shared" si="35"/>
        <v>42526.056631944441</v>
      </c>
      <c r="Q1131" t="s">
        <v>8282</v>
      </c>
      <c r="R1131" t="s">
        <v>8323</v>
      </c>
      <c r="S1131" t="s">
        <v>8325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>
        <f>E1132/D1132</f>
        <v>2.2000000000000001E-3</v>
      </c>
      <c r="O1132" s="11">
        <f t="shared" si="34"/>
        <v>41908.788194444445</v>
      </c>
      <c r="P1132" s="11">
        <f t="shared" si="35"/>
        <v>41968.829861111109</v>
      </c>
      <c r="Q1132" t="s">
        <v>8282</v>
      </c>
      <c r="R1132" t="s">
        <v>8323</v>
      </c>
      <c r="S1132" t="s">
        <v>8325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>
        <f>E1133/D1133</f>
        <v>0</v>
      </c>
      <c r="O1133" s="11">
        <f t="shared" si="34"/>
        <v>42332.699861111112</v>
      </c>
      <c r="P1133" s="11">
        <f t="shared" si="35"/>
        <v>42362.699861111112</v>
      </c>
      <c r="Q1133" t="s">
        <v>8282</v>
      </c>
      <c r="R1133" t="s">
        <v>8323</v>
      </c>
      <c r="S1133" t="s">
        <v>8325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>
        <f>E1134/D1134</f>
        <v>0.14380000000000001</v>
      </c>
      <c r="O1134" s="11">
        <f t="shared" si="34"/>
        <v>42705.907071759262</v>
      </c>
      <c r="P1134" s="11">
        <f t="shared" si="35"/>
        <v>42735.907071759262</v>
      </c>
      <c r="Q1134" t="s">
        <v>8282</v>
      </c>
      <c r="R1134" t="s">
        <v>8323</v>
      </c>
      <c r="S1134" t="s">
        <v>8325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>
        <f>E1135/D1135</f>
        <v>6.6666666666666671E-3</v>
      </c>
      <c r="O1135" s="11">
        <f t="shared" si="34"/>
        <v>41821.198854166665</v>
      </c>
      <c r="P1135" s="11">
        <f t="shared" si="35"/>
        <v>41851.198854166665</v>
      </c>
      <c r="Q1135" t="s">
        <v>8282</v>
      </c>
      <c r="R1135" t="s">
        <v>8323</v>
      </c>
      <c r="S1135" t="s">
        <v>8325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>
        <f>E1136/D1136</f>
        <v>4.0000000000000003E-5</v>
      </c>
      <c r="O1136" s="11">
        <f t="shared" si="34"/>
        <v>41958.07671296296</v>
      </c>
      <c r="P1136" s="11">
        <f t="shared" si="35"/>
        <v>41971.981249999997</v>
      </c>
      <c r="Q1136" t="s">
        <v>8282</v>
      </c>
      <c r="R1136" t="s">
        <v>8323</v>
      </c>
      <c r="S1136" t="s">
        <v>8325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>
        <f>E1137/D1137</f>
        <v>0.05</v>
      </c>
      <c r="O1137" s="11">
        <f t="shared" si="34"/>
        <v>42558.781180555547</v>
      </c>
      <c r="P1137" s="11">
        <f t="shared" si="35"/>
        <v>42588.781180555554</v>
      </c>
      <c r="Q1137" t="s">
        <v>8282</v>
      </c>
      <c r="R1137" t="s">
        <v>8323</v>
      </c>
      <c r="S1137" t="s">
        <v>8325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>
        <f>E1138/D1138</f>
        <v>6.4439140811455853E-2</v>
      </c>
      <c r="O1138" s="11">
        <f t="shared" si="34"/>
        <v>42327.463298611103</v>
      </c>
      <c r="P1138" s="11">
        <f t="shared" si="35"/>
        <v>42357.46329861111</v>
      </c>
      <c r="Q1138" t="s">
        <v>8282</v>
      </c>
      <c r="R1138" t="s">
        <v>8323</v>
      </c>
      <c r="S1138" t="s">
        <v>8325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>
        <f>E1139/D1139</f>
        <v>0.39500000000000002</v>
      </c>
      <c r="O1139" s="11">
        <f t="shared" si="34"/>
        <v>42453.611354166664</v>
      </c>
      <c r="P1139" s="11">
        <f t="shared" si="35"/>
        <v>42483.611354166664</v>
      </c>
      <c r="Q1139" t="s">
        <v>8282</v>
      </c>
      <c r="R1139" t="s">
        <v>8323</v>
      </c>
      <c r="S1139" t="s">
        <v>8325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>
        <f>E1140/D1140</f>
        <v>3.5714285714285713E-3</v>
      </c>
      <c r="O1140" s="11">
        <f t="shared" si="34"/>
        <v>42736.698275462964</v>
      </c>
      <c r="P1140" s="11">
        <f t="shared" si="35"/>
        <v>42756.698275462964</v>
      </c>
      <c r="Q1140" t="s">
        <v>8282</v>
      </c>
      <c r="R1140" t="s">
        <v>8323</v>
      </c>
      <c r="S1140" t="s">
        <v>8325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>
        <f>E1141/D1141</f>
        <v>6.2500000000000001E-4</v>
      </c>
      <c r="O1141" s="11">
        <f t="shared" si="34"/>
        <v>41975.139189814807</v>
      </c>
      <c r="P1141" s="11">
        <f t="shared" si="35"/>
        <v>42005.139189814814</v>
      </c>
      <c r="Q1141" t="s">
        <v>8282</v>
      </c>
      <c r="R1141" t="s">
        <v>8323</v>
      </c>
      <c r="S1141" t="s">
        <v>8325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>
        <f>E1142/D1142</f>
        <v>0</v>
      </c>
      <c r="O1142" s="11">
        <f t="shared" si="34"/>
        <v>42192.253715277773</v>
      </c>
      <c r="P1142" s="11">
        <f t="shared" si="35"/>
        <v>42222.253715277773</v>
      </c>
      <c r="Q1142" t="s">
        <v>8282</v>
      </c>
      <c r="R1142" t="s">
        <v>8323</v>
      </c>
      <c r="S1142" t="s">
        <v>8325</v>
      </c>
    </row>
    <row r="1143" spans="1:19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>
        <f>E1143/D1143</f>
        <v>0</v>
      </c>
      <c r="O1143" s="11">
        <f t="shared" si="34"/>
        <v>42164.491319444445</v>
      </c>
      <c r="P1143" s="11">
        <f t="shared" si="35"/>
        <v>42194.491319444445</v>
      </c>
      <c r="Q1143" t="s">
        <v>8282</v>
      </c>
      <c r="R1143" t="s">
        <v>8323</v>
      </c>
      <c r="S1143" t="s">
        <v>8325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>
        <f>E1144/D1144</f>
        <v>0</v>
      </c>
      <c r="O1144" s="11">
        <f t="shared" si="34"/>
        <v>42021.797766203708</v>
      </c>
      <c r="P1144" s="11">
        <f t="shared" si="35"/>
        <v>42051.797766203701</v>
      </c>
      <c r="Q1144" t="s">
        <v>8282</v>
      </c>
      <c r="R1144" t="s">
        <v>8323</v>
      </c>
      <c r="S1144" t="s">
        <v>8325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>
        <f>E1145/D1145</f>
        <v>4.1333333333333335E-3</v>
      </c>
      <c r="O1145" s="11">
        <f t="shared" si="34"/>
        <v>42324.985254629624</v>
      </c>
      <c r="P1145" s="11">
        <f t="shared" si="35"/>
        <v>42354.985254629624</v>
      </c>
      <c r="Q1145" t="s">
        <v>8282</v>
      </c>
      <c r="R1145" t="s">
        <v>8323</v>
      </c>
      <c r="S1145" t="s">
        <v>8325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>
        <f>E1146/D1146</f>
        <v>0</v>
      </c>
      <c r="O1146" s="11">
        <f t="shared" si="34"/>
        <v>42092.973611111105</v>
      </c>
      <c r="P1146" s="11">
        <f t="shared" si="35"/>
        <v>42122.973611111105</v>
      </c>
      <c r="Q1146" t="s">
        <v>8283</v>
      </c>
      <c r="R1146" t="s">
        <v>8326</v>
      </c>
      <c r="S1146" t="s">
        <v>8327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>
        <f>E1147/D1147</f>
        <v>1.25E-3</v>
      </c>
      <c r="O1147" s="11">
        <f t="shared" si="34"/>
        <v>41854.539259259262</v>
      </c>
      <c r="P1147" s="11">
        <f t="shared" si="35"/>
        <v>41914.539259259254</v>
      </c>
      <c r="Q1147" t="s">
        <v>8283</v>
      </c>
      <c r="R1147" t="s">
        <v>8326</v>
      </c>
      <c r="S1147" t="s">
        <v>8327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>
        <f>E1148/D1148</f>
        <v>8.8333333333333333E-2</v>
      </c>
      <c r="O1148" s="11">
        <f t="shared" si="34"/>
        <v>41723.745057870365</v>
      </c>
      <c r="P1148" s="11">
        <f t="shared" si="35"/>
        <v>41761.745057870365</v>
      </c>
      <c r="Q1148" t="s">
        <v>8283</v>
      </c>
      <c r="R1148" t="s">
        <v>8326</v>
      </c>
      <c r="S1148" t="s">
        <v>8327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>
        <f>E1149/D1149</f>
        <v>0</v>
      </c>
      <c r="O1149" s="11">
        <f t="shared" si="34"/>
        <v>41871.763692129629</v>
      </c>
      <c r="P1149" s="11">
        <f t="shared" si="35"/>
        <v>41931.763692129629</v>
      </c>
      <c r="Q1149" t="s">
        <v>8283</v>
      </c>
      <c r="R1149" t="s">
        <v>8326</v>
      </c>
      <c r="S1149" t="s">
        <v>8327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>
        <f>E1150/D1150</f>
        <v>4.8666666666666667E-3</v>
      </c>
      <c r="O1150" s="11">
        <f t="shared" si="34"/>
        <v>42674.962743055548</v>
      </c>
      <c r="P1150" s="11">
        <f t="shared" si="35"/>
        <v>42705.00440972222</v>
      </c>
      <c r="Q1150" t="s">
        <v>8283</v>
      </c>
      <c r="R1150" t="s">
        <v>8326</v>
      </c>
      <c r="S1150" t="s">
        <v>8327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>
        <f>E1151/D1151</f>
        <v>1.5E-3</v>
      </c>
      <c r="O1151" s="11">
        <f t="shared" si="34"/>
        <v>42507.501921296294</v>
      </c>
      <c r="P1151" s="11">
        <f t="shared" si="35"/>
        <v>42537.501921296294</v>
      </c>
      <c r="Q1151" t="s">
        <v>8283</v>
      </c>
      <c r="R1151" t="s">
        <v>8326</v>
      </c>
      <c r="S1151" t="s">
        <v>8327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>
        <f>E1152/D1152</f>
        <v>0.1008</v>
      </c>
      <c r="O1152" s="11">
        <f t="shared" si="34"/>
        <v>42317.74623842592</v>
      </c>
      <c r="P1152" s="11">
        <f t="shared" si="35"/>
        <v>42377.74623842592</v>
      </c>
      <c r="Q1152" t="s">
        <v>8283</v>
      </c>
      <c r="R1152" t="s">
        <v>8326</v>
      </c>
      <c r="S1152" t="s">
        <v>8327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>
        <f>E1153/D1153</f>
        <v>0</v>
      </c>
      <c r="O1153" s="11">
        <f t="shared" si="34"/>
        <v>42223.894247685181</v>
      </c>
      <c r="P1153" s="11">
        <f t="shared" si="35"/>
        <v>42253.894247685188</v>
      </c>
      <c r="Q1153" t="s">
        <v>8283</v>
      </c>
      <c r="R1153" t="s">
        <v>8326</v>
      </c>
      <c r="S1153" t="s">
        <v>8327</v>
      </c>
    </row>
    <row r="1154" spans="1:19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>
        <f>E1154/D1154</f>
        <v>5.6937500000000002E-2</v>
      </c>
      <c r="O1154" s="11">
        <f t="shared" si="34"/>
        <v>42109.501296296294</v>
      </c>
      <c r="P1154" s="11">
        <f t="shared" si="35"/>
        <v>42139.501296296294</v>
      </c>
      <c r="Q1154" t="s">
        <v>8283</v>
      </c>
      <c r="R1154" t="s">
        <v>8326</v>
      </c>
      <c r="S1154" t="s">
        <v>8327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>
        <f>E1155/D1155</f>
        <v>6.2500000000000003E-3</v>
      </c>
      <c r="O1155" s="11">
        <f t="shared" ref="O1155:O1218" si="36">(((J1155/60)/60)/24)+DATE(1970,1,1)+(-5/24)</f>
        <v>42143.505844907406</v>
      </c>
      <c r="P1155" s="11">
        <f t="shared" ref="P1155:P1218" si="37">I1155/86400+25569+(-5/24)</f>
        <v>42173.505844907406</v>
      </c>
      <c r="Q1155" t="s">
        <v>8283</v>
      </c>
      <c r="R1155" t="s">
        <v>8326</v>
      </c>
      <c r="S1155" t="s">
        <v>8327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>
        <f>E1156/D1156</f>
        <v>6.5000000000000002E-2</v>
      </c>
      <c r="O1156" s="11">
        <f t="shared" si="36"/>
        <v>42222.900532407402</v>
      </c>
      <c r="P1156" s="11">
        <f t="shared" si="37"/>
        <v>42252.900532407402</v>
      </c>
      <c r="Q1156" t="s">
        <v>8283</v>
      </c>
      <c r="R1156" t="s">
        <v>8326</v>
      </c>
      <c r="S1156" t="s">
        <v>8327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>
        <f>E1157/D1157</f>
        <v>7.5199999999999998E-3</v>
      </c>
      <c r="O1157" s="11">
        <f t="shared" si="36"/>
        <v>41835.555648148147</v>
      </c>
      <c r="P1157" s="11">
        <f t="shared" si="37"/>
        <v>41865.555648148147</v>
      </c>
      <c r="Q1157" t="s">
        <v>8283</v>
      </c>
      <c r="R1157" t="s">
        <v>8326</v>
      </c>
      <c r="S1157" t="s">
        <v>8327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>
        <f>E1158/D1158</f>
        <v>0</v>
      </c>
      <c r="O1158" s="11">
        <f t="shared" si="36"/>
        <v>42028.862986111104</v>
      </c>
      <c r="P1158" s="11">
        <f t="shared" si="37"/>
        <v>42058.862986111104</v>
      </c>
      <c r="Q1158" t="s">
        <v>8283</v>
      </c>
      <c r="R1158" t="s">
        <v>8326</v>
      </c>
      <c r="S1158" t="s">
        <v>8327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>
        <f>E1159/D1159</f>
        <v>1.5100000000000001E-2</v>
      </c>
      <c r="O1159" s="11">
        <f t="shared" si="36"/>
        <v>41918.419907407406</v>
      </c>
      <c r="P1159" s="11">
        <f t="shared" si="37"/>
        <v>41978.46157407407</v>
      </c>
      <c r="Q1159" t="s">
        <v>8283</v>
      </c>
      <c r="R1159" t="s">
        <v>8326</v>
      </c>
      <c r="S1159" t="s">
        <v>8327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>
        <f>E1160/D1160</f>
        <v>4.6666666666666671E-3</v>
      </c>
      <c r="O1160" s="11">
        <f t="shared" si="36"/>
        <v>41951.883425925924</v>
      </c>
      <c r="P1160" s="11">
        <f t="shared" si="37"/>
        <v>41981.883425925924</v>
      </c>
      <c r="Q1160" t="s">
        <v>8283</v>
      </c>
      <c r="R1160" t="s">
        <v>8326</v>
      </c>
      <c r="S1160" t="s">
        <v>8327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>
        <f>E1161/D1161</f>
        <v>0</v>
      </c>
      <c r="O1161" s="11">
        <f t="shared" si="36"/>
        <v>42154.518113425926</v>
      </c>
      <c r="P1161" s="11">
        <f t="shared" si="37"/>
        <v>42185.447916666664</v>
      </c>
      <c r="Q1161" t="s">
        <v>8283</v>
      </c>
      <c r="R1161" t="s">
        <v>8326</v>
      </c>
      <c r="S1161" t="s">
        <v>8327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>
        <f>E1162/D1162</f>
        <v>3.85E-2</v>
      </c>
      <c r="O1162" s="11">
        <f t="shared" si="36"/>
        <v>42060.946597222217</v>
      </c>
      <c r="P1162" s="11">
        <f t="shared" si="37"/>
        <v>42090.904930555553</v>
      </c>
      <c r="Q1162" t="s">
        <v>8283</v>
      </c>
      <c r="R1162" t="s">
        <v>8326</v>
      </c>
      <c r="S1162" t="s">
        <v>8327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>
        <f>E1163/D1163</f>
        <v>0</v>
      </c>
      <c r="O1163" s="11">
        <f t="shared" si="36"/>
        <v>42122.421168981477</v>
      </c>
      <c r="P1163" s="11">
        <f t="shared" si="37"/>
        <v>42143.421168981477</v>
      </c>
      <c r="Q1163" t="s">
        <v>8283</v>
      </c>
      <c r="R1163" t="s">
        <v>8326</v>
      </c>
      <c r="S1163" t="s">
        <v>8327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>
        <f>E1164/D1164</f>
        <v>5.8333333333333338E-4</v>
      </c>
      <c r="O1164" s="11">
        <f t="shared" si="36"/>
        <v>41876.475277777776</v>
      </c>
      <c r="P1164" s="11">
        <f t="shared" si="37"/>
        <v>41907.475277777776</v>
      </c>
      <c r="Q1164" t="s">
        <v>8283</v>
      </c>
      <c r="R1164" t="s">
        <v>8326</v>
      </c>
      <c r="S1164" t="s">
        <v>8327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>
        <f>E1165/D1165</f>
        <v>0</v>
      </c>
      <c r="O1165" s="11">
        <f t="shared" si="36"/>
        <v>41830.515277777777</v>
      </c>
      <c r="P1165" s="11">
        <f t="shared" si="37"/>
        <v>41860.515277777777</v>
      </c>
      <c r="Q1165" t="s">
        <v>8283</v>
      </c>
      <c r="R1165" t="s">
        <v>8326</v>
      </c>
      <c r="S1165" t="s">
        <v>8327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>
        <f>E1166/D1166</f>
        <v>0</v>
      </c>
      <c r="O1166" s="11">
        <f t="shared" si="36"/>
        <v>42509.51599537037</v>
      </c>
      <c r="P1166" s="11">
        <f t="shared" si="37"/>
        <v>42539.51599537037</v>
      </c>
      <c r="Q1166" t="s">
        <v>8283</v>
      </c>
      <c r="R1166" t="s">
        <v>8326</v>
      </c>
      <c r="S1166" t="s">
        <v>8327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>
        <f>E1167/D1167</f>
        <v>0.20705000000000001</v>
      </c>
      <c r="O1167" s="11">
        <f t="shared" si="36"/>
        <v>41792.006134259253</v>
      </c>
      <c r="P1167" s="11">
        <f t="shared" si="37"/>
        <v>41826.00613425926</v>
      </c>
      <c r="Q1167" t="s">
        <v>8283</v>
      </c>
      <c r="R1167" t="s">
        <v>8326</v>
      </c>
      <c r="S1167" t="s">
        <v>8327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>
        <f>E1168/D1168</f>
        <v>0.19139999999999999</v>
      </c>
      <c r="O1168" s="11">
        <f t="shared" si="36"/>
        <v>42150.277106481481</v>
      </c>
      <c r="P1168" s="11">
        <f t="shared" si="37"/>
        <v>42180.958333333336</v>
      </c>
      <c r="Q1168" t="s">
        <v>8283</v>
      </c>
      <c r="R1168" t="s">
        <v>8326</v>
      </c>
      <c r="S1168" t="s">
        <v>8327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>
        <f>E1169/D1169</f>
        <v>1.6316666666666667E-2</v>
      </c>
      <c r="O1169" s="11">
        <f t="shared" si="36"/>
        <v>41863.526562499996</v>
      </c>
      <c r="P1169" s="11">
        <f t="shared" si="37"/>
        <v>41894.526562499996</v>
      </c>
      <c r="Q1169" t="s">
        <v>8283</v>
      </c>
      <c r="R1169" t="s">
        <v>8326</v>
      </c>
      <c r="S1169" t="s">
        <v>8327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>
        <f>E1170/D1170</f>
        <v>5.6666666666666664E-2</v>
      </c>
      <c r="O1170" s="11">
        <f t="shared" si="36"/>
        <v>42604.845659722218</v>
      </c>
      <c r="P1170" s="11">
        <f t="shared" si="37"/>
        <v>42634.845659722218</v>
      </c>
      <c r="Q1170" t="s">
        <v>8283</v>
      </c>
      <c r="R1170" t="s">
        <v>8326</v>
      </c>
      <c r="S1170" t="s">
        <v>8327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>
        <f>E1171/D1171</f>
        <v>1.6999999999999999E-3</v>
      </c>
      <c r="O1171" s="11">
        <f t="shared" si="36"/>
        <v>42027.145405092589</v>
      </c>
      <c r="P1171" s="11">
        <f t="shared" si="37"/>
        <v>42057.145405092589</v>
      </c>
      <c r="Q1171" t="s">
        <v>8283</v>
      </c>
      <c r="R1171" t="s">
        <v>8326</v>
      </c>
      <c r="S1171" t="s">
        <v>8327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>
        <f>E1172/D1172</f>
        <v>4.0000000000000001E-3</v>
      </c>
      <c r="O1172" s="11">
        <f t="shared" si="36"/>
        <v>42124.684849537036</v>
      </c>
      <c r="P1172" s="11">
        <f t="shared" si="37"/>
        <v>42154.684849537036</v>
      </c>
      <c r="Q1172" t="s">
        <v>8283</v>
      </c>
      <c r="R1172" t="s">
        <v>8326</v>
      </c>
      <c r="S1172" t="s">
        <v>8327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>
        <f>E1173/D1173</f>
        <v>1E-3</v>
      </c>
      <c r="O1173" s="11">
        <f t="shared" si="36"/>
        <v>41938.596377314811</v>
      </c>
      <c r="P1173" s="11">
        <f t="shared" si="37"/>
        <v>41956.638043981475</v>
      </c>
      <c r="Q1173" t="s">
        <v>8283</v>
      </c>
      <c r="R1173" t="s">
        <v>8326</v>
      </c>
      <c r="S1173" t="s">
        <v>8327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>
        <f>E1174/D1174</f>
        <v>0</v>
      </c>
      <c r="O1174" s="11">
        <f t="shared" si="36"/>
        <v>41841.473981481482</v>
      </c>
      <c r="P1174" s="11">
        <f t="shared" si="37"/>
        <v>41871.473981481475</v>
      </c>
      <c r="Q1174" t="s">
        <v>8283</v>
      </c>
      <c r="R1174" t="s">
        <v>8326</v>
      </c>
      <c r="S1174" t="s">
        <v>8327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>
        <f>E1175/D1175</f>
        <v>2.4000000000000001E-4</v>
      </c>
      <c r="O1175" s="11">
        <f t="shared" si="36"/>
        <v>42183.97751157407</v>
      </c>
      <c r="P1175" s="11">
        <f t="shared" si="37"/>
        <v>42218.97751157407</v>
      </c>
      <c r="Q1175" t="s">
        <v>8283</v>
      </c>
      <c r="R1175" t="s">
        <v>8326</v>
      </c>
      <c r="S1175" t="s">
        <v>8327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>
        <f>E1176/D1176</f>
        <v>5.906666666666667E-2</v>
      </c>
      <c r="O1176" s="11">
        <f t="shared" si="36"/>
        <v>42468.633414351854</v>
      </c>
      <c r="P1176" s="11">
        <f t="shared" si="37"/>
        <v>42498.633414351854</v>
      </c>
      <c r="Q1176" t="s">
        <v>8283</v>
      </c>
      <c r="R1176" t="s">
        <v>8326</v>
      </c>
      <c r="S1176" t="s">
        <v>8327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>
        <f>E1177/D1177</f>
        <v>2.9250000000000002E-2</v>
      </c>
      <c r="O1177" s="11">
        <f t="shared" si="36"/>
        <v>42170.520127314812</v>
      </c>
      <c r="P1177" s="11">
        <f t="shared" si="37"/>
        <v>42200.520127314812</v>
      </c>
      <c r="Q1177" t="s">
        <v>8283</v>
      </c>
      <c r="R1177" t="s">
        <v>8326</v>
      </c>
      <c r="S1177" t="s">
        <v>8327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>
        <f>E1178/D1178</f>
        <v>5.7142857142857142E-5</v>
      </c>
      <c r="O1178" s="11">
        <f t="shared" si="36"/>
        <v>42745.811319444438</v>
      </c>
      <c r="P1178" s="11">
        <f t="shared" si="37"/>
        <v>42800.333333333336</v>
      </c>
      <c r="Q1178" t="s">
        <v>8283</v>
      </c>
      <c r="R1178" t="s">
        <v>8326</v>
      </c>
      <c r="S1178" t="s">
        <v>8327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>
        <f>E1179/D1179</f>
        <v>0</v>
      </c>
      <c r="O1179" s="11">
        <f t="shared" si="36"/>
        <v>41897.452499999999</v>
      </c>
      <c r="P1179" s="11">
        <f t="shared" si="37"/>
        <v>41927.452499999999</v>
      </c>
      <c r="Q1179" t="s">
        <v>8283</v>
      </c>
      <c r="R1179" t="s">
        <v>8326</v>
      </c>
      <c r="S1179" t="s">
        <v>8327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>
        <f>E1180/D1180</f>
        <v>6.666666666666667E-5</v>
      </c>
      <c r="O1180" s="11">
        <f t="shared" si="36"/>
        <v>41837.69736111111</v>
      </c>
      <c r="P1180" s="11">
        <f t="shared" si="37"/>
        <v>41867.69736111111</v>
      </c>
      <c r="Q1180" t="s">
        <v>8283</v>
      </c>
      <c r="R1180" t="s">
        <v>8326</v>
      </c>
      <c r="S1180" t="s">
        <v>8327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>
        <f>E1181/D1181</f>
        <v>5.3333333333333337E-2</v>
      </c>
      <c r="O1181" s="11">
        <f t="shared" si="36"/>
        <v>42275.511886574073</v>
      </c>
      <c r="P1181" s="11">
        <f t="shared" si="37"/>
        <v>42305.511886574073</v>
      </c>
      <c r="Q1181" t="s">
        <v>8283</v>
      </c>
      <c r="R1181" t="s">
        <v>8326</v>
      </c>
      <c r="S1181" t="s">
        <v>8327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>
        <f>E1182/D1182</f>
        <v>0.11749999999999999</v>
      </c>
      <c r="O1182" s="11">
        <f t="shared" si="36"/>
        <v>41781.598541666666</v>
      </c>
      <c r="P1182" s="11">
        <f t="shared" si="37"/>
        <v>41818.598541666666</v>
      </c>
      <c r="Q1182" t="s">
        <v>8283</v>
      </c>
      <c r="R1182" t="s">
        <v>8326</v>
      </c>
      <c r="S1182" t="s">
        <v>8327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>
        <f>E1183/D1183</f>
        <v>8.0000000000000007E-5</v>
      </c>
      <c r="O1183" s="11">
        <f t="shared" si="36"/>
        <v>42034.131030092591</v>
      </c>
      <c r="P1183" s="11">
        <f t="shared" si="37"/>
        <v>42064.131030092591</v>
      </c>
      <c r="Q1183" t="s">
        <v>8283</v>
      </c>
      <c r="R1183" t="s">
        <v>8326</v>
      </c>
      <c r="S1183" t="s">
        <v>8327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>
        <f>E1184/D1184</f>
        <v>4.2000000000000003E-2</v>
      </c>
      <c r="O1184" s="11">
        <f t="shared" si="36"/>
        <v>42728.619074074071</v>
      </c>
      <c r="P1184" s="11">
        <f t="shared" si="37"/>
        <v>42747.487499999996</v>
      </c>
      <c r="Q1184" t="s">
        <v>8283</v>
      </c>
      <c r="R1184" t="s">
        <v>8326</v>
      </c>
      <c r="S1184" t="s">
        <v>8327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>
        <f>E1185/D1185</f>
        <v>0.04</v>
      </c>
      <c r="O1185" s="11">
        <f t="shared" si="36"/>
        <v>42656.653043981474</v>
      </c>
      <c r="P1185" s="11">
        <f t="shared" si="37"/>
        <v>42675.957638888889</v>
      </c>
      <c r="Q1185" t="s">
        <v>8283</v>
      </c>
      <c r="R1185" t="s">
        <v>8326</v>
      </c>
      <c r="S1185" t="s">
        <v>8327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>
        <f>E1186/D1186</f>
        <v>1.0493636363636363</v>
      </c>
      <c r="O1186" s="11">
        <f t="shared" si="36"/>
        <v>42741.391331018516</v>
      </c>
      <c r="P1186" s="11">
        <f t="shared" si="37"/>
        <v>42772.391331018516</v>
      </c>
      <c r="Q1186" t="s">
        <v>8284</v>
      </c>
      <c r="R1186" t="s">
        <v>8328</v>
      </c>
      <c r="S1186" t="s">
        <v>8329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>
        <f>E1187/D1187</f>
        <v>1.0544</v>
      </c>
      <c r="O1187" s="11">
        <f t="shared" si="36"/>
        <v>42130.656817129631</v>
      </c>
      <c r="P1187" s="11">
        <f t="shared" si="37"/>
        <v>42162.958333333336</v>
      </c>
      <c r="Q1187" t="s">
        <v>8284</v>
      </c>
      <c r="R1187" t="s">
        <v>8328</v>
      </c>
      <c r="S1187" t="s">
        <v>8329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>
        <f>E1188/D1188</f>
        <v>1.0673333333333332</v>
      </c>
      <c r="O1188" s="11">
        <f t="shared" si="36"/>
        <v>42123.655034722215</v>
      </c>
      <c r="P1188" s="11">
        <f t="shared" si="37"/>
        <v>42156.737499999996</v>
      </c>
      <c r="Q1188" t="s">
        <v>8284</v>
      </c>
      <c r="R1188" t="s">
        <v>8328</v>
      </c>
      <c r="S1188" t="s">
        <v>8329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>
        <f>E1189/D1189</f>
        <v>1.0412571428571429</v>
      </c>
      <c r="O1189" s="11">
        <f t="shared" si="36"/>
        <v>42109.686608796292</v>
      </c>
      <c r="P1189" s="11">
        <f t="shared" si="37"/>
        <v>42141.541666666664</v>
      </c>
      <c r="Q1189" t="s">
        <v>8284</v>
      </c>
      <c r="R1189" t="s">
        <v>8328</v>
      </c>
      <c r="S1189" t="s">
        <v>8329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>
        <f>E1190/D1190</f>
        <v>1.6054999999999999</v>
      </c>
      <c r="O1190" s="11">
        <f t="shared" si="36"/>
        <v>42711.492361111108</v>
      </c>
      <c r="P1190" s="11">
        <f t="shared" si="37"/>
        <v>42732.492361111108</v>
      </c>
      <c r="Q1190" t="s">
        <v>8284</v>
      </c>
      <c r="R1190" t="s">
        <v>8328</v>
      </c>
      <c r="S1190" t="s">
        <v>8329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>
        <f>E1191/D1191</f>
        <v>1.0777777777777777</v>
      </c>
      <c r="O1191" s="11">
        <f t="shared" si="36"/>
        <v>42529.770775462959</v>
      </c>
      <c r="P1191" s="11">
        <f t="shared" si="37"/>
        <v>42550.770775462959</v>
      </c>
      <c r="Q1191" t="s">
        <v>8284</v>
      </c>
      <c r="R1191" t="s">
        <v>8328</v>
      </c>
      <c r="S1191" t="s">
        <v>8329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>
        <f>E1192/D1192</f>
        <v>1.35</v>
      </c>
      <c r="O1192" s="11">
        <f t="shared" si="36"/>
        <v>41852.457465277774</v>
      </c>
      <c r="P1192" s="11">
        <f t="shared" si="37"/>
        <v>41882.457465277774</v>
      </c>
      <c r="Q1192" t="s">
        <v>8284</v>
      </c>
      <c r="R1192" t="s">
        <v>8328</v>
      </c>
      <c r="S1192" t="s">
        <v>8329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>
        <f>E1193/D1193</f>
        <v>1.0907407407407408</v>
      </c>
      <c r="O1193" s="11">
        <f t="shared" si="36"/>
        <v>42419.395370370366</v>
      </c>
      <c r="P1193" s="11">
        <f t="shared" si="37"/>
        <v>42449.353703703702</v>
      </c>
      <c r="Q1193" t="s">
        <v>8284</v>
      </c>
      <c r="R1193" t="s">
        <v>8328</v>
      </c>
      <c r="S1193" t="s">
        <v>8329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>
        <f>E1194/D1194</f>
        <v>2.9</v>
      </c>
      <c r="O1194" s="11">
        <f t="shared" si="36"/>
        <v>42747.298356481479</v>
      </c>
      <c r="P1194" s="11">
        <f t="shared" si="37"/>
        <v>42777.298356481479</v>
      </c>
      <c r="Q1194" t="s">
        <v>8284</v>
      </c>
      <c r="R1194" t="s">
        <v>8328</v>
      </c>
      <c r="S1194" t="s">
        <v>8329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>
        <f>E1195/D1195</f>
        <v>1.0395714285714286</v>
      </c>
      <c r="O1195" s="11">
        <f t="shared" si="36"/>
        <v>42409.567743055559</v>
      </c>
      <c r="P1195" s="11">
        <f t="shared" si="37"/>
        <v>42469.526076388887</v>
      </c>
      <c r="Q1195" t="s">
        <v>8284</v>
      </c>
      <c r="R1195" t="s">
        <v>8328</v>
      </c>
      <c r="S1195" t="s">
        <v>8329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>
        <f>E1196/D1196</f>
        <v>3.2223999999999999</v>
      </c>
      <c r="O1196" s="11">
        <f t="shared" si="36"/>
        <v>42072.27984953703</v>
      </c>
      <c r="P1196" s="11">
        <f t="shared" si="37"/>
        <v>42102.27984953703</v>
      </c>
      <c r="Q1196" t="s">
        <v>8284</v>
      </c>
      <c r="R1196" t="s">
        <v>8328</v>
      </c>
      <c r="S1196" t="s">
        <v>8329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>
        <f>E1197/D1197</f>
        <v>1.35</v>
      </c>
      <c r="O1197" s="11">
        <f t="shared" si="36"/>
        <v>42298.139502314814</v>
      </c>
      <c r="P1197" s="11">
        <f t="shared" si="37"/>
        <v>42358.166666666664</v>
      </c>
      <c r="Q1197" t="s">
        <v>8284</v>
      </c>
      <c r="R1197" t="s">
        <v>8328</v>
      </c>
      <c r="S1197" t="s">
        <v>8329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>
        <f>E1198/D1198</f>
        <v>2.6991034482758622</v>
      </c>
      <c r="O1198" s="11">
        <f t="shared" si="36"/>
        <v>42326.610405092586</v>
      </c>
      <c r="P1198" s="11">
        <f t="shared" si="37"/>
        <v>42356.610405092586</v>
      </c>
      <c r="Q1198" t="s">
        <v>8284</v>
      </c>
      <c r="R1198" t="s">
        <v>8328</v>
      </c>
      <c r="S1198" t="s">
        <v>8329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>
        <f>E1199/D1199</f>
        <v>2.5329333333333333</v>
      </c>
      <c r="O1199" s="11">
        <f t="shared" si="36"/>
        <v>42503.456412037034</v>
      </c>
      <c r="P1199" s="11">
        <f t="shared" si="37"/>
        <v>42534.040972222218</v>
      </c>
      <c r="Q1199" t="s">
        <v>8284</v>
      </c>
      <c r="R1199" t="s">
        <v>8328</v>
      </c>
      <c r="S1199" t="s">
        <v>8329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>
        <f>E1200/D1200</f>
        <v>2.6059999999999999</v>
      </c>
      <c r="O1200" s="11">
        <f t="shared" si="36"/>
        <v>42333.410717592589</v>
      </c>
      <c r="P1200" s="11">
        <f t="shared" si="37"/>
        <v>42368.916666666664</v>
      </c>
      <c r="Q1200" t="s">
        <v>8284</v>
      </c>
      <c r="R1200" t="s">
        <v>8328</v>
      </c>
      <c r="S1200" t="s">
        <v>8329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>
        <f>E1201/D1201</f>
        <v>1.0131677953348381</v>
      </c>
      <c r="O1201" s="11">
        <f t="shared" si="36"/>
        <v>42161.562499999993</v>
      </c>
      <c r="P1201" s="11">
        <f t="shared" si="37"/>
        <v>42193.562499999993</v>
      </c>
      <c r="Q1201" t="s">
        <v>8284</v>
      </c>
      <c r="R1201" t="s">
        <v>8328</v>
      </c>
      <c r="S1201" t="s">
        <v>8329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>
        <f>E1202/D1202</f>
        <v>1.2560416666666667</v>
      </c>
      <c r="O1202" s="11">
        <f t="shared" si="36"/>
        <v>42089.269166666665</v>
      </c>
      <c r="P1202" s="11">
        <f t="shared" si="37"/>
        <v>42110.269166666665</v>
      </c>
      <c r="Q1202" t="s">
        <v>8284</v>
      </c>
      <c r="R1202" t="s">
        <v>8328</v>
      </c>
      <c r="S1202" t="s">
        <v>8329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>
        <f>E1203/D1203</f>
        <v>1.0243783333333334</v>
      </c>
      <c r="O1203" s="11">
        <f t="shared" si="36"/>
        <v>42536.398680555554</v>
      </c>
      <c r="P1203" s="11">
        <f t="shared" si="37"/>
        <v>42566.398680555554</v>
      </c>
      <c r="Q1203" t="s">
        <v>8284</v>
      </c>
      <c r="R1203" t="s">
        <v>8328</v>
      </c>
      <c r="S1203" t="s">
        <v>8329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>
        <f>E1204/D1204</f>
        <v>1.99244</v>
      </c>
      <c r="O1204" s="11">
        <f t="shared" si="36"/>
        <v>42152.080486111103</v>
      </c>
      <c r="P1204" s="11">
        <f t="shared" si="37"/>
        <v>42182.08048611111</v>
      </c>
      <c r="Q1204" t="s">
        <v>8284</v>
      </c>
      <c r="R1204" t="s">
        <v>8328</v>
      </c>
      <c r="S1204" t="s">
        <v>8329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>
        <f>E1205/D1205</f>
        <v>1.0245398773006136</v>
      </c>
      <c r="O1205" s="11">
        <f t="shared" si="36"/>
        <v>42125.4065625</v>
      </c>
      <c r="P1205" s="11">
        <f t="shared" si="37"/>
        <v>42155.4065625</v>
      </c>
      <c r="Q1205" t="s">
        <v>8284</v>
      </c>
      <c r="R1205" t="s">
        <v>8328</v>
      </c>
      <c r="S1205" t="s">
        <v>8329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>
        <f>E1206/D1206</f>
        <v>1.0294615384615384</v>
      </c>
      <c r="O1206" s="11">
        <f t="shared" si="36"/>
        <v>42297.539733796293</v>
      </c>
      <c r="P1206" s="11">
        <f t="shared" si="37"/>
        <v>42341.999999999993</v>
      </c>
      <c r="Q1206" t="s">
        <v>8284</v>
      </c>
      <c r="R1206" t="s">
        <v>8328</v>
      </c>
      <c r="S1206" t="s">
        <v>8329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>
        <f>E1207/D1207</f>
        <v>1.0086153846153847</v>
      </c>
      <c r="O1207" s="11">
        <f t="shared" si="36"/>
        <v>42138.298043981478</v>
      </c>
      <c r="P1207" s="11">
        <f t="shared" si="37"/>
        <v>42168.298043981478</v>
      </c>
      <c r="Q1207" t="s">
        <v>8284</v>
      </c>
      <c r="R1207" t="s">
        <v>8328</v>
      </c>
      <c r="S1207" t="s">
        <v>8329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>
        <f>E1208/D1208</f>
        <v>1.1499999999999999</v>
      </c>
      <c r="O1208" s="11">
        <f t="shared" si="36"/>
        <v>42772.567743055559</v>
      </c>
      <c r="P1208" s="11">
        <f t="shared" si="37"/>
        <v>42805.353472222218</v>
      </c>
      <c r="Q1208" t="s">
        <v>8284</v>
      </c>
      <c r="R1208" t="s">
        <v>8328</v>
      </c>
      <c r="S1208" t="s">
        <v>8329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>
        <f>E1209/D1209</f>
        <v>1.0416766467065868</v>
      </c>
      <c r="O1209" s="11">
        <f t="shared" si="36"/>
        <v>42430.221909722219</v>
      </c>
      <c r="P1209" s="11">
        <f t="shared" si="37"/>
        <v>42460.208333333336</v>
      </c>
      <c r="Q1209" t="s">
        <v>8284</v>
      </c>
      <c r="R1209" t="s">
        <v>8328</v>
      </c>
      <c r="S1209" t="s">
        <v>8329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>
        <f>E1210/D1210</f>
        <v>1.5529999999999999</v>
      </c>
      <c r="O1210" s="11">
        <f t="shared" si="36"/>
        <v>42423.500740740739</v>
      </c>
      <c r="P1210" s="11">
        <f t="shared" si="37"/>
        <v>42453.459074074075</v>
      </c>
      <c r="Q1210" t="s">
        <v>8284</v>
      </c>
      <c r="R1210" t="s">
        <v>8328</v>
      </c>
      <c r="S1210" t="s">
        <v>8329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>
        <f>E1211/D1211</f>
        <v>1.06</v>
      </c>
      <c r="O1211" s="11">
        <f t="shared" si="36"/>
        <v>42761.637789351851</v>
      </c>
      <c r="P1211" s="11">
        <f t="shared" si="37"/>
        <v>42791.637789351851</v>
      </c>
      <c r="Q1211" t="s">
        <v>8284</v>
      </c>
      <c r="R1211" t="s">
        <v>8328</v>
      </c>
      <c r="S1211" t="s">
        <v>8329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>
        <f>E1212/D1212</f>
        <v>2.5431499999999998</v>
      </c>
      <c r="O1212" s="11">
        <f t="shared" si="36"/>
        <v>42132.733472222222</v>
      </c>
      <c r="P1212" s="11">
        <f t="shared" si="37"/>
        <v>42155.666666666664</v>
      </c>
      <c r="Q1212" t="s">
        <v>8284</v>
      </c>
      <c r="R1212" t="s">
        <v>8328</v>
      </c>
      <c r="S1212" t="s">
        <v>8329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>
        <f>E1213/D1213</f>
        <v>1.0109999999999999</v>
      </c>
      <c r="O1213" s="11">
        <f t="shared" si="36"/>
        <v>42515.658113425925</v>
      </c>
      <c r="P1213" s="11">
        <f t="shared" si="37"/>
        <v>42530.658113425925</v>
      </c>
      <c r="Q1213" t="s">
        <v>8284</v>
      </c>
      <c r="R1213" t="s">
        <v>8328</v>
      </c>
      <c r="S1213" t="s">
        <v>8329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>
        <f>E1214/D1214</f>
        <v>1.2904</v>
      </c>
      <c r="O1214" s="11">
        <f t="shared" si="36"/>
        <v>42318.741840277777</v>
      </c>
      <c r="P1214" s="11">
        <f t="shared" si="37"/>
        <v>42334.833333333336</v>
      </c>
      <c r="Q1214" t="s">
        <v>8284</v>
      </c>
      <c r="R1214" t="s">
        <v>8328</v>
      </c>
      <c r="S1214" t="s">
        <v>8329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>
        <f>E1215/D1215</f>
        <v>1.0223076923076924</v>
      </c>
      <c r="O1215" s="11">
        <f t="shared" si="36"/>
        <v>42731.547453703701</v>
      </c>
      <c r="P1215" s="11">
        <f t="shared" si="37"/>
        <v>42766.547453703701</v>
      </c>
      <c r="Q1215" t="s">
        <v>8284</v>
      </c>
      <c r="R1215" t="s">
        <v>8328</v>
      </c>
      <c r="S1215" t="s">
        <v>8329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>
        <f>E1216/D1216</f>
        <v>1.3180000000000001</v>
      </c>
      <c r="O1216" s="11">
        <f t="shared" si="36"/>
        <v>42104.632002314807</v>
      </c>
      <c r="P1216" s="11">
        <f t="shared" si="37"/>
        <v>42164.632002314807</v>
      </c>
      <c r="Q1216" t="s">
        <v>8284</v>
      </c>
      <c r="R1216" t="s">
        <v>8328</v>
      </c>
      <c r="S1216" t="s">
        <v>8329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>
        <f>E1217/D1217</f>
        <v>7.8608020000000005</v>
      </c>
      <c r="O1217" s="11">
        <f t="shared" si="36"/>
        <v>41759.714768518512</v>
      </c>
      <c r="P1217" s="11">
        <f t="shared" si="37"/>
        <v>41789.714768518512</v>
      </c>
      <c r="Q1217" t="s">
        <v>8284</v>
      </c>
      <c r="R1217" t="s">
        <v>8328</v>
      </c>
      <c r="S1217" t="s">
        <v>8329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>
        <f>E1218/D1218</f>
        <v>1.4570000000000001</v>
      </c>
      <c r="O1218" s="11">
        <f t="shared" si="36"/>
        <v>42247.408067129632</v>
      </c>
      <c r="P1218" s="11">
        <f t="shared" si="37"/>
        <v>42279.752083333333</v>
      </c>
      <c r="Q1218" t="s">
        <v>8284</v>
      </c>
      <c r="R1218" t="s">
        <v>8328</v>
      </c>
      <c r="S1218" t="s">
        <v>8329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>
        <f>E1219/D1219</f>
        <v>1.026</v>
      </c>
      <c r="O1219" s="11">
        <f t="shared" ref="O1219:O1282" si="38">(((J1219/60)/60)/24)+DATE(1970,1,1)+(-5/24)</f>
        <v>42535.6011574074</v>
      </c>
      <c r="P1219" s="11">
        <f t="shared" ref="P1219:P1282" si="39">I1219/86400+25569+(-5/24)</f>
        <v>42565.6011574074</v>
      </c>
      <c r="Q1219" t="s">
        <v>8284</v>
      </c>
      <c r="R1219" t="s">
        <v>8328</v>
      </c>
      <c r="S1219" t="s">
        <v>8329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>
        <f>E1220/D1220</f>
        <v>1.7227777777777777</v>
      </c>
      <c r="O1220" s="11">
        <f t="shared" si="38"/>
        <v>42278.453703703701</v>
      </c>
      <c r="P1220" s="11">
        <f t="shared" si="39"/>
        <v>42308.916666666664</v>
      </c>
      <c r="Q1220" t="s">
        <v>8284</v>
      </c>
      <c r="R1220" t="s">
        <v>8328</v>
      </c>
      <c r="S1220" t="s">
        <v>8329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>
        <f>E1221/D1221</f>
        <v>1.5916819571865444</v>
      </c>
      <c r="O1221" s="11">
        <f t="shared" si="38"/>
        <v>42633.253622685181</v>
      </c>
      <c r="P1221" s="11">
        <f t="shared" si="39"/>
        <v>42663.253622685188</v>
      </c>
      <c r="Q1221" t="s">
        <v>8284</v>
      </c>
      <c r="R1221" t="s">
        <v>8328</v>
      </c>
      <c r="S1221" t="s">
        <v>8329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>
        <f>E1222/D1222</f>
        <v>1.0376666666666667</v>
      </c>
      <c r="O1222" s="11">
        <f t="shared" si="38"/>
        <v>42211.420277777775</v>
      </c>
      <c r="P1222" s="11">
        <f t="shared" si="39"/>
        <v>42241.420277777775</v>
      </c>
      <c r="Q1222" t="s">
        <v>8284</v>
      </c>
      <c r="R1222" t="s">
        <v>8328</v>
      </c>
      <c r="S1222" t="s">
        <v>8329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>
        <f>E1223/D1223</f>
        <v>1.1140954545454547</v>
      </c>
      <c r="O1223" s="11">
        <f t="shared" si="38"/>
        <v>42680.267222222225</v>
      </c>
      <c r="P1223" s="11">
        <f t="shared" si="39"/>
        <v>42707.791666666664</v>
      </c>
      <c r="Q1223" t="s">
        <v>8284</v>
      </c>
      <c r="R1223" t="s">
        <v>8328</v>
      </c>
      <c r="S1223" t="s">
        <v>8329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>
        <f>E1224/D1224</f>
        <v>2.80375</v>
      </c>
      <c r="O1224" s="11">
        <f t="shared" si="38"/>
        <v>42430.512118055551</v>
      </c>
      <c r="P1224" s="11">
        <f t="shared" si="39"/>
        <v>42460.958333333336</v>
      </c>
      <c r="Q1224" t="s">
        <v>8284</v>
      </c>
      <c r="R1224" t="s">
        <v>8328</v>
      </c>
      <c r="S1224" t="s">
        <v>8329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>
        <f>E1225/D1225</f>
        <v>1.1210606060606061</v>
      </c>
      <c r="O1225" s="11">
        <f t="shared" si="38"/>
        <v>42653.968854166662</v>
      </c>
      <c r="P1225" s="11">
        <f t="shared" si="39"/>
        <v>42684.010520833333</v>
      </c>
      <c r="Q1225" t="s">
        <v>8284</v>
      </c>
      <c r="R1225" t="s">
        <v>8328</v>
      </c>
      <c r="S1225" t="s">
        <v>8329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>
        <f>E1226/D1226</f>
        <v>7.0666666666666669E-2</v>
      </c>
      <c r="O1226" s="11">
        <f t="shared" si="38"/>
        <v>41736.341458333329</v>
      </c>
      <c r="P1226" s="11">
        <f t="shared" si="39"/>
        <v>41796.341458333329</v>
      </c>
      <c r="Q1226" t="s">
        <v>8285</v>
      </c>
      <c r="R1226" t="s">
        <v>8315</v>
      </c>
      <c r="S1226" t="s">
        <v>8330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>
        <f>E1227/D1227</f>
        <v>4.3999999999999997E-2</v>
      </c>
      <c r="O1227" s="11">
        <f t="shared" si="38"/>
        <v>41509.697662037033</v>
      </c>
      <c r="P1227" s="11">
        <f t="shared" si="39"/>
        <v>41569.697662037033</v>
      </c>
      <c r="Q1227" t="s">
        <v>8285</v>
      </c>
      <c r="R1227" t="s">
        <v>8315</v>
      </c>
      <c r="S1227" t="s">
        <v>8330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>
        <f>E1228/D1228</f>
        <v>3.8739999999999997E-2</v>
      </c>
      <c r="O1228" s="11">
        <f t="shared" si="38"/>
        <v>41715.666446759256</v>
      </c>
      <c r="P1228" s="11">
        <f t="shared" si="39"/>
        <v>41749.833333333328</v>
      </c>
      <c r="Q1228" t="s">
        <v>8285</v>
      </c>
      <c r="R1228" t="s">
        <v>8315</v>
      </c>
      <c r="S1228" t="s">
        <v>8330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>
        <f>E1229/D1229</f>
        <v>0</v>
      </c>
      <c r="O1229" s="11">
        <f t="shared" si="38"/>
        <v>41827.710833333331</v>
      </c>
      <c r="P1229" s="11">
        <f t="shared" si="39"/>
        <v>41858.083333333328</v>
      </c>
      <c r="Q1229" t="s">
        <v>8285</v>
      </c>
      <c r="R1229" t="s">
        <v>8315</v>
      </c>
      <c r="S1229" t="s">
        <v>8330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>
        <f>E1230/D1230</f>
        <v>0.29299999999999998</v>
      </c>
      <c r="O1230" s="11">
        <f t="shared" si="38"/>
        <v>40754.520925925921</v>
      </c>
      <c r="P1230" s="11">
        <f t="shared" si="39"/>
        <v>40814.520925925921</v>
      </c>
      <c r="Q1230" t="s">
        <v>8285</v>
      </c>
      <c r="R1230" t="s">
        <v>8315</v>
      </c>
      <c r="S1230" t="s">
        <v>8330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>
        <f>E1231/D1231</f>
        <v>9.0909090909090905E-3</v>
      </c>
      <c r="O1231" s="11">
        <f t="shared" si="38"/>
        <v>40985.251469907402</v>
      </c>
      <c r="P1231" s="11">
        <f t="shared" si="39"/>
        <v>41015.458333333328</v>
      </c>
      <c r="Q1231" t="s">
        <v>8285</v>
      </c>
      <c r="R1231" t="s">
        <v>8315</v>
      </c>
      <c r="S1231" t="s">
        <v>8330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>
        <f>E1232/D1232</f>
        <v>0</v>
      </c>
      <c r="O1232" s="11">
        <f t="shared" si="38"/>
        <v>40568.764236111107</v>
      </c>
      <c r="P1232" s="11">
        <f t="shared" si="39"/>
        <v>40598.764236111107</v>
      </c>
      <c r="Q1232" t="s">
        <v>8285</v>
      </c>
      <c r="R1232" t="s">
        <v>8315</v>
      </c>
      <c r="S1232" t="s">
        <v>8330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>
        <f>E1233/D1233</f>
        <v>0</v>
      </c>
      <c r="O1233" s="11">
        <f t="shared" si="38"/>
        <v>42193.733425925922</v>
      </c>
      <c r="P1233" s="11">
        <f t="shared" si="39"/>
        <v>42243.833333333336</v>
      </c>
      <c r="Q1233" t="s">
        <v>8285</v>
      </c>
      <c r="R1233" t="s">
        <v>8315</v>
      </c>
      <c r="S1233" t="s">
        <v>8330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>
        <f>E1234/D1234</f>
        <v>8.0000000000000002E-3</v>
      </c>
      <c r="O1234" s="11">
        <f t="shared" si="38"/>
        <v>41506.639699074076</v>
      </c>
      <c r="P1234" s="11">
        <f t="shared" si="39"/>
        <v>41553.639699074069</v>
      </c>
      <c r="Q1234" t="s">
        <v>8285</v>
      </c>
      <c r="R1234" t="s">
        <v>8315</v>
      </c>
      <c r="S1234" t="s">
        <v>8330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>
        <f>E1235/D1235</f>
        <v>0.11600000000000001</v>
      </c>
      <c r="O1235" s="11">
        <f t="shared" si="38"/>
        <v>40939.740439814814</v>
      </c>
      <c r="P1235" s="11">
        <f t="shared" si="39"/>
        <v>40960.740439814814</v>
      </c>
      <c r="Q1235" t="s">
        <v>8285</v>
      </c>
      <c r="R1235" t="s">
        <v>8315</v>
      </c>
      <c r="S1235" t="s">
        <v>8330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>
        <f>E1236/D1236</f>
        <v>0</v>
      </c>
      <c r="O1236" s="11">
        <f t="shared" si="38"/>
        <v>42007.580347222225</v>
      </c>
      <c r="P1236" s="11">
        <f t="shared" si="39"/>
        <v>42037.580347222225</v>
      </c>
      <c r="Q1236" t="s">
        <v>8285</v>
      </c>
      <c r="R1236" t="s">
        <v>8315</v>
      </c>
      <c r="S1236" t="s">
        <v>8330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>
        <f>E1237/D1237</f>
        <v>2.787363950092912E-2</v>
      </c>
      <c r="O1237" s="11">
        <f t="shared" si="38"/>
        <v>41582.927071759259</v>
      </c>
      <c r="P1237" s="11">
        <f t="shared" si="39"/>
        <v>41622.927071759259</v>
      </c>
      <c r="Q1237" t="s">
        <v>8285</v>
      </c>
      <c r="R1237" t="s">
        <v>8315</v>
      </c>
      <c r="S1237" t="s">
        <v>8330</v>
      </c>
    </row>
    <row r="1238" spans="1:19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>
        <f>E1238/D1238</f>
        <v>0</v>
      </c>
      <c r="O1238" s="11">
        <f t="shared" si="38"/>
        <v>41110.47180555555</v>
      </c>
      <c r="P1238" s="11">
        <f t="shared" si="39"/>
        <v>41118.458333333328</v>
      </c>
      <c r="Q1238" t="s">
        <v>8285</v>
      </c>
      <c r="R1238" t="s">
        <v>8315</v>
      </c>
      <c r="S1238" t="s">
        <v>8330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>
        <f>E1239/D1239</f>
        <v>0</v>
      </c>
      <c r="O1239" s="11">
        <f t="shared" si="38"/>
        <v>41125.074826388889</v>
      </c>
      <c r="P1239" s="11">
        <f t="shared" si="39"/>
        <v>41145.074826388889</v>
      </c>
      <c r="Q1239" t="s">
        <v>8285</v>
      </c>
      <c r="R1239" t="s">
        <v>8315</v>
      </c>
      <c r="S1239" t="s">
        <v>8330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>
        <f>E1240/D1240</f>
        <v>0.17799999999999999</v>
      </c>
      <c r="O1240" s="11">
        <f t="shared" si="38"/>
        <v>40731.402037037034</v>
      </c>
      <c r="P1240" s="11">
        <f t="shared" si="39"/>
        <v>40761.402037037034</v>
      </c>
      <c r="Q1240" t="s">
        <v>8285</v>
      </c>
      <c r="R1240" t="s">
        <v>8315</v>
      </c>
      <c r="S1240" t="s">
        <v>8330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>
        <f>E1241/D1241</f>
        <v>0</v>
      </c>
      <c r="O1241" s="11">
        <f t="shared" si="38"/>
        <v>40883.754247685181</v>
      </c>
      <c r="P1241" s="11">
        <f t="shared" si="39"/>
        <v>40913.754247685181</v>
      </c>
      <c r="Q1241" t="s">
        <v>8285</v>
      </c>
      <c r="R1241" t="s">
        <v>8315</v>
      </c>
      <c r="S1241" t="s">
        <v>8330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>
        <f>E1242/D1242</f>
        <v>3.0124999999999999E-2</v>
      </c>
      <c r="O1242" s="11">
        <f t="shared" si="38"/>
        <v>41408.831678240742</v>
      </c>
      <c r="P1242" s="11">
        <f t="shared" si="39"/>
        <v>41467.70208333333</v>
      </c>
      <c r="Q1242" t="s">
        <v>8285</v>
      </c>
      <c r="R1242" t="s">
        <v>8315</v>
      </c>
      <c r="S1242" t="s">
        <v>8330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>
        <f>E1243/D1243</f>
        <v>0.50739999999999996</v>
      </c>
      <c r="O1243" s="11">
        <f t="shared" si="38"/>
        <v>41923.629398148143</v>
      </c>
      <c r="P1243" s="11">
        <f t="shared" si="39"/>
        <v>41946.040972222218</v>
      </c>
      <c r="Q1243" t="s">
        <v>8285</v>
      </c>
      <c r="R1243" t="s">
        <v>8315</v>
      </c>
      <c r="S1243" t="s">
        <v>8330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>
        <f>E1244/D1244</f>
        <v>5.4884742041712408E-3</v>
      </c>
      <c r="O1244" s="11">
        <f t="shared" si="38"/>
        <v>40781.957199074073</v>
      </c>
      <c r="P1244" s="11">
        <f t="shared" si="39"/>
        <v>40797.345833333333</v>
      </c>
      <c r="Q1244" t="s">
        <v>8285</v>
      </c>
      <c r="R1244" t="s">
        <v>8315</v>
      </c>
      <c r="S1244" t="s">
        <v>8330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>
        <f>E1245/D1245</f>
        <v>0.14091666666666666</v>
      </c>
      <c r="O1245" s="11">
        <f t="shared" si="38"/>
        <v>40671.670960648145</v>
      </c>
      <c r="P1245" s="11">
        <f t="shared" si="39"/>
        <v>40732.666666666664</v>
      </c>
      <c r="Q1245" t="s">
        <v>8285</v>
      </c>
      <c r="R1245" t="s">
        <v>8315</v>
      </c>
      <c r="S1245" t="s">
        <v>8330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>
        <f>E1246/D1246</f>
        <v>1.038</v>
      </c>
      <c r="O1246" s="11">
        <f t="shared" si="38"/>
        <v>41355.617164351846</v>
      </c>
      <c r="P1246" s="11">
        <f t="shared" si="39"/>
        <v>41386.666666666664</v>
      </c>
      <c r="Q1246" t="s">
        <v>8275</v>
      </c>
      <c r="R1246" t="s">
        <v>8315</v>
      </c>
      <c r="S1246" t="s">
        <v>8316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>
        <f>E1247/D1247</f>
        <v>1.2024999999999999</v>
      </c>
      <c r="O1247" s="11">
        <f t="shared" si="38"/>
        <v>41774.391597222217</v>
      </c>
      <c r="P1247" s="11">
        <f t="shared" si="39"/>
        <v>41804.391597222224</v>
      </c>
      <c r="Q1247" t="s">
        <v>8275</v>
      </c>
      <c r="R1247" t="s">
        <v>8315</v>
      </c>
      <c r="S1247" t="s">
        <v>8316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>
        <f>E1248/D1248</f>
        <v>1.17</v>
      </c>
      <c r="O1248" s="11">
        <f t="shared" si="38"/>
        <v>40837.835057870368</v>
      </c>
      <c r="P1248" s="11">
        <f t="shared" si="39"/>
        <v>40882.876724537033</v>
      </c>
      <c r="Q1248" t="s">
        <v>8275</v>
      </c>
      <c r="R1248" t="s">
        <v>8315</v>
      </c>
      <c r="S1248" t="s">
        <v>8316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>
        <f>E1249/D1249</f>
        <v>1.2214285714285715</v>
      </c>
      <c r="O1249" s="11">
        <f t="shared" si="38"/>
        <v>41370.083969907406</v>
      </c>
      <c r="P1249" s="11">
        <f t="shared" si="39"/>
        <v>41400.083969907406</v>
      </c>
      <c r="Q1249" t="s">
        <v>8275</v>
      </c>
      <c r="R1249" t="s">
        <v>8315</v>
      </c>
      <c r="S1249" t="s">
        <v>8316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>
        <f>E1250/D1250</f>
        <v>1.5164</v>
      </c>
      <c r="O1250" s="11">
        <f t="shared" si="38"/>
        <v>41767.448530092588</v>
      </c>
      <c r="P1250" s="11">
        <f t="shared" si="39"/>
        <v>41803.082638888889</v>
      </c>
      <c r="Q1250" t="s">
        <v>8275</v>
      </c>
      <c r="R1250" t="s">
        <v>8315</v>
      </c>
      <c r="S1250" t="s">
        <v>8316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>
        <f>E1251/D1251</f>
        <v>1.0444</v>
      </c>
      <c r="O1251" s="11">
        <f t="shared" si="38"/>
        <v>41067.532534722224</v>
      </c>
      <c r="P1251" s="11">
        <f t="shared" si="39"/>
        <v>41097.532534722217</v>
      </c>
      <c r="Q1251" t="s">
        <v>8275</v>
      </c>
      <c r="R1251" t="s">
        <v>8315</v>
      </c>
      <c r="S1251" t="s">
        <v>8316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>
        <f>E1252/D1252</f>
        <v>2.0015333333333332</v>
      </c>
      <c r="O1252" s="11">
        <f t="shared" si="38"/>
        <v>41843.434386574074</v>
      </c>
      <c r="P1252" s="11">
        <f t="shared" si="39"/>
        <v>41888.434386574074</v>
      </c>
      <c r="Q1252" t="s">
        <v>8275</v>
      </c>
      <c r="R1252" t="s">
        <v>8315</v>
      </c>
      <c r="S1252" t="s">
        <v>8316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>
        <f>E1253/D1253</f>
        <v>1.018</v>
      </c>
      <c r="O1253" s="11">
        <f t="shared" si="38"/>
        <v>40751.606099537035</v>
      </c>
      <c r="P1253" s="11">
        <f t="shared" si="39"/>
        <v>40811.606099537035</v>
      </c>
      <c r="Q1253" t="s">
        <v>8275</v>
      </c>
      <c r="R1253" t="s">
        <v>8315</v>
      </c>
      <c r="S1253" t="s">
        <v>8316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>
        <f>E1254/D1254</f>
        <v>1.3765714285714286</v>
      </c>
      <c r="O1254" s="11">
        <f t="shared" si="38"/>
        <v>41543.779733796291</v>
      </c>
      <c r="P1254" s="11">
        <f t="shared" si="39"/>
        <v>41571.779733796291</v>
      </c>
      <c r="Q1254" t="s">
        <v>8275</v>
      </c>
      <c r="R1254" t="s">
        <v>8315</v>
      </c>
      <c r="S1254" t="s">
        <v>8316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>
        <f>E1255/D1255</f>
        <v>3038.3319999999999</v>
      </c>
      <c r="O1255" s="11">
        <f t="shared" si="38"/>
        <v>41855.575312499997</v>
      </c>
      <c r="P1255" s="11">
        <f t="shared" si="39"/>
        <v>41885.575312499997</v>
      </c>
      <c r="Q1255" t="s">
        <v>8275</v>
      </c>
      <c r="R1255" t="s">
        <v>8315</v>
      </c>
      <c r="S1255" t="s">
        <v>8316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>
        <f>E1256/D1256</f>
        <v>1.9885074626865671</v>
      </c>
      <c r="O1256" s="11">
        <f t="shared" si="38"/>
        <v>40487.413032407407</v>
      </c>
      <c r="P1256" s="11">
        <f t="shared" si="39"/>
        <v>40543.999305555553</v>
      </c>
      <c r="Q1256" t="s">
        <v>8275</v>
      </c>
      <c r="R1256" t="s">
        <v>8315</v>
      </c>
      <c r="S1256" t="s">
        <v>8316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>
        <f>E1257/D1257</f>
        <v>2.0236666666666667</v>
      </c>
      <c r="O1257" s="11">
        <f t="shared" si="38"/>
        <v>41579.637175925927</v>
      </c>
      <c r="P1257" s="11">
        <f t="shared" si="39"/>
        <v>41609.678842592592</v>
      </c>
      <c r="Q1257" t="s">
        <v>8275</v>
      </c>
      <c r="R1257" t="s">
        <v>8315</v>
      </c>
      <c r="S1257" t="s">
        <v>8316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>
        <f>E1258/D1258</f>
        <v>1.1796376666666666</v>
      </c>
      <c r="O1258" s="11">
        <f t="shared" si="38"/>
        <v>40921.711006944446</v>
      </c>
      <c r="P1258" s="11">
        <f t="shared" si="39"/>
        <v>40951.711006944439</v>
      </c>
      <c r="Q1258" t="s">
        <v>8275</v>
      </c>
      <c r="R1258" t="s">
        <v>8315</v>
      </c>
      <c r="S1258" t="s">
        <v>8316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>
        <f>E1259/D1259</f>
        <v>2.9472727272727273</v>
      </c>
      <c r="O1259" s="11">
        <f t="shared" si="38"/>
        <v>40586.877199074072</v>
      </c>
      <c r="P1259" s="11">
        <f t="shared" si="39"/>
        <v>40635.835532407407</v>
      </c>
      <c r="Q1259" t="s">
        <v>8275</v>
      </c>
      <c r="R1259" t="s">
        <v>8315</v>
      </c>
      <c r="S1259" t="s">
        <v>8316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>
        <f>E1260/D1260</f>
        <v>2.1314633333333335</v>
      </c>
      <c r="O1260" s="11">
        <f t="shared" si="38"/>
        <v>41487.402916666666</v>
      </c>
      <c r="P1260" s="11">
        <f t="shared" si="39"/>
        <v>41517.402916666666</v>
      </c>
      <c r="Q1260" t="s">
        <v>8275</v>
      </c>
      <c r="R1260" t="s">
        <v>8315</v>
      </c>
      <c r="S1260" t="s">
        <v>8316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>
        <f>E1261/D1261</f>
        <v>1.0424</v>
      </c>
      <c r="O1261" s="11">
        <f t="shared" si="38"/>
        <v>41766.762314814812</v>
      </c>
      <c r="P1261" s="11">
        <f t="shared" si="39"/>
        <v>41798.957638888889</v>
      </c>
      <c r="Q1261" t="s">
        <v>8275</v>
      </c>
      <c r="R1261" t="s">
        <v>8315</v>
      </c>
      <c r="S1261" t="s">
        <v>8316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>
        <f>E1262/D1262</f>
        <v>1.1366666666666667</v>
      </c>
      <c r="O1262" s="11">
        <f t="shared" si="38"/>
        <v>41666.63449074074</v>
      </c>
      <c r="P1262" s="11">
        <f t="shared" si="39"/>
        <v>41696.63449074074</v>
      </c>
      <c r="Q1262" t="s">
        <v>8275</v>
      </c>
      <c r="R1262" t="s">
        <v>8315</v>
      </c>
      <c r="S1262" t="s">
        <v>8316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>
        <f>E1263/D1263</f>
        <v>1.0125</v>
      </c>
      <c r="O1263" s="11">
        <f t="shared" si="38"/>
        <v>41638.134571759256</v>
      </c>
      <c r="P1263" s="11">
        <f t="shared" si="39"/>
        <v>41668.134571759256</v>
      </c>
      <c r="Q1263" t="s">
        <v>8275</v>
      </c>
      <c r="R1263" t="s">
        <v>8315</v>
      </c>
      <c r="S1263" t="s">
        <v>8316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>
        <f>E1264/D1264</f>
        <v>1.2541538461538462</v>
      </c>
      <c r="O1264" s="11">
        <f t="shared" si="38"/>
        <v>41656.554305555554</v>
      </c>
      <c r="P1264" s="11">
        <f t="shared" si="39"/>
        <v>41686.554305555554</v>
      </c>
      <c r="Q1264" t="s">
        <v>8275</v>
      </c>
      <c r="R1264" t="s">
        <v>8315</v>
      </c>
      <c r="S1264" t="s">
        <v>8316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>
        <f>E1265/D1265</f>
        <v>1.19</v>
      </c>
      <c r="O1265" s="11">
        <f t="shared" si="38"/>
        <v>41691.875810185185</v>
      </c>
      <c r="P1265" s="11">
        <f t="shared" si="39"/>
        <v>41726.833333333328</v>
      </c>
      <c r="Q1265" t="s">
        <v>8275</v>
      </c>
      <c r="R1265" t="s">
        <v>8315</v>
      </c>
      <c r="S1265" t="s">
        <v>8316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>
        <f>E1266/D1266</f>
        <v>1.6646153846153846</v>
      </c>
      <c r="O1266" s="11">
        <f t="shared" si="38"/>
        <v>41547.454664351848</v>
      </c>
      <c r="P1266" s="11">
        <f t="shared" si="39"/>
        <v>41576.454664351848</v>
      </c>
      <c r="Q1266" t="s">
        <v>8275</v>
      </c>
      <c r="R1266" t="s">
        <v>8315</v>
      </c>
      <c r="S1266" t="s">
        <v>8316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>
        <f>E1267/D1267</f>
        <v>1.1914771428571429</v>
      </c>
      <c r="O1267" s="11">
        <f t="shared" si="38"/>
        <v>40465.446932870364</v>
      </c>
      <c r="P1267" s="11">
        <f t="shared" si="39"/>
        <v>40512.446932870364</v>
      </c>
      <c r="Q1267" t="s">
        <v>8275</v>
      </c>
      <c r="R1267" t="s">
        <v>8315</v>
      </c>
      <c r="S1267" t="s">
        <v>8316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>
        <f>E1268/D1268</f>
        <v>1.0047368421052632</v>
      </c>
      <c r="O1268" s="11">
        <f t="shared" si="38"/>
        <v>41620.668344907404</v>
      </c>
      <c r="P1268" s="11">
        <f t="shared" si="39"/>
        <v>41650.668344907404</v>
      </c>
      <c r="Q1268" t="s">
        <v>8275</v>
      </c>
      <c r="R1268" t="s">
        <v>8315</v>
      </c>
      <c r="S1268" t="s">
        <v>8316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>
        <f>E1269/D1269</f>
        <v>1.018</v>
      </c>
      <c r="O1269" s="11">
        <f t="shared" si="38"/>
        <v>41449.376828703702</v>
      </c>
      <c r="P1269" s="11">
        <f t="shared" si="39"/>
        <v>41479.376828703702</v>
      </c>
      <c r="Q1269" t="s">
        <v>8275</v>
      </c>
      <c r="R1269" t="s">
        <v>8315</v>
      </c>
      <c r="S1269" t="s">
        <v>8316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>
        <f>E1270/D1270</f>
        <v>1.1666666666666667</v>
      </c>
      <c r="O1270" s="11">
        <f t="shared" si="38"/>
        <v>41507.637118055551</v>
      </c>
      <c r="P1270" s="11">
        <f t="shared" si="39"/>
        <v>41537.637118055551</v>
      </c>
      <c r="Q1270" t="s">
        <v>8275</v>
      </c>
      <c r="R1270" t="s">
        <v>8315</v>
      </c>
      <c r="S1270" t="s">
        <v>8316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>
        <f>E1271/D1271</f>
        <v>1.0864893617021276</v>
      </c>
      <c r="O1271" s="11">
        <f t="shared" si="38"/>
        <v>42445.614722222213</v>
      </c>
      <c r="P1271" s="11">
        <f t="shared" si="39"/>
        <v>42475.791666666664</v>
      </c>
      <c r="Q1271" t="s">
        <v>8275</v>
      </c>
      <c r="R1271" t="s">
        <v>8315</v>
      </c>
      <c r="S1271" t="s">
        <v>8316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>
        <f>E1272/D1272</f>
        <v>1.1472</v>
      </c>
      <c r="O1272" s="11">
        <f t="shared" si="38"/>
        <v>40933.648634259262</v>
      </c>
      <c r="P1272" s="11">
        <f t="shared" si="39"/>
        <v>40993.60696759259</v>
      </c>
      <c r="Q1272" t="s">
        <v>8275</v>
      </c>
      <c r="R1272" t="s">
        <v>8315</v>
      </c>
      <c r="S1272" t="s">
        <v>8316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>
        <f>E1273/D1273</f>
        <v>1.018</v>
      </c>
      <c r="O1273" s="11">
        <f t="shared" si="38"/>
        <v>41561.475219907406</v>
      </c>
      <c r="P1273" s="11">
        <f t="shared" si="39"/>
        <v>41591.516886574071</v>
      </c>
      <c r="Q1273" t="s">
        <v>8275</v>
      </c>
      <c r="R1273" t="s">
        <v>8315</v>
      </c>
      <c r="S1273" t="s">
        <v>8316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>
        <f>E1274/D1274</f>
        <v>1.06</v>
      </c>
      <c r="O1274" s="11">
        <f t="shared" si="38"/>
        <v>40274.536793981482</v>
      </c>
      <c r="P1274" s="11">
        <f t="shared" si="39"/>
        <v>40343.958333333328</v>
      </c>
      <c r="Q1274" t="s">
        <v>8275</v>
      </c>
      <c r="R1274" t="s">
        <v>8315</v>
      </c>
      <c r="S1274" t="s">
        <v>8316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>
        <f>E1275/D1275</f>
        <v>1.0349999999999999</v>
      </c>
      <c r="O1275" s="11">
        <f t="shared" si="38"/>
        <v>41852.521886574068</v>
      </c>
      <c r="P1275" s="11">
        <f t="shared" si="39"/>
        <v>41882.521886574068</v>
      </c>
      <c r="Q1275" t="s">
        <v>8275</v>
      </c>
      <c r="R1275" t="s">
        <v>8315</v>
      </c>
      <c r="S1275" t="s">
        <v>8316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>
        <f>E1276/D1276</f>
        <v>1.5497535999999998</v>
      </c>
      <c r="O1276" s="11">
        <f t="shared" si="38"/>
        <v>41116.481770833328</v>
      </c>
      <c r="P1276" s="11">
        <f t="shared" si="39"/>
        <v>41151.481770833328</v>
      </c>
      <c r="Q1276" t="s">
        <v>8275</v>
      </c>
      <c r="R1276" t="s">
        <v>8315</v>
      </c>
      <c r="S1276" t="s">
        <v>8316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>
        <f>E1277/D1277</f>
        <v>1.6214066666666667</v>
      </c>
      <c r="O1277" s="11">
        <f t="shared" si="38"/>
        <v>41458.659571759257</v>
      </c>
      <c r="P1277" s="11">
        <f t="shared" si="39"/>
        <v>41493.659571759257</v>
      </c>
      <c r="Q1277" t="s">
        <v>8275</v>
      </c>
      <c r="R1277" t="s">
        <v>8315</v>
      </c>
      <c r="S1277" t="s">
        <v>8316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>
        <f>E1278/D1278</f>
        <v>1.0442100000000001</v>
      </c>
      <c r="O1278" s="11">
        <f t="shared" si="38"/>
        <v>40007.49591435185</v>
      </c>
      <c r="P1278" s="11">
        <f t="shared" si="39"/>
        <v>40056.958333333328</v>
      </c>
      <c r="Q1278" t="s">
        <v>8275</v>
      </c>
      <c r="R1278" t="s">
        <v>8315</v>
      </c>
      <c r="S1278" t="s">
        <v>8316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>
        <f>E1279/D1279</f>
        <v>1.0612433333333333</v>
      </c>
      <c r="O1279" s="11">
        <f t="shared" si="38"/>
        <v>41121.35355324074</v>
      </c>
      <c r="P1279" s="11">
        <f t="shared" si="39"/>
        <v>41156.35355324074</v>
      </c>
      <c r="Q1279" t="s">
        <v>8275</v>
      </c>
      <c r="R1279" t="s">
        <v>8315</v>
      </c>
      <c r="S1279" t="s">
        <v>8316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>
        <f>E1280/D1280</f>
        <v>1.5493846153846154</v>
      </c>
      <c r="O1280" s="11">
        <f t="shared" si="38"/>
        <v>41786.346828703703</v>
      </c>
      <c r="P1280" s="11">
        <f t="shared" si="39"/>
        <v>41814.875</v>
      </c>
      <c r="Q1280" t="s">
        <v>8275</v>
      </c>
      <c r="R1280" t="s">
        <v>8315</v>
      </c>
      <c r="S1280" t="s">
        <v>8316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>
        <f>E1281/D1281</f>
        <v>1.1077157238734421</v>
      </c>
      <c r="O1281" s="11">
        <f t="shared" si="38"/>
        <v>41681.890856481477</v>
      </c>
      <c r="P1281" s="11">
        <f t="shared" si="39"/>
        <v>41721.849189814813</v>
      </c>
      <c r="Q1281" t="s">
        <v>8275</v>
      </c>
      <c r="R1281" t="s">
        <v>8315</v>
      </c>
      <c r="S1281" t="s">
        <v>8316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>
        <f>E1282/D1282</f>
        <v>1.1091186666666666</v>
      </c>
      <c r="O1282" s="11">
        <f t="shared" si="38"/>
        <v>40513.54923611111</v>
      </c>
      <c r="P1282" s="11">
        <f t="shared" si="39"/>
        <v>40603.54923611111</v>
      </c>
      <c r="Q1282" t="s">
        <v>8275</v>
      </c>
      <c r="R1282" t="s">
        <v>8315</v>
      </c>
      <c r="S1282" t="s">
        <v>8316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>
        <f>E1283/D1283</f>
        <v>1.1071428571428572</v>
      </c>
      <c r="O1283" s="11">
        <f t="shared" ref="O1283:O1346" si="40">(((J1283/60)/60)/24)+DATE(1970,1,1)+(-5/24)</f>
        <v>41463.535138888888</v>
      </c>
      <c r="P1283" s="11">
        <f t="shared" ref="P1283:P1346" si="41">I1283/86400+25569+(-5/24)</f>
        <v>41483.535138888888</v>
      </c>
      <c r="Q1283" t="s">
        <v>8275</v>
      </c>
      <c r="R1283" t="s">
        <v>8315</v>
      </c>
      <c r="S1283" t="s">
        <v>8316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>
        <f>E1284/D1284</f>
        <v>1.2361333333333333</v>
      </c>
      <c r="O1284" s="11">
        <f t="shared" si="40"/>
        <v>41586.266840277778</v>
      </c>
      <c r="P1284" s="11">
        <f t="shared" si="41"/>
        <v>41616.999305555553</v>
      </c>
      <c r="Q1284" t="s">
        <v>8275</v>
      </c>
      <c r="R1284" t="s">
        <v>8315</v>
      </c>
      <c r="S1284" t="s">
        <v>8316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>
        <f>E1285/D1285</f>
        <v>2.1105</v>
      </c>
      <c r="O1285" s="11">
        <f t="shared" si="40"/>
        <v>41320.50913194444</v>
      </c>
      <c r="P1285" s="11">
        <f t="shared" si="41"/>
        <v>41343.958333333328</v>
      </c>
      <c r="Q1285" t="s">
        <v>8275</v>
      </c>
      <c r="R1285" t="s">
        <v>8315</v>
      </c>
      <c r="S1285" t="s">
        <v>8316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>
        <f>E1286/D1286</f>
        <v>1.01</v>
      </c>
      <c r="O1286" s="11">
        <f t="shared" si="40"/>
        <v>42712.026412037034</v>
      </c>
      <c r="P1286" s="11">
        <f t="shared" si="41"/>
        <v>42735.499305555553</v>
      </c>
      <c r="Q1286" t="s">
        <v>8270</v>
      </c>
      <c r="R1286" t="s">
        <v>8307</v>
      </c>
      <c r="S1286" t="s">
        <v>8308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>
        <f>E1287/D1287</f>
        <v>1.0165</v>
      </c>
      <c r="O1287" s="11">
        <f t="shared" si="40"/>
        <v>42160.374710648146</v>
      </c>
      <c r="P1287" s="11">
        <f t="shared" si="41"/>
        <v>42175.374710648146</v>
      </c>
      <c r="Q1287" t="s">
        <v>8270</v>
      </c>
      <c r="R1287" t="s">
        <v>8307</v>
      </c>
      <c r="S1287" t="s">
        <v>8308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>
        <f>E1288/D1288</f>
        <v>1.0833333333333333</v>
      </c>
      <c r="O1288" s="11">
        <f t="shared" si="40"/>
        <v>42039.176238425927</v>
      </c>
      <c r="P1288" s="11">
        <f t="shared" si="41"/>
        <v>42052.374999999993</v>
      </c>
      <c r="Q1288" t="s">
        <v>8270</v>
      </c>
      <c r="R1288" t="s">
        <v>8307</v>
      </c>
      <c r="S1288" t="s">
        <v>8308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>
        <f>E1289/D1289</f>
        <v>2.42</v>
      </c>
      <c r="O1289" s="11">
        <f t="shared" si="40"/>
        <v>42107.412685185183</v>
      </c>
      <c r="P1289" s="11">
        <f t="shared" si="41"/>
        <v>42167.412685185183</v>
      </c>
      <c r="Q1289" t="s">
        <v>8270</v>
      </c>
      <c r="R1289" t="s">
        <v>8307</v>
      </c>
      <c r="S1289" t="s">
        <v>8308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>
        <f>E1290/D1290</f>
        <v>1.0044999999999999</v>
      </c>
      <c r="O1290" s="11">
        <f t="shared" si="40"/>
        <v>42560.946331018517</v>
      </c>
      <c r="P1290" s="11">
        <f t="shared" si="41"/>
        <v>42591.958333333336</v>
      </c>
      <c r="Q1290" t="s">
        <v>8270</v>
      </c>
      <c r="R1290" t="s">
        <v>8307</v>
      </c>
      <c r="S1290" t="s">
        <v>8308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>
        <f>E1291/D1291</f>
        <v>1.2506666666666666</v>
      </c>
      <c r="O1291" s="11">
        <f t="shared" si="40"/>
        <v>42708.926446759251</v>
      </c>
      <c r="P1291" s="11">
        <f t="shared" si="41"/>
        <v>42738.926446759258</v>
      </c>
      <c r="Q1291" t="s">
        <v>8270</v>
      </c>
      <c r="R1291" t="s">
        <v>8307</v>
      </c>
      <c r="S1291" t="s">
        <v>8308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>
        <f>E1292/D1292</f>
        <v>1.0857142857142856</v>
      </c>
      <c r="O1292" s="11">
        <f t="shared" si="40"/>
        <v>42086.406608796293</v>
      </c>
      <c r="P1292" s="11">
        <f t="shared" si="41"/>
        <v>42117.082638888889</v>
      </c>
      <c r="Q1292" t="s">
        <v>8270</v>
      </c>
      <c r="R1292" t="s">
        <v>8307</v>
      </c>
      <c r="S1292" t="s">
        <v>8308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>
        <f>E1293/D1293</f>
        <v>1.4570000000000001</v>
      </c>
      <c r="O1293" s="11">
        <f t="shared" si="40"/>
        <v>42064.444340277776</v>
      </c>
      <c r="P1293" s="11">
        <f t="shared" si="41"/>
        <v>42101.083333333336</v>
      </c>
      <c r="Q1293" t="s">
        <v>8270</v>
      </c>
      <c r="R1293" t="s">
        <v>8307</v>
      </c>
      <c r="S1293" t="s">
        <v>8308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>
        <f>E1294/D1294</f>
        <v>1.1000000000000001</v>
      </c>
      <c r="O1294" s="11">
        <f t="shared" si="40"/>
        <v>42256.555879629632</v>
      </c>
      <c r="P1294" s="11">
        <f t="shared" si="41"/>
        <v>42283.749305555553</v>
      </c>
      <c r="Q1294" t="s">
        <v>8270</v>
      </c>
      <c r="R1294" t="s">
        <v>8307</v>
      </c>
      <c r="S1294" t="s">
        <v>8308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>
        <f>E1295/D1295</f>
        <v>1.0223333333333333</v>
      </c>
      <c r="O1295" s="11">
        <f t="shared" si="40"/>
        <v>42292.492719907408</v>
      </c>
      <c r="P1295" s="11">
        <f t="shared" si="41"/>
        <v>42322.534386574072</v>
      </c>
      <c r="Q1295" t="s">
        <v>8270</v>
      </c>
      <c r="R1295" t="s">
        <v>8307</v>
      </c>
      <c r="S1295" t="s">
        <v>8308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>
        <f>E1296/D1296</f>
        <v>1.22</v>
      </c>
      <c r="O1296" s="11">
        <f t="shared" si="40"/>
        <v>42278.245335648149</v>
      </c>
      <c r="P1296" s="11">
        <f t="shared" si="41"/>
        <v>42296.249999999993</v>
      </c>
      <c r="Q1296" t="s">
        <v>8270</v>
      </c>
      <c r="R1296" t="s">
        <v>8307</v>
      </c>
      <c r="S1296" t="s">
        <v>8308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>
        <f>E1297/D1297</f>
        <v>1.0196000000000001</v>
      </c>
      <c r="O1297" s="11">
        <f t="shared" si="40"/>
        <v>42184.364548611113</v>
      </c>
      <c r="P1297" s="11">
        <f t="shared" si="41"/>
        <v>42214.499999999993</v>
      </c>
      <c r="Q1297" t="s">
        <v>8270</v>
      </c>
      <c r="R1297" t="s">
        <v>8307</v>
      </c>
      <c r="S1297" t="s">
        <v>8308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>
        <f>E1298/D1298</f>
        <v>1.411764705882353</v>
      </c>
      <c r="O1298" s="11">
        <f t="shared" si="40"/>
        <v>42422.842280092591</v>
      </c>
      <c r="P1298" s="11">
        <f t="shared" si="41"/>
        <v>42442.800613425927</v>
      </c>
      <c r="Q1298" t="s">
        <v>8270</v>
      </c>
      <c r="R1298" t="s">
        <v>8307</v>
      </c>
      <c r="S1298" t="s">
        <v>8308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>
        <f>E1299/D1299</f>
        <v>1.0952500000000001</v>
      </c>
      <c r="O1299" s="11">
        <f t="shared" si="40"/>
        <v>42461.538865740738</v>
      </c>
      <c r="P1299" s="11">
        <f t="shared" si="41"/>
        <v>42491.538865740738</v>
      </c>
      <c r="Q1299" t="s">
        <v>8270</v>
      </c>
      <c r="R1299" t="s">
        <v>8307</v>
      </c>
      <c r="S1299" t="s">
        <v>8308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>
        <f>E1300/D1300</f>
        <v>1.0465</v>
      </c>
      <c r="O1300" s="11">
        <f t="shared" si="40"/>
        <v>42458.472592592596</v>
      </c>
      <c r="P1300" s="11">
        <f t="shared" si="41"/>
        <v>42488.472592592589</v>
      </c>
      <c r="Q1300" t="s">
        <v>8270</v>
      </c>
      <c r="R1300" t="s">
        <v>8307</v>
      </c>
      <c r="S1300" t="s">
        <v>8308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>
        <f>E1301/D1301</f>
        <v>1.24</v>
      </c>
      <c r="O1301" s="11">
        <f t="shared" si="40"/>
        <v>42169.606006944443</v>
      </c>
      <c r="P1301" s="11">
        <f t="shared" si="41"/>
        <v>42199.606006944443</v>
      </c>
      <c r="Q1301" t="s">
        <v>8270</v>
      </c>
      <c r="R1301" t="s">
        <v>8307</v>
      </c>
      <c r="S1301" t="s">
        <v>8308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>
        <f>E1302/D1302</f>
        <v>1.35</v>
      </c>
      <c r="O1302" s="11">
        <f t="shared" si="40"/>
        <v>42483.466874999998</v>
      </c>
      <c r="P1302" s="11">
        <f t="shared" si="41"/>
        <v>42522.581249999996</v>
      </c>
      <c r="Q1302" t="s">
        <v>8270</v>
      </c>
      <c r="R1302" t="s">
        <v>8307</v>
      </c>
      <c r="S1302" t="s">
        <v>8308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>
        <f>E1303/D1303</f>
        <v>1.0275000000000001</v>
      </c>
      <c r="O1303" s="11">
        <f t="shared" si="40"/>
        <v>42195.541412037033</v>
      </c>
      <c r="P1303" s="11">
        <f t="shared" si="41"/>
        <v>42205.916666666664</v>
      </c>
      <c r="Q1303" t="s">
        <v>8270</v>
      </c>
      <c r="R1303" t="s">
        <v>8307</v>
      </c>
      <c r="S1303" t="s">
        <v>8308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>
        <f>E1304/D1304</f>
        <v>1</v>
      </c>
      <c r="O1304" s="11">
        <f t="shared" si="40"/>
        <v>42674.849664351852</v>
      </c>
      <c r="P1304" s="11">
        <f t="shared" si="41"/>
        <v>42704.891331018516</v>
      </c>
      <c r="Q1304" t="s">
        <v>8270</v>
      </c>
      <c r="R1304" t="s">
        <v>8307</v>
      </c>
      <c r="S1304" t="s">
        <v>8308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>
        <f>E1305/D1305</f>
        <v>1.3026085714285716</v>
      </c>
      <c r="O1305" s="11">
        <f t="shared" si="40"/>
        <v>42566.232870370368</v>
      </c>
      <c r="P1305" s="11">
        <f t="shared" si="41"/>
        <v>42582.249999999993</v>
      </c>
      <c r="Q1305" t="s">
        <v>8270</v>
      </c>
      <c r="R1305" t="s">
        <v>8307</v>
      </c>
      <c r="S1305" t="s">
        <v>8308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>
        <f>E1306/D1306</f>
        <v>0.39627499999999999</v>
      </c>
      <c r="O1306" s="11">
        <f t="shared" si="40"/>
        <v>42746.986168981479</v>
      </c>
      <c r="P1306" s="11">
        <f t="shared" si="41"/>
        <v>42806.944502314807</v>
      </c>
      <c r="Q1306" t="s">
        <v>8272</v>
      </c>
      <c r="R1306" t="s">
        <v>8309</v>
      </c>
      <c r="S1306" t="s">
        <v>8311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>
        <f>E1307/D1307</f>
        <v>0.25976666666666665</v>
      </c>
      <c r="O1307" s="11">
        <f t="shared" si="40"/>
        <v>42543.457268518519</v>
      </c>
      <c r="P1307" s="11">
        <f t="shared" si="41"/>
        <v>42572.520833333336</v>
      </c>
      <c r="Q1307" t="s">
        <v>8272</v>
      </c>
      <c r="R1307" t="s">
        <v>8309</v>
      </c>
      <c r="S1307" t="s">
        <v>8311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>
        <f>E1308/D1308</f>
        <v>0.65246363636363636</v>
      </c>
      <c r="O1308" s="11">
        <f t="shared" si="40"/>
        <v>41947.249236111107</v>
      </c>
      <c r="P1308" s="11">
        <f t="shared" si="41"/>
        <v>41977.249236111107</v>
      </c>
      <c r="Q1308" t="s">
        <v>8272</v>
      </c>
      <c r="R1308" t="s">
        <v>8309</v>
      </c>
      <c r="S1308" t="s">
        <v>8311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>
        <f>E1309/D1309</f>
        <v>0.11514000000000001</v>
      </c>
      <c r="O1309" s="11">
        <f t="shared" si="40"/>
        <v>42387.294895833329</v>
      </c>
      <c r="P1309" s="11">
        <f t="shared" si="41"/>
        <v>42417.294895833336</v>
      </c>
      <c r="Q1309" t="s">
        <v>8272</v>
      </c>
      <c r="R1309" t="s">
        <v>8309</v>
      </c>
      <c r="S1309" t="s">
        <v>8311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>
        <f>E1310/D1310</f>
        <v>0.11360000000000001</v>
      </c>
      <c r="O1310" s="11">
        <f t="shared" si="40"/>
        <v>42611.405231481483</v>
      </c>
      <c r="P1310" s="11">
        <f t="shared" si="41"/>
        <v>42651.405231481483</v>
      </c>
      <c r="Q1310" t="s">
        <v>8272</v>
      </c>
      <c r="R1310" t="s">
        <v>8309</v>
      </c>
      <c r="S1310" t="s">
        <v>8311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>
        <f>E1311/D1311</f>
        <v>1.1199130434782609</v>
      </c>
      <c r="O1311" s="11">
        <f t="shared" si="40"/>
        <v>42257.674398148149</v>
      </c>
      <c r="P1311" s="11">
        <f t="shared" si="41"/>
        <v>42292.674398148149</v>
      </c>
      <c r="Q1311" t="s">
        <v>8272</v>
      </c>
      <c r="R1311" t="s">
        <v>8309</v>
      </c>
      <c r="S1311" t="s">
        <v>8311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>
        <f>E1312/D1312</f>
        <v>0.155</v>
      </c>
      <c r="O1312" s="11">
        <f t="shared" si="40"/>
        <v>42556.458912037029</v>
      </c>
      <c r="P1312" s="11">
        <f t="shared" si="41"/>
        <v>42601.458912037029</v>
      </c>
      <c r="Q1312" t="s">
        <v>8272</v>
      </c>
      <c r="R1312" t="s">
        <v>8309</v>
      </c>
      <c r="S1312" t="s">
        <v>8311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>
        <f>E1313/D1313</f>
        <v>0.32028000000000001</v>
      </c>
      <c r="O1313" s="11">
        <f t="shared" si="40"/>
        <v>42669.593969907401</v>
      </c>
      <c r="P1313" s="11">
        <f t="shared" si="41"/>
        <v>42704.635636574072</v>
      </c>
      <c r="Q1313" t="s">
        <v>8272</v>
      </c>
      <c r="R1313" t="s">
        <v>8309</v>
      </c>
      <c r="S1313" t="s">
        <v>8311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>
        <f>E1314/D1314</f>
        <v>6.0869565217391303E-3</v>
      </c>
      <c r="O1314" s="11">
        <f t="shared" si="40"/>
        <v>42082.494467592587</v>
      </c>
      <c r="P1314" s="11">
        <f t="shared" si="41"/>
        <v>42112.494467592587</v>
      </c>
      <c r="Q1314" t="s">
        <v>8272</v>
      </c>
      <c r="R1314" t="s">
        <v>8309</v>
      </c>
      <c r="S1314" t="s">
        <v>8311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>
        <f>E1315/D1315</f>
        <v>0.31114999999999998</v>
      </c>
      <c r="O1315" s="11">
        <f t="shared" si="40"/>
        <v>42402.50131944444</v>
      </c>
      <c r="P1315" s="11">
        <f t="shared" si="41"/>
        <v>42432.50131944444</v>
      </c>
      <c r="Q1315" t="s">
        <v>8272</v>
      </c>
      <c r="R1315" t="s">
        <v>8309</v>
      </c>
      <c r="S1315" t="s">
        <v>8311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>
        <f>E1316/D1316</f>
        <v>1.1266666666666666E-2</v>
      </c>
      <c r="O1316" s="11">
        <f t="shared" si="40"/>
        <v>42604.461342592585</v>
      </c>
      <c r="P1316" s="11">
        <f t="shared" si="41"/>
        <v>42664.461342592585</v>
      </c>
      <c r="Q1316" t="s">
        <v>8272</v>
      </c>
      <c r="R1316" t="s">
        <v>8309</v>
      </c>
      <c r="S1316" t="s">
        <v>8311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>
        <f>E1317/D1317</f>
        <v>0.40404000000000001</v>
      </c>
      <c r="O1317" s="11">
        <f t="shared" si="40"/>
        <v>42278.289907407401</v>
      </c>
      <c r="P1317" s="11">
        <f t="shared" si="41"/>
        <v>42313.833333333336</v>
      </c>
      <c r="Q1317" t="s">
        <v>8272</v>
      </c>
      <c r="R1317" t="s">
        <v>8309</v>
      </c>
      <c r="S1317" t="s">
        <v>8311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>
        <f>E1318/D1318</f>
        <v>1.3333333333333333E-5</v>
      </c>
      <c r="O1318" s="11">
        <f t="shared" si="40"/>
        <v>42393.753576388881</v>
      </c>
      <c r="P1318" s="11">
        <f t="shared" si="41"/>
        <v>42428.753576388888</v>
      </c>
      <c r="Q1318" t="s">
        <v>8272</v>
      </c>
      <c r="R1318" t="s">
        <v>8309</v>
      </c>
      <c r="S1318" t="s">
        <v>8311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>
        <f>E1319/D1319</f>
        <v>5.7334999999999997E-2</v>
      </c>
      <c r="O1319" s="11">
        <f t="shared" si="40"/>
        <v>42520.027152777773</v>
      </c>
      <c r="P1319" s="11">
        <f t="shared" si="41"/>
        <v>42572.374999999993</v>
      </c>
      <c r="Q1319" t="s">
        <v>8272</v>
      </c>
      <c r="R1319" t="s">
        <v>8309</v>
      </c>
      <c r="S1319" t="s">
        <v>8311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>
        <f>E1320/D1320</f>
        <v>0.15325</v>
      </c>
      <c r="O1320" s="11">
        <f t="shared" si="40"/>
        <v>41984.835324074076</v>
      </c>
      <c r="P1320" s="11">
        <f t="shared" si="41"/>
        <v>42014.835324074076</v>
      </c>
      <c r="Q1320" t="s">
        <v>8272</v>
      </c>
      <c r="R1320" t="s">
        <v>8309</v>
      </c>
      <c r="S1320" t="s">
        <v>8311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>
        <f>E1321/D1321</f>
        <v>0.15103448275862069</v>
      </c>
      <c r="O1321" s="11">
        <f t="shared" si="40"/>
        <v>41816.603761574072</v>
      </c>
      <c r="P1321" s="11">
        <f t="shared" si="41"/>
        <v>41831.458333333328</v>
      </c>
      <c r="Q1321" t="s">
        <v>8272</v>
      </c>
      <c r="R1321" t="s">
        <v>8309</v>
      </c>
      <c r="S1321" t="s">
        <v>8311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>
        <f>E1322/D1322</f>
        <v>5.0299999999999997E-3</v>
      </c>
      <c r="O1322" s="11">
        <f t="shared" si="40"/>
        <v>42705.482013888883</v>
      </c>
      <c r="P1322" s="11">
        <f t="shared" si="41"/>
        <v>42734.749999999993</v>
      </c>
      <c r="Q1322" t="s">
        <v>8272</v>
      </c>
      <c r="R1322" t="s">
        <v>8309</v>
      </c>
      <c r="S1322" t="s">
        <v>8311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>
        <f>E1323/D1323</f>
        <v>1.3028138528138528E-2</v>
      </c>
      <c r="O1323" s="11">
        <f t="shared" si="40"/>
        <v>42697.540937499994</v>
      </c>
      <c r="P1323" s="11">
        <f t="shared" si="41"/>
        <v>42727.540937499994</v>
      </c>
      <c r="Q1323" t="s">
        <v>8272</v>
      </c>
      <c r="R1323" t="s">
        <v>8309</v>
      </c>
      <c r="S1323" t="s">
        <v>8311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>
        <f>E1324/D1324</f>
        <v>3.0285714285714286E-3</v>
      </c>
      <c r="O1324" s="11">
        <f t="shared" si="40"/>
        <v>42115.448206018518</v>
      </c>
      <c r="P1324" s="11">
        <f t="shared" si="41"/>
        <v>42145.448206018518</v>
      </c>
      <c r="Q1324" t="s">
        <v>8272</v>
      </c>
      <c r="R1324" t="s">
        <v>8309</v>
      </c>
      <c r="S1324" t="s">
        <v>8311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>
        <f>E1325/D1325</f>
        <v>8.8800000000000004E-2</v>
      </c>
      <c r="O1325" s="11">
        <f t="shared" si="40"/>
        <v>42451.490115740737</v>
      </c>
      <c r="P1325" s="11">
        <f t="shared" si="41"/>
        <v>42486.079861111109</v>
      </c>
      <c r="Q1325" t="s">
        <v>8272</v>
      </c>
      <c r="R1325" t="s">
        <v>8309</v>
      </c>
      <c r="S1325" t="s">
        <v>8311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>
        <f>E1326/D1326</f>
        <v>9.8400000000000001E-2</v>
      </c>
      <c r="O1326" s="11">
        <f t="shared" si="40"/>
        <v>42626.425370370365</v>
      </c>
      <c r="P1326" s="11">
        <f t="shared" si="41"/>
        <v>42656.425370370365</v>
      </c>
      <c r="Q1326" t="s">
        <v>8272</v>
      </c>
      <c r="R1326" t="s">
        <v>8309</v>
      </c>
      <c r="S1326" t="s">
        <v>8311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>
        <f>E1327/D1327</f>
        <v>2.4299999999999999E-2</v>
      </c>
      <c r="O1327" s="11">
        <f t="shared" si="40"/>
        <v>42703.877719907403</v>
      </c>
      <c r="P1327" s="11">
        <f t="shared" si="41"/>
        <v>42733.877719907403</v>
      </c>
      <c r="Q1327" t="s">
        <v>8272</v>
      </c>
      <c r="R1327" t="s">
        <v>8309</v>
      </c>
      <c r="S1327" t="s">
        <v>8311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>
        <f>E1328/D1328</f>
        <v>1.1299999999999999E-2</v>
      </c>
      <c r="O1328" s="11">
        <f t="shared" si="40"/>
        <v>41974.583657407398</v>
      </c>
      <c r="P1328" s="11">
        <f t="shared" si="41"/>
        <v>42019.583657407406</v>
      </c>
      <c r="Q1328" t="s">
        <v>8272</v>
      </c>
      <c r="R1328" t="s">
        <v>8309</v>
      </c>
      <c r="S1328" t="s">
        <v>8311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>
        <f>E1329/D1329</f>
        <v>3.5520833333333335E-2</v>
      </c>
      <c r="O1329" s="11">
        <f t="shared" si="40"/>
        <v>42123.470312500001</v>
      </c>
      <c r="P1329" s="11">
        <f t="shared" si="41"/>
        <v>42153.470312500001</v>
      </c>
      <c r="Q1329" t="s">
        <v>8272</v>
      </c>
      <c r="R1329" t="s">
        <v>8309</v>
      </c>
      <c r="S1329" t="s">
        <v>8311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>
        <f>E1330/D1330</f>
        <v>2.3306666666666667E-2</v>
      </c>
      <c r="O1330" s="11">
        <f t="shared" si="40"/>
        <v>42612.434421296297</v>
      </c>
      <c r="P1330" s="11">
        <f t="shared" si="41"/>
        <v>42657.434421296297</v>
      </c>
      <c r="Q1330" t="s">
        <v>8272</v>
      </c>
      <c r="R1330" t="s">
        <v>8309</v>
      </c>
      <c r="S1330" t="s">
        <v>8311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>
        <f>E1331/D1331</f>
        <v>8.1600000000000006E-3</v>
      </c>
      <c r="O1331" s="11">
        <f t="shared" si="40"/>
        <v>41935.013252314813</v>
      </c>
      <c r="P1331" s="11">
        <f t="shared" si="41"/>
        <v>41975.054918981477</v>
      </c>
      <c r="Q1331" t="s">
        <v>8272</v>
      </c>
      <c r="R1331" t="s">
        <v>8309</v>
      </c>
      <c r="S1331" t="s">
        <v>8311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>
        <f>E1332/D1332</f>
        <v>0.22494285714285714</v>
      </c>
      <c r="O1332" s="11">
        <f t="shared" si="40"/>
        <v>42522.068391203698</v>
      </c>
      <c r="P1332" s="11">
        <f t="shared" si="41"/>
        <v>42552.958333333336</v>
      </c>
      <c r="Q1332" t="s">
        <v>8272</v>
      </c>
      <c r="R1332" t="s">
        <v>8309</v>
      </c>
      <c r="S1332" t="s">
        <v>8311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>
        <f>E1333/D1333</f>
        <v>1.3668E-2</v>
      </c>
      <c r="O1333" s="11">
        <f t="shared" si="40"/>
        <v>42569.295763888884</v>
      </c>
      <c r="P1333" s="11">
        <f t="shared" si="41"/>
        <v>42599.295763888884</v>
      </c>
      <c r="Q1333" t="s">
        <v>8272</v>
      </c>
      <c r="R1333" t="s">
        <v>8309</v>
      </c>
      <c r="S1333" t="s">
        <v>8311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>
        <f>E1334/D1334</f>
        <v>0</v>
      </c>
      <c r="O1334" s="11">
        <f t="shared" si="40"/>
        <v>42731.851944444446</v>
      </c>
      <c r="P1334" s="11">
        <f t="shared" si="41"/>
        <v>42761.851944444446</v>
      </c>
      <c r="Q1334" t="s">
        <v>8272</v>
      </c>
      <c r="R1334" t="s">
        <v>8309</v>
      </c>
      <c r="S1334" t="s">
        <v>8311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>
        <f>E1335/D1335</f>
        <v>0</v>
      </c>
      <c r="O1335" s="11">
        <f t="shared" si="40"/>
        <v>41805.8984375</v>
      </c>
      <c r="P1335" s="11">
        <f t="shared" si="41"/>
        <v>41835.8984375</v>
      </c>
      <c r="Q1335" t="s">
        <v>8272</v>
      </c>
      <c r="R1335" t="s">
        <v>8309</v>
      </c>
      <c r="S1335" t="s">
        <v>8311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>
        <f>E1336/D1336</f>
        <v>0.10754135338345865</v>
      </c>
      <c r="O1336" s="11">
        <f t="shared" si="40"/>
        <v>42410.565821759257</v>
      </c>
      <c r="P1336" s="11">
        <f t="shared" si="41"/>
        <v>42440.565821759257</v>
      </c>
      <c r="Q1336" t="s">
        <v>8272</v>
      </c>
      <c r="R1336" t="s">
        <v>8309</v>
      </c>
      <c r="S1336" t="s">
        <v>8311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>
        <f>E1337/D1337</f>
        <v>0.1976</v>
      </c>
      <c r="O1337" s="11">
        <f t="shared" si="40"/>
        <v>42313.728032407402</v>
      </c>
      <c r="P1337" s="11">
        <f t="shared" si="41"/>
        <v>42343.728032407402</v>
      </c>
      <c r="Q1337" t="s">
        <v>8272</v>
      </c>
      <c r="R1337" t="s">
        <v>8309</v>
      </c>
      <c r="S1337" t="s">
        <v>8311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>
        <f>E1338/D1338</f>
        <v>0.84946999999999995</v>
      </c>
      <c r="O1338" s="11">
        <f t="shared" si="40"/>
        <v>41955.655416666668</v>
      </c>
      <c r="P1338" s="11">
        <f t="shared" si="41"/>
        <v>41990.655416666668</v>
      </c>
      <c r="Q1338" t="s">
        <v>8272</v>
      </c>
      <c r="R1338" t="s">
        <v>8309</v>
      </c>
      <c r="S1338" t="s">
        <v>8311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>
        <f>E1339/D1339</f>
        <v>0.49381999999999998</v>
      </c>
      <c r="O1339" s="11">
        <f t="shared" si="40"/>
        <v>42767.368969907409</v>
      </c>
      <c r="P1339" s="11">
        <f t="shared" si="41"/>
        <v>42797.368969907409</v>
      </c>
      <c r="Q1339" t="s">
        <v>8272</v>
      </c>
      <c r="R1339" t="s">
        <v>8309</v>
      </c>
      <c r="S1339" t="s">
        <v>8311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>
        <f>E1340/D1340</f>
        <v>3.3033333333333331E-2</v>
      </c>
      <c r="O1340" s="11">
        <f t="shared" si="40"/>
        <v>42188.595289351848</v>
      </c>
      <c r="P1340" s="11">
        <f t="shared" si="41"/>
        <v>42218.595289351848</v>
      </c>
      <c r="Q1340" t="s">
        <v>8272</v>
      </c>
      <c r="R1340" t="s">
        <v>8309</v>
      </c>
      <c r="S1340" t="s">
        <v>8311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>
        <f>E1341/D1341</f>
        <v>6.6339999999999996E-2</v>
      </c>
      <c r="O1341" s="11">
        <f t="shared" si="40"/>
        <v>41936.438831018517</v>
      </c>
      <c r="P1341" s="11">
        <f t="shared" si="41"/>
        <v>41981.480497685181</v>
      </c>
      <c r="Q1341" t="s">
        <v>8272</v>
      </c>
      <c r="R1341" t="s">
        <v>8309</v>
      </c>
      <c r="S1341" t="s">
        <v>8311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>
        <f>E1342/D1342</f>
        <v>0</v>
      </c>
      <c r="O1342" s="11">
        <f t="shared" si="40"/>
        <v>41836.387187499997</v>
      </c>
      <c r="P1342" s="11">
        <f t="shared" si="41"/>
        <v>41866.387187499997</v>
      </c>
      <c r="Q1342" t="s">
        <v>8272</v>
      </c>
      <c r="R1342" t="s">
        <v>8309</v>
      </c>
      <c r="S1342" t="s">
        <v>8311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>
        <f>E1343/D1343</f>
        <v>0.7036</v>
      </c>
      <c r="O1343" s="11">
        <f t="shared" si="40"/>
        <v>42612.415706018517</v>
      </c>
      <c r="P1343" s="11">
        <f t="shared" si="41"/>
        <v>42644.415706018517</v>
      </c>
      <c r="Q1343" t="s">
        <v>8272</v>
      </c>
      <c r="R1343" t="s">
        <v>8309</v>
      </c>
      <c r="S1343" t="s">
        <v>8311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>
        <f>E1344/D1344</f>
        <v>2E-3</v>
      </c>
      <c r="O1344" s="11">
        <f t="shared" si="40"/>
        <v>42172.608090277768</v>
      </c>
      <c r="P1344" s="11">
        <f t="shared" si="41"/>
        <v>42202.608090277776</v>
      </c>
      <c r="Q1344" t="s">
        <v>8272</v>
      </c>
      <c r="R1344" t="s">
        <v>8309</v>
      </c>
      <c r="S1344" t="s">
        <v>8311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>
        <f>E1345/D1345</f>
        <v>1.02298</v>
      </c>
      <c r="O1345" s="11">
        <f t="shared" si="40"/>
        <v>42542.318090277775</v>
      </c>
      <c r="P1345" s="11">
        <f t="shared" si="41"/>
        <v>42600.957638888889</v>
      </c>
      <c r="Q1345" t="s">
        <v>8272</v>
      </c>
      <c r="R1345" t="s">
        <v>8309</v>
      </c>
      <c r="S1345" t="s">
        <v>8311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>
        <f>E1346/D1346</f>
        <v>3.7773333333333334</v>
      </c>
      <c r="O1346" s="11">
        <f t="shared" si="40"/>
        <v>42522.581469907404</v>
      </c>
      <c r="P1346" s="11">
        <f t="shared" si="41"/>
        <v>42551.581469907404</v>
      </c>
      <c r="Q1346" t="s">
        <v>8273</v>
      </c>
      <c r="R1346" t="s">
        <v>8312</v>
      </c>
      <c r="S1346" t="s">
        <v>8313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>
        <f>E1347/D1347</f>
        <v>1.25</v>
      </c>
      <c r="O1347" s="11">
        <f t="shared" ref="O1347:O1410" si="42">(((J1347/60)/60)/24)+DATE(1970,1,1)+(-5/24)</f>
        <v>41799.606006944443</v>
      </c>
      <c r="P1347" s="11">
        <f t="shared" ref="P1347:P1410" si="43">I1347/86400+25569+(-5/24)</f>
        <v>41834.606006944443</v>
      </c>
      <c r="Q1347" t="s">
        <v>8273</v>
      </c>
      <c r="R1347" t="s">
        <v>8312</v>
      </c>
      <c r="S1347" t="s">
        <v>8313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>
        <f>E1348/D1348</f>
        <v>1.473265306122449</v>
      </c>
      <c r="O1348" s="11">
        <f t="shared" si="42"/>
        <v>41421.867488425924</v>
      </c>
      <c r="P1348" s="11">
        <f t="shared" si="43"/>
        <v>41451.867488425924</v>
      </c>
      <c r="Q1348" t="s">
        <v>8273</v>
      </c>
      <c r="R1348" t="s">
        <v>8312</v>
      </c>
      <c r="S1348" t="s">
        <v>8313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>
        <f>E1349/D1349</f>
        <v>1.022</v>
      </c>
      <c r="O1349" s="11">
        <f t="shared" si="42"/>
        <v>42040.429687499993</v>
      </c>
      <c r="P1349" s="11">
        <f t="shared" si="43"/>
        <v>42070.429687499993</v>
      </c>
      <c r="Q1349" t="s">
        <v>8273</v>
      </c>
      <c r="R1349" t="s">
        <v>8312</v>
      </c>
      <c r="S1349" t="s">
        <v>8313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>
        <f>E1350/D1350</f>
        <v>1.018723404255319</v>
      </c>
      <c r="O1350" s="11">
        <f t="shared" si="42"/>
        <v>41963.29783564814</v>
      </c>
      <c r="P1350" s="11">
        <f t="shared" si="43"/>
        <v>41991.297835648147</v>
      </c>
      <c r="Q1350" t="s">
        <v>8273</v>
      </c>
      <c r="R1350" t="s">
        <v>8312</v>
      </c>
      <c r="S1350" t="s">
        <v>8313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>
        <f>E1351/D1351</f>
        <v>2.0419999999999998</v>
      </c>
      <c r="O1351" s="11">
        <f t="shared" si="42"/>
        <v>42317.124247685184</v>
      </c>
      <c r="P1351" s="11">
        <f t="shared" si="43"/>
        <v>42354.082638888889</v>
      </c>
      <c r="Q1351" t="s">
        <v>8273</v>
      </c>
      <c r="R1351" t="s">
        <v>8312</v>
      </c>
      <c r="S1351" t="s">
        <v>8313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>
        <f>E1352/D1352</f>
        <v>1.0405</v>
      </c>
      <c r="O1352" s="11">
        <f t="shared" si="42"/>
        <v>42333.804791666662</v>
      </c>
      <c r="P1352" s="11">
        <f t="shared" si="43"/>
        <v>42363.804791666662</v>
      </c>
      <c r="Q1352" t="s">
        <v>8273</v>
      </c>
      <c r="R1352" t="s">
        <v>8312</v>
      </c>
      <c r="S1352" t="s">
        <v>8313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>
        <f>E1353/D1353</f>
        <v>1.0126500000000001</v>
      </c>
      <c r="O1353" s="11">
        <f t="shared" si="42"/>
        <v>42382.531759259255</v>
      </c>
      <c r="P1353" s="11">
        <f t="shared" si="43"/>
        <v>42412.531759259255</v>
      </c>
      <c r="Q1353" t="s">
        <v>8273</v>
      </c>
      <c r="R1353" t="s">
        <v>8312</v>
      </c>
      <c r="S1353" t="s">
        <v>8313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>
        <f>E1354/D1354</f>
        <v>1.3613999999999999</v>
      </c>
      <c r="O1354" s="11">
        <f t="shared" si="42"/>
        <v>42200.369976851849</v>
      </c>
      <c r="P1354" s="11">
        <f t="shared" si="43"/>
        <v>42251.957638888889</v>
      </c>
      <c r="Q1354" t="s">
        <v>8273</v>
      </c>
      <c r="R1354" t="s">
        <v>8312</v>
      </c>
      <c r="S1354" t="s">
        <v>8313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>
        <f>E1355/D1355</f>
        <v>1.3360000000000001</v>
      </c>
      <c r="O1355" s="11">
        <f t="shared" si="42"/>
        <v>41308.909583333334</v>
      </c>
      <c r="P1355" s="11">
        <f t="shared" si="43"/>
        <v>41343.791666666664</v>
      </c>
      <c r="Q1355" t="s">
        <v>8273</v>
      </c>
      <c r="R1355" t="s">
        <v>8312</v>
      </c>
      <c r="S1355" t="s">
        <v>8313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>
        <f>E1356/D1356</f>
        <v>1.3025</v>
      </c>
      <c r="O1356" s="11">
        <f t="shared" si="42"/>
        <v>42502.599293981482</v>
      </c>
      <c r="P1356" s="11">
        <f t="shared" si="43"/>
        <v>42532.599293981482</v>
      </c>
      <c r="Q1356" t="s">
        <v>8273</v>
      </c>
      <c r="R1356" t="s">
        <v>8312</v>
      </c>
      <c r="S1356" t="s">
        <v>8313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>
        <f>E1357/D1357</f>
        <v>1.2267999999999999</v>
      </c>
      <c r="O1357" s="11">
        <f t="shared" si="42"/>
        <v>41213.046354166661</v>
      </c>
      <c r="P1357" s="11">
        <f t="shared" si="43"/>
        <v>41243.208333333328</v>
      </c>
      <c r="Q1357" t="s">
        <v>8273</v>
      </c>
      <c r="R1357" t="s">
        <v>8312</v>
      </c>
      <c r="S1357" t="s">
        <v>8313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>
        <f>E1358/D1358</f>
        <v>1.8281058823529412</v>
      </c>
      <c r="O1358" s="11">
        <f t="shared" si="42"/>
        <v>41429.830555555556</v>
      </c>
      <c r="P1358" s="11">
        <f t="shared" si="43"/>
        <v>41459.830555555549</v>
      </c>
      <c r="Q1358" t="s">
        <v>8273</v>
      </c>
      <c r="R1358" t="s">
        <v>8312</v>
      </c>
      <c r="S1358" t="s">
        <v>8313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>
        <f>E1359/D1359</f>
        <v>1.2529999999999999</v>
      </c>
      <c r="O1359" s="11">
        <f t="shared" si="42"/>
        <v>41304.753900462958</v>
      </c>
      <c r="P1359" s="11">
        <f t="shared" si="43"/>
        <v>41334.040972222218</v>
      </c>
      <c r="Q1359" t="s">
        <v>8273</v>
      </c>
      <c r="R1359" t="s">
        <v>8312</v>
      </c>
      <c r="S1359" t="s">
        <v>8313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>
        <f>E1360/D1360</f>
        <v>1.1166666666666667</v>
      </c>
      <c r="O1360" s="11">
        <f t="shared" si="42"/>
        <v>40689.362534722219</v>
      </c>
      <c r="P1360" s="11">
        <f t="shared" si="43"/>
        <v>40719.362534722219</v>
      </c>
      <c r="Q1360" t="s">
        <v>8273</v>
      </c>
      <c r="R1360" t="s">
        <v>8312</v>
      </c>
      <c r="S1360" t="s">
        <v>8313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>
        <f>E1361/D1361</f>
        <v>1.1575757575757575</v>
      </c>
      <c r="O1361" s="11">
        <f t="shared" si="42"/>
        <v>40668.606365740736</v>
      </c>
      <c r="P1361" s="11">
        <f t="shared" si="43"/>
        <v>40730.606365740736</v>
      </c>
      <c r="Q1361" t="s">
        <v>8273</v>
      </c>
      <c r="R1361" t="s">
        <v>8312</v>
      </c>
      <c r="S1361" t="s">
        <v>8313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>
        <f>E1362/D1362</f>
        <v>1.732</v>
      </c>
      <c r="O1362" s="11">
        <f t="shared" si="42"/>
        <v>41095.692361111105</v>
      </c>
      <c r="P1362" s="11">
        <f t="shared" si="43"/>
        <v>41123.692361111105</v>
      </c>
      <c r="Q1362" t="s">
        <v>8273</v>
      </c>
      <c r="R1362" t="s">
        <v>8312</v>
      </c>
      <c r="S1362" t="s">
        <v>8313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>
        <f>E1363/D1363</f>
        <v>1.2598333333333334</v>
      </c>
      <c r="O1363" s="11">
        <f t="shared" si="42"/>
        <v>41781.508935185186</v>
      </c>
      <c r="P1363" s="11">
        <f t="shared" si="43"/>
        <v>41811.508935185186</v>
      </c>
      <c r="Q1363" t="s">
        <v>8273</v>
      </c>
      <c r="R1363" t="s">
        <v>8312</v>
      </c>
      <c r="S1363" t="s">
        <v>8313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>
        <f>E1364/D1364</f>
        <v>1.091</v>
      </c>
      <c r="O1364" s="11">
        <f t="shared" si="42"/>
        <v>41464.726053240738</v>
      </c>
      <c r="P1364" s="11">
        <f t="shared" si="43"/>
        <v>41524.726053240738</v>
      </c>
      <c r="Q1364" t="s">
        <v>8273</v>
      </c>
      <c r="R1364" t="s">
        <v>8312</v>
      </c>
      <c r="S1364" t="s">
        <v>8313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>
        <f>E1365/D1365</f>
        <v>1</v>
      </c>
      <c r="O1365" s="11">
        <f t="shared" si="42"/>
        <v>42396.635729166665</v>
      </c>
      <c r="P1365" s="11">
        <f t="shared" si="43"/>
        <v>42415.124305555553</v>
      </c>
      <c r="Q1365" t="s">
        <v>8273</v>
      </c>
      <c r="R1365" t="s">
        <v>8312</v>
      </c>
      <c r="S1365" t="s">
        <v>8313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>
        <f>E1366/D1366</f>
        <v>1.1864285714285714</v>
      </c>
      <c r="O1366" s="11">
        <f t="shared" si="42"/>
        <v>41951.487337962957</v>
      </c>
      <c r="P1366" s="11">
        <f t="shared" si="43"/>
        <v>42011.487337962964</v>
      </c>
      <c r="Q1366" t="s">
        <v>8275</v>
      </c>
      <c r="R1366" t="s">
        <v>8315</v>
      </c>
      <c r="S1366" t="s">
        <v>8316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>
        <f>E1367/D1367</f>
        <v>1.0026666666666666</v>
      </c>
      <c r="O1367" s="11">
        <f t="shared" si="42"/>
        <v>42049.524907407402</v>
      </c>
      <c r="P1367" s="11">
        <f t="shared" si="43"/>
        <v>42079.483240740738</v>
      </c>
      <c r="Q1367" t="s">
        <v>8275</v>
      </c>
      <c r="R1367" t="s">
        <v>8315</v>
      </c>
      <c r="S1367" t="s">
        <v>8316</v>
      </c>
    </row>
    <row r="1368" spans="1:19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>
        <f>E1368/D1368</f>
        <v>1.2648920000000001</v>
      </c>
      <c r="O1368" s="11">
        <f t="shared" si="42"/>
        <v>41924.787766203699</v>
      </c>
      <c r="P1368" s="11">
        <f t="shared" si="43"/>
        <v>41969.829432870371</v>
      </c>
      <c r="Q1368" t="s">
        <v>8275</v>
      </c>
      <c r="R1368" t="s">
        <v>8315</v>
      </c>
      <c r="S1368" t="s">
        <v>8316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>
        <f>E1369/D1369</f>
        <v>1.1426000000000001</v>
      </c>
      <c r="O1369" s="11">
        <f t="shared" si="42"/>
        <v>42291.794560185182</v>
      </c>
      <c r="P1369" s="11">
        <f t="shared" si="43"/>
        <v>42321.836226851847</v>
      </c>
      <c r="Q1369" t="s">
        <v>8275</v>
      </c>
      <c r="R1369" t="s">
        <v>8315</v>
      </c>
      <c r="S1369" t="s">
        <v>8316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>
        <f>E1370/D1370</f>
        <v>1.107</v>
      </c>
      <c r="O1370" s="11">
        <f t="shared" si="42"/>
        <v>42145.982569444437</v>
      </c>
      <c r="P1370" s="11">
        <f t="shared" si="43"/>
        <v>42169.982569444437</v>
      </c>
      <c r="Q1370" t="s">
        <v>8275</v>
      </c>
      <c r="R1370" t="s">
        <v>8315</v>
      </c>
      <c r="S1370" t="s">
        <v>8316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>
        <f>E1371/D1371</f>
        <v>1.0534805315203954</v>
      </c>
      <c r="O1371" s="11">
        <f t="shared" si="42"/>
        <v>41710.385949074072</v>
      </c>
      <c r="P1371" s="11">
        <f t="shared" si="43"/>
        <v>41740.385949074072</v>
      </c>
      <c r="Q1371" t="s">
        <v>8275</v>
      </c>
      <c r="R1371" t="s">
        <v>8315</v>
      </c>
      <c r="S1371" t="s">
        <v>8316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>
        <f>E1372/D1372</f>
        <v>1.0366666666666666</v>
      </c>
      <c r="O1372" s="11">
        <f t="shared" si="42"/>
        <v>41547.795023148145</v>
      </c>
      <c r="P1372" s="11">
        <f t="shared" si="43"/>
        <v>41562.795023148145</v>
      </c>
      <c r="Q1372" t="s">
        <v>8275</v>
      </c>
      <c r="R1372" t="s">
        <v>8315</v>
      </c>
      <c r="S1372" t="s">
        <v>8316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>
        <f>E1373/D1373</f>
        <v>1.0708672667523933</v>
      </c>
      <c r="O1373" s="11">
        <f t="shared" si="42"/>
        <v>42101.550254629627</v>
      </c>
      <c r="P1373" s="11">
        <f t="shared" si="43"/>
        <v>42131.550254629627</v>
      </c>
      <c r="Q1373" t="s">
        <v>8275</v>
      </c>
      <c r="R1373" t="s">
        <v>8315</v>
      </c>
      <c r="S1373" t="s">
        <v>8316</v>
      </c>
    </row>
    <row r="1374" spans="1:19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>
        <f>E1374/D1374</f>
        <v>1.24</v>
      </c>
      <c r="O1374" s="11">
        <f t="shared" si="42"/>
        <v>41072.53162037037</v>
      </c>
      <c r="P1374" s="11">
        <f t="shared" si="43"/>
        <v>41102.53162037037</v>
      </c>
      <c r="Q1374" t="s">
        <v>8275</v>
      </c>
      <c r="R1374" t="s">
        <v>8315</v>
      </c>
      <c r="S1374" t="s">
        <v>8316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>
        <f>E1375/D1375</f>
        <v>1.0501</v>
      </c>
      <c r="O1375" s="11">
        <f t="shared" si="42"/>
        <v>42704.743437499994</v>
      </c>
      <c r="P1375" s="11">
        <f t="shared" si="43"/>
        <v>42734.743437499994</v>
      </c>
      <c r="Q1375" t="s">
        <v>8275</v>
      </c>
      <c r="R1375" t="s">
        <v>8315</v>
      </c>
      <c r="S1375" t="s">
        <v>8316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>
        <f>E1376/D1376</f>
        <v>1.8946666666666667</v>
      </c>
      <c r="O1376" s="11">
        <f t="shared" si="42"/>
        <v>42423.953564814808</v>
      </c>
      <c r="P1376" s="11">
        <f t="shared" si="43"/>
        <v>42453.911898148144</v>
      </c>
      <c r="Q1376" t="s">
        <v>8275</v>
      </c>
      <c r="R1376" t="s">
        <v>8315</v>
      </c>
      <c r="S1376" t="s">
        <v>8316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>
        <f>E1377/D1377</f>
        <v>1.7132499999999999</v>
      </c>
      <c r="O1377" s="11">
        <f t="shared" si="42"/>
        <v>42719.857858796291</v>
      </c>
      <c r="P1377" s="11">
        <f t="shared" si="43"/>
        <v>42749.857858796291</v>
      </c>
      <c r="Q1377" t="s">
        <v>8275</v>
      </c>
      <c r="R1377" t="s">
        <v>8315</v>
      </c>
      <c r="S1377" t="s">
        <v>8316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>
        <f>E1378/D1378</f>
        <v>2.5248648648648651</v>
      </c>
      <c r="O1378" s="11">
        <f t="shared" si="42"/>
        <v>42677.460717592585</v>
      </c>
      <c r="P1378" s="11">
        <f t="shared" si="43"/>
        <v>42707.502384259256</v>
      </c>
      <c r="Q1378" t="s">
        <v>8275</v>
      </c>
      <c r="R1378" t="s">
        <v>8315</v>
      </c>
      <c r="S1378" t="s">
        <v>8316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>
        <f>E1379/D1379</f>
        <v>1.1615384615384616</v>
      </c>
      <c r="O1379" s="11">
        <f t="shared" si="42"/>
        <v>42747.01122685185</v>
      </c>
      <c r="P1379" s="11">
        <f t="shared" si="43"/>
        <v>42768.96597222222</v>
      </c>
      <c r="Q1379" t="s">
        <v>8275</v>
      </c>
      <c r="R1379" t="s">
        <v>8315</v>
      </c>
      <c r="S1379" t="s">
        <v>8316</v>
      </c>
    </row>
    <row r="1380" spans="1:19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>
        <f>E1380/D1380</f>
        <v>2.0335000000000001</v>
      </c>
      <c r="O1380" s="11">
        <f t="shared" si="42"/>
        <v>42568.551041666658</v>
      </c>
      <c r="P1380" s="11">
        <f t="shared" si="43"/>
        <v>42583.551041666666</v>
      </c>
      <c r="Q1380" t="s">
        <v>8275</v>
      </c>
      <c r="R1380" t="s">
        <v>8315</v>
      </c>
      <c r="S1380" t="s">
        <v>8316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>
        <f>E1381/D1381</f>
        <v>1.1160000000000001</v>
      </c>
      <c r="O1381" s="11">
        <f t="shared" si="42"/>
        <v>42130.28328703704</v>
      </c>
      <c r="P1381" s="11">
        <f t="shared" si="43"/>
        <v>42160.283287037033</v>
      </c>
      <c r="Q1381" t="s">
        <v>8275</v>
      </c>
      <c r="R1381" t="s">
        <v>8315</v>
      </c>
      <c r="S1381" t="s">
        <v>8316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>
        <f>E1382/D1382</f>
        <v>4.24</v>
      </c>
      <c r="O1382" s="11">
        <f t="shared" si="42"/>
        <v>42141.554467592585</v>
      </c>
      <c r="P1382" s="11">
        <f t="shared" si="43"/>
        <v>42163.874999999993</v>
      </c>
      <c r="Q1382" t="s">
        <v>8275</v>
      </c>
      <c r="R1382" t="s">
        <v>8315</v>
      </c>
      <c r="S1382" t="s">
        <v>8316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>
        <f>E1383/D1383</f>
        <v>1.071</v>
      </c>
      <c r="O1383" s="11">
        <f t="shared" si="42"/>
        <v>42703.006076388883</v>
      </c>
      <c r="P1383" s="11">
        <f t="shared" si="43"/>
        <v>42733.006076388883</v>
      </c>
      <c r="Q1383" t="s">
        <v>8275</v>
      </c>
      <c r="R1383" t="s">
        <v>8315</v>
      </c>
      <c r="S1383" t="s">
        <v>8316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>
        <f>E1384/D1384</f>
        <v>1.043625</v>
      </c>
      <c r="O1384" s="11">
        <f t="shared" si="42"/>
        <v>41370.591851851852</v>
      </c>
      <c r="P1384" s="11">
        <f t="shared" si="43"/>
        <v>41400.591851851852</v>
      </c>
      <c r="Q1384" t="s">
        <v>8275</v>
      </c>
      <c r="R1384" t="s">
        <v>8315</v>
      </c>
      <c r="S1384" t="s">
        <v>8316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>
        <f>E1385/D1385</f>
        <v>2.124090909090909</v>
      </c>
      <c r="O1385" s="11">
        <f t="shared" si="42"/>
        <v>42706.866643518515</v>
      </c>
      <c r="P1385" s="11">
        <f t="shared" si="43"/>
        <v>42726.866643518515</v>
      </c>
      <c r="Q1385" t="s">
        <v>8275</v>
      </c>
      <c r="R1385" t="s">
        <v>8315</v>
      </c>
      <c r="S1385" t="s">
        <v>8316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>
        <f>E1386/D1386</f>
        <v>1.2408571428571429</v>
      </c>
      <c r="O1386" s="11">
        <f t="shared" si="42"/>
        <v>42160.526874999996</v>
      </c>
      <c r="P1386" s="11">
        <f t="shared" si="43"/>
        <v>42190.526874999996</v>
      </c>
      <c r="Q1386" t="s">
        <v>8275</v>
      </c>
      <c r="R1386" t="s">
        <v>8315</v>
      </c>
      <c r="S1386" t="s">
        <v>8316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>
        <f>E1387/D1387</f>
        <v>1.10406125</v>
      </c>
      <c r="O1387" s="11">
        <f t="shared" si="42"/>
        <v>42433.480567129627</v>
      </c>
      <c r="P1387" s="11">
        <f t="shared" si="43"/>
        <v>42489.299305555549</v>
      </c>
      <c r="Q1387" t="s">
        <v>8275</v>
      </c>
      <c r="R1387" t="s">
        <v>8315</v>
      </c>
      <c r="S1387" t="s">
        <v>8316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>
        <f>E1388/D1388</f>
        <v>2.1875</v>
      </c>
      <c r="O1388" s="11">
        <f t="shared" si="42"/>
        <v>42184.438530092586</v>
      </c>
      <c r="P1388" s="11">
        <f t="shared" si="43"/>
        <v>42214.438530092586</v>
      </c>
      <c r="Q1388" t="s">
        <v>8275</v>
      </c>
      <c r="R1388" t="s">
        <v>8315</v>
      </c>
      <c r="S1388" t="s">
        <v>8316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>
        <f>E1389/D1389</f>
        <v>1.36625</v>
      </c>
      <c r="O1389" s="11">
        <f t="shared" si="42"/>
        <v>42126.712905092594</v>
      </c>
      <c r="P1389" s="11">
        <f t="shared" si="43"/>
        <v>42157.979166666664</v>
      </c>
      <c r="Q1389" t="s">
        <v>8275</v>
      </c>
      <c r="R1389" t="s">
        <v>8315</v>
      </c>
      <c r="S1389" t="s">
        <v>8316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>
        <f>E1390/D1390</f>
        <v>1.348074</v>
      </c>
      <c r="O1390" s="11">
        <f t="shared" si="42"/>
        <v>42634.406446759262</v>
      </c>
      <c r="P1390" s="11">
        <f t="shared" si="43"/>
        <v>42660.468055555553</v>
      </c>
      <c r="Q1390" t="s">
        <v>8275</v>
      </c>
      <c r="R1390" t="s">
        <v>8315</v>
      </c>
      <c r="S1390" t="s">
        <v>8316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>
        <f>E1391/D1391</f>
        <v>1.454</v>
      </c>
      <c r="O1391" s="11">
        <f t="shared" si="42"/>
        <v>42565.272650462961</v>
      </c>
      <c r="P1391" s="11">
        <f t="shared" si="43"/>
        <v>42595.272650462961</v>
      </c>
      <c r="Q1391" t="s">
        <v>8275</v>
      </c>
      <c r="R1391" t="s">
        <v>8315</v>
      </c>
      <c r="S1391" t="s">
        <v>8316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>
        <f>E1392/D1392</f>
        <v>1.0910714285714285</v>
      </c>
      <c r="O1392" s="11">
        <f t="shared" si="42"/>
        <v>42087.594976851848</v>
      </c>
      <c r="P1392" s="11">
        <f t="shared" si="43"/>
        <v>42121.508333333331</v>
      </c>
      <c r="Q1392" t="s">
        <v>8275</v>
      </c>
      <c r="R1392" t="s">
        <v>8315</v>
      </c>
      <c r="S1392" t="s">
        <v>8316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>
        <f>E1393/D1393</f>
        <v>1.1020000000000001</v>
      </c>
      <c r="O1393" s="11">
        <f t="shared" si="42"/>
        <v>42193.442337962959</v>
      </c>
      <c r="P1393" s="11">
        <f t="shared" si="43"/>
        <v>42237.999305555553</v>
      </c>
      <c r="Q1393" t="s">
        <v>8275</v>
      </c>
      <c r="R1393" t="s">
        <v>8315</v>
      </c>
      <c r="S1393" t="s">
        <v>8316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>
        <f>E1394/D1394</f>
        <v>1.1364000000000001</v>
      </c>
      <c r="O1394" s="11">
        <f t="shared" si="42"/>
        <v>42400.946597222217</v>
      </c>
      <c r="P1394" s="11">
        <f t="shared" si="43"/>
        <v>42431.946597222217</v>
      </c>
      <c r="Q1394" t="s">
        <v>8275</v>
      </c>
      <c r="R1394" t="s">
        <v>8315</v>
      </c>
      <c r="S1394" t="s">
        <v>8316</v>
      </c>
    </row>
    <row r="1395" spans="1:19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>
        <f>E1395/D1395</f>
        <v>1.0235000000000001</v>
      </c>
      <c r="O1395" s="11">
        <f t="shared" si="42"/>
        <v>42553.473645833328</v>
      </c>
      <c r="P1395" s="11">
        <f t="shared" si="43"/>
        <v>42583.473645833328</v>
      </c>
      <c r="Q1395" t="s">
        <v>8275</v>
      </c>
      <c r="R1395" t="s">
        <v>8315</v>
      </c>
      <c r="S1395" t="s">
        <v>8316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>
        <f>E1396/D1396</f>
        <v>1.2213333333333334</v>
      </c>
      <c r="O1396" s="11">
        <f t="shared" si="42"/>
        <v>42751.936643518515</v>
      </c>
      <c r="P1396" s="11">
        <f t="shared" si="43"/>
        <v>42794.916666666664</v>
      </c>
      <c r="Q1396" t="s">
        <v>8275</v>
      </c>
      <c r="R1396" t="s">
        <v>8315</v>
      </c>
      <c r="S1396" t="s">
        <v>8316</v>
      </c>
    </row>
    <row r="1397" spans="1:19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>
        <f>E1397/D1397</f>
        <v>1.1188571428571428</v>
      </c>
      <c r="O1397" s="11">
        <f t="shared" si="42"/>
        <v>42719.700011574074</v>
      </c>
      <c r="P1397" s="11">
        <f t="shared" si="43"/>
        <v>42749.700011574074</v>
      </c>
      <c r="Q1397" t="s">
        <v>8275</v>
      </c>
      <c r="R1397" t="s">
        <v>8315</v>
      </c>
      <c r="S1397" t="s">
        <v>8316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>
        <f>E1398/D1398</f>
        <v>1.073</v>
      </c>
      <c r="O1398" s="11">
        <f t="shared" si="42"/>
        <v>42018.790300925924</v>
      </c>
      <c r="P1398" s="11">
        <f t="shared" si="43"/>
        <v>42048.790300925924</v>
      </c>
      <c r="Q1398" t="s">
        <v>8275</v>
      </c>
      <c r="R1398" t="s">
        <v>8315</v>
      </c>
      <c r="S1398" t="s">
        <v>8316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>
        <f>E1399/D1399</f>
        <v>1.1385000000000001</v>
      </c>
      <c r="O1399" s="11">
        <f t="shared" si="42"/>
        <v>42640.709606481476</v>
      </c>
      <c r="P1399" s="11">
        <f t="shared" si="43"/>
        <v>42670.679861111108</v>
      </c>
      <c r="Q1399" t="s">
        <v>8275</v>
      </c>
      <c r="R1399" t="s">
        <v>8315</v>
      </c>
      <c r="S1399" t="s">
        <v>8316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>
        <f>E1400/D1400</f>
        <v>1.0968181818181819</v>
      </c>
      <c r="O1400" s="11">
        <f t="shared" si="42"/>
        <v>42526.665902777771</v>
      </c>
      <c r="P1400" s="11">
        <f t="shared" si="43"/>
        <v>42556.665902777771</v>
      </c>
      <c r="Q1400" t="s">
        <v>8275</v>
      </c>
      <c r="R1400" t="s">
        <v>8315</v>
      </c>
      <c r="S1400" t="s">
        <v>8316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>
        <f>E1401/D1401</f>
        <v>1.2614444444444444</v>
      </c>
      <c r="O1401" s="11">
        <f t="shared" si="42"/>
        <v>41888.795983796292</v>
      </c>
      <c r="P1401" s="11">
        <f t="shared" si="43"/>
        <v>41918.795983796292</v>
      </c>
      <c r="Q1401" t="s">
        <v>8275</v>
      </c>
      <c r="R1401" t="s">
        <v>8315</v>
      </c>
      <c r="S1401" t="s">
        <v>8316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>
        <f>E1402/D1402</f>
        <v>1.6742857142857144</v>
      </c>
      <c r="O1402" s="11">
        <f t="shared" si="42"/>
        <v>42498.132789351854</v>
      </c>
      <c r="P1402" s="11">
        <f t="shared" si="43"/>
        <v>42533.020833333336</v>
      </c>
      <c r="Q1402" t="s">
        <v>8275</v>
      </c>
      <c r="R1402" t="s">
        <v>8315</v>
      </c>
      <c r="S1402" t="s">
        <v>8316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>
        <f>E1403/D1403</f>
        <v>4.9652000000000003</v>
      </c>
      <c r="O1403" s="11">
        <f t="shared" si="42"/>
        <v>41399.787893518514</v>
      </c>
      <c r="P1403" s="11">
        <f t="shared" si="43"/>
        <v>41420.787893518514</v>
      </c>
      <c r="Q1403" t="s">
        <v>8275</v>
      </c>
      <c r="R1403" t="s">
        <v>8315</v>
      </c>
      <c r="S1403" t="s">
        <v>8316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>
        <f>E1404/D1404</f>
        <v>1.0915999999999999</v>
      </c>
      <c r="O1404" s="11">
        <f t="shared" si="42"/>
        <v>42064.845034722217</v>
      </c>
      <c r="P1404" s="11">
        <f t="shared" si="43"/>
        <v>42124.803368055553</v>
      </c>
      <c r="Q1404" t="s">
        <v>8275</v>
      </c>
      <c r="R1404" t="s">
        <v>8315</v>
      </c>
      <c r="S1404" t="s">
        <v>8316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>
        <f>E1405/D1405</f>
        <v>1.0257499999999999</v>
      </c>
      <c r="O1405" s="11">
        <f t="shared" si="42"/>
        <v>41450.854571759257</v>
      </c>
      <c r="P1405" s="11">
        <f t="shared" si="43"/>
        <v>41480.854571759257</v>
      </c>
      <c r="Q1405" t="s">
        <v>8275</v>
      </c>
      <c r="R1405" t="s">
        <v>8315</v>
      </c>
      <c r="S1405" t="s">
        <v>8316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>
        <f>E1406/D1406</f>
        <v>1.6620689655172414E-2</v>
      </c>
      <c r="O1406" s="11">
        <f t="shared" si="42"/>
        <v>42032.30190972222</v>
      </c>
      <c r="P1406" s="11">
        <f t="shared" si="43"/>
        <v>42057.30190972222</v>
      </c>
      <c r="Q1406" t="s">
        <v>8286</v>
      </c>
      <c r="R1406" t="s">
        <v>8312</v>
      </c>
      <c r="S1406" t="s">
        <v>8331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>
        <f>E1407/D1407</f>
        <v>4.1999999999999997E-3</v>
      </c>
      <c r="O1407" s="11">
        <f t="shared" si="42"/>
        <v>41941.472233796296</v>
      </c>
      <c r="P1407" s="11">
        <f t="shared" si="43"/>
        <v>41971.51390046296</v>
      </c>
      <c r="Q1407" t="s">
        <v>8286</v>
      </c>
      <c r="R1407" t="s">
        <v>8312</v>
      </c>
      <c r="S1407" t="s">
        <v>8331</v>
      </c>
    </row>
    <row r="1408" spans="1:19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>
        <f>E1408/D1408</f>
        <v>1.25E-3</v>
      </c>
      <c r="O1408" s="11">
        <f t="shared" si="42"/>
        <v>42297.224618055552</v>
      </c>
      <c r="P1408" s="11">
        <f t="shared" si="43"/>
        <v>42350.208333333336</v>
      </c>
      <c r="Q1408" t="s">
        <v>8286</v>
      </c>
      <c r="R1408" t="s">
        <v>8312</v>
      </c>
      <c r="S1408" t="s">
        <v>8331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>
        <f>E1409/D1409</f>
        <v>5.0000000000000001E-3</v>
      </c>
      <c r="O1409" s="11">
        <f t="shared" si="42"/>
        <v>41838.32844907407</v>
      </c>
      <c r="P1409" s="11">
        <f t="shared" si="43"/>
        <v>41863.32844907407</v>
      </c>
      <c r="Q1409" t="s">
        <v>8286</v>
      </c>
      <c r="R1409" t="s">
        <v>8312</v>
      </c>
      <c r="S1409" t="s">
        <v>8331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>
        <f>E1410/D1410</f>
        <v>7.1999999999999995E-2</v>
      </c>
      <c r="O1410" s="11">
        <f t="shared" si="42"/>
        <v>42291.663842592585</v>
      </c>
      <c r="P1410" s="11">
        <f t="shared" si="43"/>
        <v>42321.705509259256</v>
      </c>
      <c r="Q1410" t="s">
        <v>8286</v>
      </c>
      <c r="R1410" t="s">
        <v>8312</v>
      </c>
      <c r="S1410" t="s">
        <v>8331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>
        <f>E1411/D1411</f>
        <v>0</v>
      </c>
      <c r="O1411" s="11">
        <f t="shared" ref="O1411:O1474" si="44">(((J1411/60)/60)/24)+DATE(1970,1,1)+(-5/24)</f>
        <v>41944.925173611111</v>
      </c>
      <c r="P1411" s="11">
        <f t="shared" ref="P1411:P1474" si="45">I1411/86400+25569+(-5/24)</f>
        <v>42004.966840277775</v>
      </c>
      <c r="Q1411" t="s">
        <v>8286</v>
      </c>
      <c r="R1411" t="s">
        <v>8312</v>
      </c>
      <c r="S1411" t="s">
        <v>8331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>
        <f>E1412/D1412</f>
        <v>1.6666666666666666E-4</v>
      </c>
      <c r="O1412" s="11">
        <f t="shared" si="44"/>
        <v>42479.110185185178</v>
      </c>
      <c r="P1412" s="11">
        <f t="shared" si="45"/>
        <v>42524.110185185178</v>
      </c>
      <c r="Q1412" t="s">
        <v>8286</v>
      </c>
      <c r="R1412" t="s">
        <v>8312</v>
      </c>
      <c r="S1412" t="s">
        <v>8331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>
        <f>E1413/D1413</f>
        <v>2.3333333333333335E-3</v>
      </c>
      <c r="O1413" s="11">
        <f t="shared" si="44"/>
        <v>42012.850694444445</v>
      </c>
      <c r="P1413" s="11">
        <f t="shared" si="45"/>
        <v>42040.850694444445</v>
      </c>
      <c r="Q1413" t="s">
        <v>8286</v>
      </c>
      <c r="R1413" t="s">
        <v>8312</v>
      </c>
      <c r="S1413" t="s">
        <v>8331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>
        <f>E1414/D1414</f>
        <v>4.5714285714285714E-2</v>
      </c>
      <c r="O1414" s="11">
        <f t="shared" si="44"/>
        <v>41946.855312499996</v>
      </c>
      <c r="P1414" s="11">
        <f t="shared" si="45"/>
        <v>41976.855312499996</v>
      </c>
      <c r="Q1414" t="s">
        <v>8286</v>
      </c>
      <c r="R1414" t="s">
        <v>8312</v>
      </c>
      <c r="S1414" t="s">
        <v>8331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>
        <f>E1415/D1415</f>
        <v>0.05</v>
      </c>
      <c r="O1415" s="11">
        <f t="shared" si="44"/>
        <v>42360.228819444441</v>
      </c>
      <c r="P1415" s="11">
        <f t="shared" si="45"/>
        <v>42420.228819444441</v>
      </c>
      <c r="Q1415" t="s">
        <v>8286</v>
      </c>
      <c r="R1415" t="s">
        <v>8312</v>
      </c>
      <c r="S1415" t="s">
        <v>8331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>
        <f>E1416/D1416</f>
        <v>2E-3</v>
      </c>
      <c r="O1416" s="11">
        <f t="shared" si="44"/>
        <v>42708.044756944444</v>
      </c>
      <c r="P1416" s="11">
        <f t="shared" si="45"/>
        <v>42738.044756944444</v>
      </c>
      <c r="Q1416" t="s">
        <v>8286</v>
      </c>
      <c r="R1416" t="s">
        <v>8312</v>
      </c>
      <c r="S1416" t="s">
        <v>8331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>
        <f>E1417/D1417</f>
        <v>0.18181818181818182</v>
      </c>
      <c r="O1417" s="11">
        <f t="shared" si="44"/>
        <v>42192.467488425922</v>
      </c>
      <c r="P1417" s="11">
        <f t="shared" si="45"/>
        <v>42232.467488425922</v>
      </c>
      <c r="Q1417" t="s">
        <v>8286</v>
      </c>
      <c r="R1417" t="s">
        <v>8312</v>
      </c>
      <c r="S1417" t="s">
        <v>8331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>
        <f>E1418/D1418</f>
        <v>0</v>
      </c>
      <c r="O1418" s="11">
        <f t="shared" si="44"/>
        <v>42299.717812499999</v>
      </c>
      <c r="P1418" s="11">
        <f t="shared" si="45"/>
        <v>42329.759479166663</v>
      </c>
      <c r="Q1418" t="s">
        <v>8286</v>
      </c>
      <c r="R1418" t="s">
        <v>8312</v>
      </c>
      <c r="S1418" t="s">
        <v>8331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>
        <f>E1419/D1419</f>
        <v>1.2222222222222223E-2</v>
      </c>
      <c r="O1419" s="11">
        <f t="shared" si="44"/>
        <v>42231.941828703704</v>
      </c>
      <c r="P1419" s="11">
        <f t="shared" si="45"/>
        <v>42262.257638888885</v>
      </c>
      <c r="Q1419" t="s">
        <v>8286</v>
      </c>
      <c r="R1419" t="s">
        <v>8312</v>
      </c>
      <c r="S1419" t="s">
        <v>8331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>
        <f>E1420/D1420</f>
        <v>2E-3</v>
      </c>
      <c r="O1420" s="11">
        <f t="shared" si="44"/>
        <v>42395.248078703698</v>
      </c>
      <c r="P1420" s="11">
        <f t="shared" si="45"/>
        <v>42425.248078703698</v>
      </c>
      <c r="Q1420" t="s">
        <v>8286</v>
      </c>
      <c r="R1420" t="s">
        <v>8312</v>
      </c>
      <c r="S1420" t="s">
        <v>8331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>
        <f>E1421/D1421</f>
        <v>7.0634920634920634E-2</v>
      </c>
      <c r="O1421" s="11">
        <f t="shared" si="44"/>
        <v>42622.24790509259</v>
      </c>
      <c r="P1421" s="11">
        <f t="shared" si="45"/>
        <v>42652.24790509259</v>
      </c>
      <c r="Q1421" t="s">
        <v>8286</v>
      </c>
      <c r="R1421" t="s">
        <v>8312</v>
      </c>
      <c r="S1421" t="s">
        <v>8331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>
        <f>E1422/D1422</f>
        <v>2.7272727272727271E-2</v>
      </c>
      <c r="O1422" s="11">
        <f t="shared" si="44"/>
        <v>42524.459328703706</v>
      </c>
      <c r="P1422" s="11">
        <f t="shared" si="45"/>
        <v>42549.459328703706</v>
      </c>
      <c r="Q1422" t="s">
        <v>8286</v>
      </c>
      <c r="R1422" t="s">
        <v>8312</v>
      </c>
      <c r="S1422" t="s">
        <v>8331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>
        <f>E1423/D1423</f>
        <v>1E-3</v>
      </c>
      <c r="O1423" s="11">
        <f t="shared" si="44"/>
        <v>42013.707280092589</v>
      </c>
      <c r="P1423" s="11">
        <f t="shared" si="45"/>
        <v>42043.707280092589</v>
      </c>
      <c r="Q1423" t="s">
        <v>8286</v>
      </c>
      <c r="R1423" t="s">
        <v>8312</v>
      </c>
      <c r="S1423" t="s">
        <v>8331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>
        <f>E1424/D1424</f>
        <v>1.0399999999999999E-3</v>
      </c>
      <c r="O1424" s="11">
        <f t="shared" si="44"/>
        <v>42604.031296296293</v>
      </c>
      <c r="P1424" s="11">
        <f t="shared" si="45"/>
        <v>42634.031296296293</v>
      </c>
      <c r="Q1424" t="s">
        <v>8286</v>
      </c>
      <c r="R1424" t="s">
        <v>8312</v>
      </c>
      <c r="S1424" t="s">
        <v>8331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>
        <f>E1425/D1425</f>
        <v>3.3333333333333335E-3</v>
      </c>
      <c r="O1425" s="11">
        <f t="shared" si="44"/>
        <v>42340.151979166665</v>
      </c>
      <c r="P1425" s="11">
        <f t="shared" si="45"/>
        <v>42370.151979166665</v>
      </c>
      <c r="Q1425" t="s">
        <v>8286</v>
      </c>
      <c r="R1425" t="s">
        <v>8312</v>
      </c>
      <c r="S1425" t="s">
        <v>8331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>
        <f>E1426/D1426</f>
        <v>0.2036</v>
      </c>
      <c r="O1426" s="11">
        <f t="shared" si="44"/>
        <v>42676.509282407402</v>
      </c>
      <c r="P1426" s="11">
        <f t="shared" si="45"/>
        <v>42689.550949074073</v>
      </c>
      <c r="Q1426" t="s">
        <v>8286</v>
      </c>
      <c r="R1426" t="s">
        <v>8312</v>
      </c>
      <c r="S1426" t="s">
        <v>8331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>
        <f>E1427/D1427</f>
        <v>0</v>
      </c>
      <c r="O1427" s="11">
        <f t="shared" si="44"/>
        <v>42092.923136574071</v>
      </c>
      <c r="P1427" s="11">
        <f t="shared" si="45"/>
        <v>42122.923136574071</v>
      </c>
      <c r="Q1427" t="s">
        <v>8286</v>
      </c>
      <c r="R1427" t="s">
        <v>8312</v>
      </c>
      <c r="S1427" t="s">
        <v>8331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>
        <f>E1428/D1428</f>
        <v>0</v>
      </c>
      <c r="O1428" s="11">
        <f t="shared" si="44"/>
        <v>42180.181944444441</v>
      </c>
      <c r="P1428" s="11">
        <f t="shared" si="45"/>
        <v>42240.181944444441</v>
      </c>
      <c r="Q1428" t="s">
        <v>8286</v>
      </c>
      <c r="R1428" t="s">
        <v>8312</v>
      </c>
      <c r="S1428" t="s">
        <v>8331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>
        <f>E1429/D1429</f>
        <v>8.3799999999999999E-2</v>
      </c>
      <c r="O1429" s="11">
        <f t="shared" si="44"/>
        <v>42601.643344907403</v>
      </c>
      <c r="P1429" s="11">
        <f t="shared" si="45"/>
        <v>42631.643344907403</v>
      </c>
      <c r="Q1429" t="s">
        <v>8286</v>
      </c>
      <c r="R1429" t="s">
        <v>8312</v>
      </c>
      <c r="S1429" t="s">
        <v>8331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>
        <f>E1430/D1430</f>
        <v>4.4999999999999998E-2</v>
      </c>
      <c r="O1430" s="11">
        <f t="shared" si="44"/>
        <v>42432.171493055554</v>
      </c>
      <c r="P1430" s="11">
        <f t="shared" si="45"/>
        <v>42462.129826388882</v>
      </c>
      <c r="Q1430" t="s">
        <v>8286</v>
      </c>
      <c r="R1430" t="s">
        <v>8312</v>
      </c>
      <c r="S1430" t="s">
        <v>8331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>
        <f>E1431/D1431</f>
        <v>0</v>
      </c>
      <c r="O1431" s="11">
        <f t="shared" si="44"/>
        <v>42073.852337962955</v>
      </c>
      <c r="P1431" s="11">
        <f t="shared" si="45"/>
        <v>42103.852337962962</v>
      </c>
      <c r="Q1431" t="s">
        <v>8286</v>
      </c>
      <c r="R1431" t="s">
        <v>8312</v>
      </c>
      <c r="S1431" t="s">
        <v>8331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>
        <f>E1432/D1432</f>
        <v>8.0600000000000005E-2</v>
      </c>
      <c r="O1432" s="11">
        <f t="shared" si="44"/>
        <v>41961.605185185181</v>
      </c>
      <c r="P1432" s="11">
        <f t="shared" si="45"/>
        <v>41992.605185185188</v>
      </c>
      <c r="Q1432" t="s">
        <v>8286</v>
      </c>
      <c r="R1432" t="s">
        <v>8312</v>
      </c>
      <c r="S1432" t="s">
        <v>8331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>
        <f>E1433/D1433</f>
        <v>0.31947058823529412</v>
      </c>
      <c r="O1433" s="11">
        <f t="shared" si="44"/>
        <v>42304.002499999995</v>
      </c>
      <c r="P1433" s="11">
        <f t="shared" si="45"/>
        <v>42334.044166666667</v>
      </c>
      <c r="Q1433" t="s">
        <v>8286</v>
      </c>
      <c r="R1433" t="s">
        <v>8312</v>
      </c>
      <c r="S1433" t="s">
        <v>8331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>
        <f>E1434/D1434</f>
        <v>0</v>
      </c>
      <c r="O1434" s="11">
        <f t="shared" si="44"/>
        <v>42175.572083333333</v>
      </c>
      <c r="P1434" s="11">
        <f t="shared" si="45"/>
        <v>42205.572083333333</v>
      </c>
      <c r="Q1434" t="s">
        <v>8286</v>
      </c>
      <c r="R1434" t="s">
        <v>8312</v>
      </c>
      <c r="S1434" t="s">
        <v>8331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>
        <f>E1435/D1435</f>
        <v>6.7083333333333328E-2</v>
      </c>
      <c r="O1435" s="11">
        <f t="shared" si="44"/>
        <v>42673.417534722219</v>
      </c>
      <c r="P1435" s="11">
        <f t="shared" si="45"/>
        <v>42714.249999999993</v>
      </c>
      <c r="Q1435" t="s">
        <v>8286</v>
      </c>
      <c r="R1435" t="s">
        <v>8312</v>
      </c>
      <c r="S1435" t="s">
        <v>8331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>
        <f>E1436/D1436</f>
        <v>9.987804878048781E-2</v>
      </c>
      <c r="O1436" s="11">
        <f t="shared" si="44"/>
        <v>42142.558773148143</v>
      </c>
      <c r="P1436" s="11">
        <f t="shared" si="45"/>
        <v>42163.416666666664</v>
      </c>
      <c r="Q1436" t="s">
        <v>8286</v>
      </c>
      <c r="R1436" t="s">
        <v>8312</v>
      </c>
      <c r="S1436" t="s">
        <v>8331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>
        <f>E1437/D1437</f>
        <v>1E-3</v>
      </c>
      <c r="O1437" s="11">
        <f t="shared" si="44"/>
        <v>42258.57199074074</v>
      </c>
      <c r="P1437" s="11">
        <f t="shared" si="45"/>
        <v>42288.57199074074</v>
      </c>
      <c r="Q1437" t="s">
        <v>8286</v>
      </c>
      <c r="R1437" t="s">
        <v>8312</v>
      </c>
      <c r="S1437" t="s">
        <v>8331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>
        <f>E1438/D1438</f>
        <v>7.7000000000000002E-3</v>
      </c>
      <c r="O1438" s="11">
        <f t="shared" si="44"/>
        <v>42391.141863425924</v>
      </c>
      <c r="P1438" s="11">
        <f t="shared" si="45"/>
        <v>42421.141863425924</v>
      </c>
      <c r="Q1438" t="s">
        <v>8286</v>
      </c>
      <c r="R1438" t="s">
        <v>8312</v>
      </c>
      <c r="S1438" t="s">
        <v>8331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>
        <f>E1439/D1439</f>
        <v>0.26900000000000002</v>
      </c>
      <c r="O1439" s="11">
        <f t="shared" si="44"/>
        <v>41796.32336805555</v>
      </c>
      <c r="P1439" s="11">
        <f t="shared" si="45"/>
        <v>41832.999305555553</v>
      </c>
      <c r="Q1439" t="s">
        <v>8286</v>
      </c>
      <c r="R1439" t="s">
        <v>8312</v>
      </c>
      <c r="S1439" t="s">
        <v>8331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>
        <f>E1440/D1440</f>
        <v>0.03</v>
      </c>
      <c r="O1440" s="11">
        <f t="shared" si="44"/>
        <v>42457.663182870368</v>
      </c>
      <c r="P1440" s="11">
        <f t="shared" si="45"/>
        <v>42487.371527777774</v>
      </c>
      <c r="Q1440" t="s">
        <v>8286</v>
      </c>
      <c r="R1440" t="s">
        <v>8312</v>
      </c>
      <c r="S1440" t="s">
        <v>8331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>
        <f>E1441/D1441</f>
        <v>6.6055045871559637E-2</v>
      </c>
      <c r="O1441" s="11">
        <f t="shared" si="44"/>
        <v>42040.621539351843</v>
      </c>
      <c r="P1441" s="11">
        <f t="shared" si="45"/>
        <v>42070.621539351851</v>
      </c>
      <c r="Q1441" t="s">
        <v>8286</v>
      </c>
      <c r="R1441" t="s">
        <v>8312</v>
      </c>
      <c r="S1441" t="s">
        <v>8331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>
        <f>E1442/D1442</f>
        <v>7.6923076923076926E-5</v>
      </c>
      <c r="O1442" s="11">
        <f t="shared" si="44"/>
        <v>42486.540081018517</v>
      </c>
      <c r="P1442" s="11">
        <f t="shared" si="45"/>
        <v>42516.540081018517</v>
      </c>
      <c r="Q1442" t="s">
        <v>8286</v>
      </c>
      <c r="R1442" t="s">
        <v>8312</v>
      </c>
      <c r="S1442" t="s">
        <v>8331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>
        <f>E1443/D1443</f>
        <v>1.1222222222222222E-2</v>
      </c>
      <c r="O1443" s="11">
        <f t="shared" si="44"/>
        <v>42198.557511574072</v>
      </c>
      <c r="P1443" s="11">
        <f t="shared" si="45"/>
        <v>42258.557511574072</v>
      </c>
      <c r="Q1443" t="s">
        <v>8286</v>
      </c>
      <c r="R1443" t="s">
        <v>8312</v>
      </c>
      <c r="S1443" t="s">
        <v>8331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>
        <f>E1444/D1444</f>
        <v>0</v>
      </c>
      <c r="O1444" s="11">
        <f t="shared" si="44"/>
        <v>42485.437013888884</v>
      </c>
      <c r="P1444" s="11">
        <f t="shared" si="45"/>
        <v>42515.437013888884</v>
      </c>
      <c r="Q1444" t="s">
        <v>8286</v>
      </c>
      <c r="R1444" t="s">
        <v>8312</v>
      </c>
      <c r="S1444" t="s">
        <v>8331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>
        <f>E1445/D1445</f>
        <v>0</v>
      </c>
      <c r="O1445" s="11">
        <f t="shared" si="44"/>
        <v>42707.71769675926</v>
      </c>
      <c r="P1445" s="11">
        <f t="shared" si="45"/>
        <v>42737.71769675926</v>
      </c>
      <c r="Q1445" t="s">
        <v>8286</v>
      </c>
      <c r="R1445" t="s">
        <v>8312</v>
      </c>
      <c r="S1445" t="s">
        <v>8331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>
        <f>E1446/D1446</f>
        <v>0</v>
      </c>
      <c r="O1446" s="11">
        <f t="shared" si="44"/>
        <v>42199.665069444447</v>
      </c>
      <c r="P1446" s="11">
        <f t="shared" si="45"/>
        <v>42259.665069444447</v>
      </c>
      <c r="Q1446" t="s">
        <v>8286</v>
      </c>
      <c r="R1446" t="s">
        <v>8312</v>
      </c>
      <c r="S1446" t="s">
        <v>8331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>
        <f>E1447/D1447</f>
        <v>0</v>
      </c>
      <c r="O1447" s="11">
        <f t="shared" si="44"/>
        <v>42139.333969907406</v>
      </c>
      <c r="P1447" s="11">
        <f t="shared" si="45"/>
        <v>42169.333969907406</v>
      </c>
      <c r="Q1447" t="s">
        <v>8286</v>
      </c>
      <c r="R1447" t="s">
        <v>8312</v>
      </c>
      <c r="S1447" t="s">
        <v>8331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>
        <f>E1448/D1448</f>
        <v>0</v>
      </c>
      <c r="O1448" s="11">
        <f t="shared" si="44"/>
        <v>42461.239328703705</v>
      </c>
      <c r="P1448" s="11">
        <f t="shared" si="45"/>
        <v>42481.239328703705</v>
      </c>
      <c r="Q1448" t="s">
        <v>8286</v>
      </c>
      <c r="R1448" t="s">
        <v>8312</v>
      </c>
      <c r="S1448" t="s">
        <v>8331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>
        <f>E1449/D1449</f>
        <v>1.4999999999999999E-4</v>
      </c>
      <c r="O1449" s="11">
        <f t="shared" si="44"/>
        <v>42529.52238425926</v>
      </c>
      <c r="P1449" s="11">
        <f t="shared" si="45"/>
        <v>42559.52238425926</v>
      </c>
      <c r="Q1449" t="s">
        <v>8286</v>
      </c>
      <c r="R1449" t="s">
        <v>8312</v>
      </c>
      <c r="S1449" t="s">
        <v>8331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>
        <f>E1450/D1450</f>
        <v>0</v>
      </c>
      <c r="O1450" s="11">
        <f t="shared" si="44"/>
        <v>42115.728217592587</v>
      </c>
      <c r="P1450" s="11">
        <f t="shared" si="45"/>
        <v>42146.017361111109</v>
      </c>
      <c r="Q1450" t="s">
        <v>8286</v>
      </c>
      <c r="R1450" t="s">
        <v>8312</v>
      </c>
      <c r="S1450" t="s">
        <v>8331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>
        <f>E1451/D1451</f>
        <v>0</v>
      </c>
      <c r="O1451" s="11">
        <f t="shared" si="44"/>
        <v>42086.603067129625</v>
      </c>
      <c r="P1451" s="11">
        <f t="shared" si="45"/>
        <v>42134.603067129625</v>
      </c>
      <c r="Q1451" t="s">
        <v>8286</v>
      </c>
      <c r="R1451" t="s">
        <v>8312</v>
      </c>
      <c r="S1451" t="s">
        <v>8331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>
        <f>E1452/D1452</f>
        <v>1.0000000000000001E-5</v>
      </c>
      <c r="O1452" s="11">
        <f t="shared" si="44"/>
        <v>42389.962928240733</v>
      </c>
      <c r="P1452" s="11">
        <f t="shared" si="45"/>
        <v>42419.962928240733</v>
      </c>
      <c r="Q1452" t="s">
        <v>8286</v>
      </c>
      <c r="R1452" t="s">
        <v>8312</v>
      </c>
      <c r="S1452" t="s">
        <v>8331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>
        <f>E1453/D1453</f>
        <v>1.0554089709762533E-4</v>
      </c>
      <c r="O1453" s="11">
        <f t="shared" si="44"/>
        <v>41931.75068287037</v>
      </c>
      <c r="P1453" s="11">
        <f t="shared" si="45"/>
        <v>41961.792349537034</v>
      </c>
      <c r="Q1453" t="s">
        <v>8286</v>
      </c>
      <c r="R1453" t="s">
        <v>8312</v>
      </c>
      <c r="S1453" t="s">
        <v>8331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>
        <f>E1454/D1454</f>
        <v>0</v>
      </c>
      <c r="O1454" s="11">
        <f t="shared" si="44"/>
        <v>41818.494942129626</v>
      </c>
      <c r="P1454" s="11">
        <f t="shared" si="45"/>
        <v>41848.494942129626</v>
      </c>
      <c r="Q1454" t="s">
        <v>8286</v>
      </c>
      <c r="R1454" t="s">
        <v>8312</v>
      </c>
      <c r="S1454" t="s">
        <v>8331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>
        <f>E1455/D1455</f>
        <v>0</v>
      </c>
      <c r="O1455" s="11">
        <f t="shared" si="44"/>
        <v>42795.487812499996</v>
      </c>
      <c r="P1455" s="11">
        <f t="shared" si="45"/>
        <v>42840.446145833332</v>
      </c>
      <c r="Q1455" t="s">
        <v>8286</v>
      </c>
      <c r="R1455" t="s">
        <v>8312</v>
      </c>
      <c r="S1455" t="s">
        <v>8331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>
        <f>E1456/D1456</f>
        <v>8.5714285714285719E-3</v>
      </c>
      <c r="O1456" s="11">
        <f t="shared" si="44"/>
        <v>42463.658333333333</v>
      </c>
      <c r="P1456" s="11">
        <f t="shared" si="45"/>
        <v>42484.707638888889</v>
      </c>
      <c r="Q1456" t="s">
        <v>8286</v>
      </c>
      <c r="R1456" t="s">
        <v>8312</v>
      </c>
      <c r="S1456" t="s">
        <v>8331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>
        <f>E1457/D1457</f>
        <v>0.105</v>
      </c>
      <c r="O1457" s="11">
        <f t="shared" si="44"/>
        <v>41832.46435185185</v>
      </c>
      <c r="P1457" s="11">
        <f t="shared" si="45"/>
        <v>41887.360416666663</v>
      </c>
      <c r="Q1457" t="s">
        <v>8286</v>
      </c>
      <c r="R1457" t="s">
        <v>8312</v>
      </c>
      <c r="S1457" t="s">
        <v>8331</v>
      </c>
    </row>
    <row r="1458" spans="1:19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>
        <f>E1458/D1458</f>
        <v>2.9000000000000001E-2</v>
      </c>
      <c r="O1458" s="11">
        <f t="shared" si="44"/>
        <v>42708.460243055553</v>
      </c>
      <c r="P1458" s="11">
        <f t="shared" si="45"/>
        <v>42738.460243055553</v>
      </c>
      <c r="Q1458" t="s">
        <v>8286</v>
      </c>
      <c r="R1458" t="s">
        <v>8312</v>
      </c>
      <c r="S1458" t="s">
        <v>8331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>
        <f>E1459/D1459</f>
        <v>0</v>
      </c>
      <c r="O1459" s="11">
        <f t="shared" si="44"/>
        <v>42289.688009259255</v>
      </c>
      <c r="P1459" s="11">
        <f t="shared" si="45"/>
        <v>42319.729675925926</v>
      </c>
      <c r="Q1459" t="s">
        <v>8286</v>
      </c>
      <c r="R1459" t="s">
        <v>8312</v>
      </c>
      <c r="S1459" t="s">
        <v>8331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>
        <f>E1460/D1460</f>
        <v>0</v>
      </c>
      <c r="O1460" s="11">
        <f t="shared" si="44"/>
        <v>41831.49722222222</v>
      </c>
      <c r="P1460" s="11">
        <f t="shared" si="45"/>
        <v>41861.958333333328</v>
      </c>
      <c r="Q1460" t="s">
        <v>8286</v>
      </c>
      <c r="R1460" t="s">
        <v>8312</v>
      </c>
      <c r="S1460" t="s">
        <v>8331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>
        <f>E1461/D1461</f>
        <v>0</v>
      </c>
      <c r="O1461" s="11">
        <f t="shared" si="44"/>
        <v>42311.996481481481</v>
      </c>
      <c r="P1461" s="11">
        <f t="shared" si="45"/>
        <v>42340.517361111109</v>
      </c>
      <c r="Q1461" t="s">
        <v>8286</v>
      </c>
      <c r="R1461" t="s">
        <v>8312</v>
      </c>
      <c r="S1461" t="s">
        <v>8331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>
        <f>E1462/D1462</f>
        <v>0</v>
      </c>
      <c r="O1462" s="11">
        <f t="shared" si="44"/>
        <v>41915.688634259255</v>
      </c>
      <c r="P1462" s="11">
        <f t="shared" si="45"/>
        <v>41973.781249999993</v>
      </c>
      <c r="Q1462" t="s">
        <v>8286</v>
      </c>
      <c r="R1462" t="s">
        <v>8312</v>
      </c>
      <c r="S1462" t="s">
        <v>8331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>
        <f>E1463/D1463</f>
        <v>1.012446</v>
      </c>
      <c r="O1463" s="11">
        <f t="shared" si="44"/>
        <v>41899.436967592592</v>
      </c>
      <c r="P1463" s="11">
        <f t="shared" si="45"/>
        <v>41932.791666666664</v>
      </c>
      <c r="Q1463" t="s">
        <v>8287</v>
      </c>
      <c r="R1463" t="s">
        <v>8312</v>
      </c>
      <c r="S1463" t="s">
        <v>8356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>
        <f>E1464/D1464</f>
        <v>1.085175</v>
      </c>
      <c r="O1464" s="11">
        <f t="shared" si="44"/>
        <v>41344.454525462963</v>
      </c>
      <c r="P1464" s="11">
        <f t="shared" si="45"/>
        <v>41374.454525462963</v>
      </c>
      <c r="Q1464" t="s">
        <v>8287</v>
      </c>
      <c r="R1464" t="s">
        <v>8312</v>
      </c>
      <c r="S1464" t="s">
        <v>8356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>
        <f>E1465/D1465</f>
        <v>1.4766666666666666</v>
      </c>
      <c r="O1465" s="11">
        <f t="shared" si="44"/>
        <v>41326.702986111108</v>
      </c>
      <c r="P1465" s="11">
        <f t="shared" si="45"/>
        <v>41371.661319444444</v>
      </c>
      <c r="Q1465" t="s">
        <v>8287</v>
      </c>
      <c r="R1465" t="s">
        <v>8312</v>
      </c>
      <c r="S1465" t="s">
        <v>8356</v>
      </c>
    </row>
    <row r="1466" spans="1:19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>
        <f>E1466/D1466</f>
        <v>1.6319999999999999</v>
      </c>
      <c r="O1466" s="11">
        <f t="shared" si="44"/>
        <v>41291.453217592592</v>
      </c>
      <c r="P1466" s="11">
        <f t="shared" si="45"/>
        <v>41321.453217592592</v>
      </c>
      <c r="Q1466" t="s">
        <v>8287</v>
      </c>
      <c r="R1466" t="s">
        <v>8312</v>
      </c>
      <c r="S1466" t="s">
        <v>8356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>
        <f>E1467/D1467</f>
        <v>4.5641449999999999</v>
      </c>
      <c r="O1467" s="11">
        <f t="shared" si="44"/>
        <v>40959.526064814811</v>
      </c>
      <c r="P1467" s="11">
        <f t="shared" si="45"/>
        <v>40989.916666666664</v>
      </c>
      <c r="Q1467" t="s">
        <v>8287</v>
      </c>
      <c r="R1467" t="s">
        <v>8312</v>
      </c>
      <c r="S1467" t="s">
        <v>8356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>
        <f>E1468/D1468</f>
        <v>1.0787731249999999</v>
      </c>
      <c r="O1468" s="11">
        <f t="shared" si="44"/>
        <v>42339.963726851849</v>
      </c>
      <c r="P1468" s="11">
        <f t="shared" si="45"/>
        <v>42380.999999999993</v>
      </c>
      <c r="Q1468" t="s">
        <v>8287</v>
      </c>
      <c r="R1468" t="s">
        <v>8312</v>
      </c>
      <c r="S1468" t="s">
        <v>8356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>
        <f>E1469/D1469</f>
        <v>1.1508</v>
      </c>
      <c r="O1469" s="11">
        <f t="shared" si="44"/>
        <v>40933.593576388885</v>
      </c>
      <c r="P1469" s="11">
        <f t="shared" si="45"/>
        <v>40993.55190972222</v>
      </c>
      <c r="Q1469" t="s">
        <v>8287</v>
      </c>
      <c r="R1469" t="s">
        <v>8312</v>
      </c>
      <c r="S1469" t="s">
        <v>8356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>
        <f>E1470/D1470</f>
        <v>1.0236842105263158</v>
      </c>
      <c r="O1470" s="11">
        <f t="shared" si="44"/>
        <v>40645.806122685186</v>
      </c>
      <c r="P1470" s="11">
        <f t="shared" si="45"/>
        <v>40705.806122685179</v>
      </c>
      <c r="Q1470" t="s">
        <v>8287</v>
      </c>
      <c r="R1470" t="s">
        <v>8312</v>
      </c>
      <c r="S1470" t="s">
        <v>8356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>
        <f>E1471/D1471</f>
        <v>1.0842485875706214</v>
      </c>
      <c r="O1471" s="11">
        <f t="shared" si="44"/>
        <v>41290.390150462961</v>
      </c>
      <c r="P1471" s="11">
        <f t="shared" si="45"/>
        <v>41320.390150462961</v>
      </c>
      <c r="Q1471" t="s">
        <v>8287</v>
      </c>
      <c r="R1471" t="s">
        <v>8312</v>
      </c>
      <c r="S1471" t="s">
        <v>8356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>
        <f>E1472/D1472</f>
        <v>1.2513333333333334</v>
      </c>
      <c r="O1472" s="11">
        <f t="shared" si="44"/>
        <v>41250.618784722217</v>
      </c>
      <c r="P1472" s="11">
        <f t="shared" si="45"/>
        <v>41271.618784722217</v>
      </c>
      <c r="Q1472" t="s">
        <v>8287</v>
      </c>
      <c r="R1472" t="s">
        <v>8312</v>
      </c>
      <c r="S1472" t="s">
        <v>8356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>
        <f>E1473/D1473</f>
        <v>1.03840625</v>
      </c>
      <c r="O1473" s="11">
        <f t="shared" si="44"/>
        <v>42073.749236111107</v>
      </c>
      <c r="P1473" s="11">
        <f t="shared" si="45"/>
        <v>42103.749236111107</v>
      </c>
      <c r="Q1473" t="s">
        <v>8287</v>
      </c>
      <c r="R1473" t="s">
        <v>8312</v>
      </c>
      <c r="S1473" t="s">
        <v>8356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>
        <f>E1474/D1474</f>
        <v>1.3870400000000001</v>
      </c>
      <c r="O1474" s="11">
        <f t="shared" si="44"/>
        <v>41533.33452546296</v>
      </c>
      <c r="P1474" s="11">
        <f t="shared" si="45"/>
        <v>41563.33452546296</v>
      </c>
      <c r="Q1474" t="s">
        <v>8287</v>
      </c>
      <c r="R1474" t="s">
        <v>8312</v>
      </c>
      <c r="S1474" t="s">
        <v>8356</v>
      </c>
    </row>
    <row r="1475" spans="1:19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>
        <f>E1475/D1475</f>
        <v>1.20516</v>
      </c>
      <c r="O1475" s="11">
        <f t="shared" ref="O1475:O1538" si="46">(((J1475/60)/60)/24)+DATE(1970,1,1)+(-5/24)</f>
        <v>40939.771284722221</v>
      </c>
      <c r="P1475" s="11">
        <f t="shared" ref="P1475:P1538" si="47">I1475/86400+25569+(-5/24)</f>
        <v>40969.771284722221</v>
      </c>
      <c r="Q1475" t="s">
        <v>8287</v>
      </c>
      <c r="R1475" t="s">
        <v>8312</v>
      </c>
      <c r="S1475" t="s">
        <v>8356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>
        <f>E1476/D1476</f>
        <v>1.1226666666666667</v>
      </c>
      <c r="O1476" s="11">
        <f t="shared" si="46"/>
        <v>41500.519583333327</v>
      </c>
      <c r="P1476" s="11">
        <f t="shared" si="47"/>
        <v>41530.519583333335</v>
      </c>
      <c r="Q1476" t="s">
        <v>8287</v>
      </c>
      <c r="R1476" t="s">
        <v>8312</v>
      </c>
      <c r="S1476" t="s">
        <v>8356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>
        <f>E1477/D1477</f>
        <v>1.8866966666666667</v>
      </c>
      <c r="O1477" s="11">
        <f t="shared" si="46"/>
        <v>41960.514618055553</v>
      </c>
      <c r="P1477" s="11">
        <f t="shared" si="47"/>
        <v>41992.999305555553</v>
      </c>
      <c r="Q1477" t="s">
        <v>8287</v>
      </c>
      <c r="R1477" t="s">
        <v>8312</v>
      </c>
      <c r="S1477" t="s">
        <v>8356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>
        <f>E1478/D1478</f>
        <v>6.6155466666666669</v>
      </c>
      <c r="O1478" s="11">
        <f t="shared" si="46"/>
        <v>40765.833587962959</v>
      </c>
      <c r="P1478" s="11">
        <f t="shared" si="47"/>
        <v>40795.833587962959</v>
      </c>
      <c r="Q1478" t="s">
        <v>8287</v>
      </c>
      <c r="R1478" t="s">
        <v>8312</v>
      </c>
      <c r="S1478" t="s">
        <v>8356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>
        <f>E1479/D1479</f>
        <v>1.1131</v>
      </c>
      <c r="O1479" s="11">
        <f t="shared" si="46"/>
        <v>40840.407453703701</v>
      </c>
      <c r="P1479" s="11">
        <f t="shared" si="47"/>
        <v>40899.916666666664</v>
      </c>
      <c r="Q1479" t="s">
        <v>8287</v>
      </c>
      <c r="R1479" t="s">
        <v>8312</v>
      </c>
      <c r="S1479" t="s">
        <v>8356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>
        <f>E1480/D1480</f>
        <v>11.8161422</v>
      </c>
      <c r="O1480" s="11">
        <f t="shared" si="46"/>
        <v>41394.663344907407</v>
      </c>
      <c r="P1480" s="11">
        <f t="shared" si="47"/>
        <v>41408.663344907407</v>
      </c>
      <c r="Q1480" t="s">
        <v>8287</v>
      </c>
      <c r="R1480" t="s">
        <v>8312</v>
      </c>
      <c r="S1480" t="s">
        <v>8356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>
        <f>E1481/D1481</f>
        <v>1.37375</v>
      </c>
      <c r="O1481" s="11">
        <f t="shared" si="46"/>
        <v>41754.536909722221</v>
      </c>
      <c r="P1481" s="11">
        <f t="shared" si="47"/>
        <v>41768.957638888889</v>
      </c>
      <c r="Q1481" t="s">
        <v>8287</v>
      </c>
      <c r="R1481" t="s">
        <v>8312</v>
      </c>
      <c r="S1481" t="s">
        <v>8356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>
        <f>E1482/D1482</f>
        <v>1.170404</v>
      </c>
      <c r="O1482" s="11">
        <f t="shared" si="46"/>
        <v>41464.725682870368</v>
      </c>
      <c r="P1482" s="11">
        <f t="shared" si="47"/>
        <v>41481.5</v>
      </c>
      <c r="Q1482" t="s">
        <v>8287</v>
      </c>
      <c r="R1482" t="s">
        <v>8312</v>
      </c>
      <c r="S1482" t="s">
        <v>8356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>
        <f>E1483/D1483</f>
        <v>2.1000000000000001E-2</v>
      </c>
      <c r="O1483" s="11">
        <f t="shared" si="46"/>
        <v>41550.714641203704</v>
      </c>
      <c r="P1483" s="11">
        <f t="shared" si="47"/>
        <v>41580.714641203704</v>
      </c>
      <c r="Q1483" t="s">
        <v>8274</v>
      </c>
      <c r="R1483" t="s">
        <v>8312</v>
      </c>
      <c r="S1483" t="s">
        <v>8314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>
        <f>E1484/D1484</f>
        <v>1E-3</v>
      </c>
      <c r="O1484" s="11">
        <f t="shared" si="46"/>
        <v>41136.649722222224</v>
      </c>
      <c r="P1484" s="11">
        <f t="shared" si="47"/>
        <v>41159.118750000001</v>
      </c>
      <c r="Q1484" t="s">
        <v>8274</v>
      </c>
      <c r="R1484" t="s">
        <v>8312</v>
      </c>
      <c r="S1484" t="s">
        <v>8314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>
        <f>E1485/D1485</f>
        <v>7.1428571428571426E-3</v>
      </c>
      <c r="O1485" s="11">
        <f t="shared" si="46"/>
        <v>42547.984664351847</v>
      </c>
      <c r="P1485" s="11">
        <f t="shared" si="47"/>
        <v>42572.984664351847</v>
      </c>
      <c r="Q1485" t="s">
        <v>8274</v>
      </c>
      <c r="R1485" t="s">
        <v>8312</v>
      </c>
      <c r="S1485" t="s">
        <v>8314</v>
      </c>
    </row>
    <row r="1486" spans="1:19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>
        <f>E1486/D1486</f>
        <v>0</v>
      </c>
      <c r="O1486" s="11">
        <f t="shared" si="46"/>
        <v>41052.992627314808</v>
      </c>
      <c r="P1486" s="11">
        <f t="shared" si="47"/>
        <v>41111.410416666666</v>
      </c>
      <c r="Q1486" t="s">
        <v>8274</v>
      </c>
      <c r="R1486" t="s">
        <v>8312</v>
      </c>
      <c r="S1486" t="s">
        <v>8314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>
        <f>E1487/D1487</f>
        <v>2.2388059701492536E-2</v>
      </c>
      <c r="O1487" s="11">
        <f t="shared" si="46"/>
        <v>42130.587650462963</v>
      </c>
      <c r="P1487" s="11">
        <f t="shared" si="47"/>
        <v>42175.587650462963</v>
      </c>
      <c r="Q1487" t="s">
        <v>8274</v>
      </c>
      <c r="R1487" t="s">
        <v>8312</v>
      </c>
      <c r="S1487" t="s">
        <v>8314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>
        <f>E1488/D1488</f>
        <v>2.3999999999999998E-3</v>
      </c>
      <c r="O1488" s="11">
        <f t="shared" si="46"/>
        <v>42031.960196759253</v>
      </c>
      <c r="P1488" s="11">
        <f t="shared" si="47"/>
        <v>42061.960196759253</v>
      </c>
      <c r="Q1488" t="s">
        <v>8274</v>
      </c>
      <c r="R1488" t="s">
        <v>8312</v>
      </c>
      <c r="S1488" t="s">
        <v>8314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>
        <f>E1489/D1489</f>
        <v>0</v>
      </c>
      <c r="O1489" s="11">
        <f t="shared" si="46"/>
        <v>42554.709155092591</v>
      </c>
      <c r="P1489" s="11">
        <f t="shared" si="47"/>
        <v>42584.709155092591</v>
      </c>
      <c r="Q1489" t="s">
        <v>8274</v>
      </c>
      <c r="R1489" t="s">
        <v>8312</v>
      </c>
      <c r="S1489" t="s">
        <v>8314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>
        <f>E1490/D1490</f>
        <v>2.4E-2</v>
      </c>
      <c r="O1490" s="11">
        <f t="shared" si="46"/>
        <v>41614.354861111111</v>
      </c>
      <c r="P1490" s="11">
        <f t="shared" si="47"/>
        <v>41644.354861111111</v>
      </c>
      <c r="Q1490" t="s">
        <v>8274</v>
      </c>
      <c r="R1490" t="s">
        <v>8312</v>
      </c>
      <c r="S1490" t="s">
        <v>8314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>
        <f>E1491/D1491</f>
        <v>0</v>
      </c>
      <c r="O1491" s="11">
        <f t="shared" si="46"/>
        <v>41198.403379629628</v>
      </c>
      <c r="P1491" s="11">
        <f t="shared" si="47"/>
        <v>41228.445046296292</v>
      </c>
      <c r="Q1491" t="s">
        <v>8274</v>
      </c>
      <c r="R1491" t="s">
        <v>8312</v>
      </c>
      <c r="S1491" t="s">
        <v>8314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>
        <f>E1492/D1492</f>
        <v>0.30862068965517242</v>
      </c>
      <c r="O1492" s="11">
        <f t="shared" si="46"/>
        <v>41520.352708333332</v>
      </c>
      <c r="P1492" s="11">
        <f t="shared" si="47"/>
        <v>41549.352708333332</v>
      </c>
      <c r="Q1492" t="s">
        <v>8274</v>
      </c>
      <c r="R1492" t="s">
        <v>8312</v>
      </c>
      <c r="S1492" t="s">
        <v>8314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>
        <f>E1493/D1493</f>
        <v>8.3333333333333329E-2</v>
      </c>
      <c r="O1493" s="11">
        <f t="shared" si="46"/>
        <v>41991.505127314813</v>
      </c>
      <c r="P1493" s="11">
        <f t="shared" si="47"/>
        <v>42050.443055555552</v>
      </c>
      <c r="Q1493" t="s">
        <v>8274</v>
      </c>
      <c r="R1493" t="s">
        <v>8312</v>
      </c>
      <c r="S1493" t="s">
        <v>8314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>
        <f>E1494/D1494</f>
        <v>7.4999999999999997E-3</v>
      </c>
      <c r="O1494" s="11">
        <f t="shared" si="46"/>
        <v>40682.676458333335</v>
      </c>
      <c r="P1494" s="11">
        <f t="shared" si="47"/>
        <v>40712.676458333335</v>
      </c>
      <c r="Q1494" t="s">
        <v>8274</v>
      </c>
      <c r="R1494" t="s">
        <v>8312</v>
      </c>
      <c r="S1494" t="s">
        <v>8314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>
        <f>E1495/D1495</f>
        <v>0</v>
      </c>
      <c r="O1495" s="11">
        <f t="shared" si="46"/>
        <v>41411.658275462964</v>
      </c>
      <c r="P1495" s="11">
        <f t="shared" si="47"/>
        <v>41441.658275462956</v>
      </c>
      <c r="Q1495" t="s">
        <v>8274</v>
      </c>
      <c r="R1495" t="s">
        <v>8312</v>
      </c>
      <c r="S1495" t="s">
        <v>8314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>
        <f>E1496/D1496</f>
        <v>8.8999999999999996E-2</v>
      </c>
      <c r="O1496" s="11">
        <f t="shared" si="46"/>
        <v>42067.514039351845</v>
      </c>
      <c r="P1496" s="11">
        <f t="shared" si="47"/>
        <v>42097.443055555552</v>
      </c>
      <c r="Q1496" t="s">
        <v>8274</v>
      </c>
      <c r="R1496" t="s">
        <v>8312</v>
      </c>
      <c r="S1496" t="s">
        <v>8314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>
        <f>E1497/D1497</f>
        <v>0</v>
      </c>
      <c r="O1497" s="11">
        <f t="shared" si="46"/>
        <v>40752.581377314811</v>
      </c>
      <c r="P1497" s="11">
        <f t="shared" si="47"/>
        <v>40782.581377314811</v>
      </c>
      <c r="Q1497" t="s">
        <v>8274</v>
      </c>
      <c r="R1497" t="s">
        <v>8312</v>
      </c>
      <c r="S1497" t="s">
        <v>8314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>
        <f>E1498/D1498</f>
        <v>0</v>
      </c>
      <c r="O1498" s="11">
        <f t="shared" si="46"/>
        <v>41838.266886574071</v>
      </c>
      <c r="P1498" s="11">
        <f t="shared" si="47"/>
        <v>41898.266886574071</v>
      </c>
      <c r="Q1498" t="s">
        <v>8274</v>
      </c>
      <c r="R1498" t="s">
        <v>8312</v>
      </c>
      <c r="S1498" t="s">
        <v>8314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>
        <f>E1499/D1499</f>
        <v>6.666666666666667E-5</v>
      </c>
      <c r="O1499" s="11">
        <f t="shared" si="46"/>
        <v>41444.434282407405</v>
      </c>
      <c r="P1499" s="11">
        <f t="shared" si="47"/>
        <v>41486.613194444442</v>
      </c>
      <c r="Q1499" t="s">
        <v>8274</v>
      </c>
      <c r="R1499" t="s">
        <v>8312</v>
      </c>
      <c r="S1499" t="s">
        <v>8314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>
        <f>E1500/D1500</f>
        <v>1.9E-2</v>
      </c>
      <c r="O1500" s="11">
        <f t="shared" si="46"/>
        <v>41840.775208333333</v>
      </c>
      <c r="P1500" s="11">
        <f t="shared" si="47"/>
        <v>41885.775208333333</v>
      </c>
      <c r="Q1500" t="s">
        <v>8274</v>
      </c>
      <c r="R1500" t="s">
        <v>8312</v>
      </c>
      <c r="S1500" t="s">
        <v>8314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>
        <f>E1501/D1501</f>
        <v>2.5000000000000001E-3</v>
      </c>
      <c r="O1501" s="11">
        <f t="shared" si="46"/>
        <v>42526.798993055556</v>
      </c>
      <c r="P1501" s="11">
        <f t="shared" si="47"/>
        <v>42586.798993055556</v>
      </c>
      <c r="Q1501" t="s">
        <v>8274</v>
      </c>
      <c r="R1501" t="s">
        <v>8312</v>
      </c>
      <c r="S1501" t="s">
        <v>8314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>
        <f>E1502/D1502</f>
        <v>0.25035714285714283</v>
      </c>
      <c r="O1502" s="11">
        <f t="shared" si="46"/>
        <v>41365.69626157407</v>
      </c>
      <c r="P1502" s="11">
        <f t="shared" si="47"/>
        <v>41395.69626157407</v>
      </c>
      <c r="Q1502" t="s">
        <v>8274</v>
      </c>
      <c r="R1502" t="s">
        <v>8312</v>
      </c>
      <c r="S1502" t="s">
        <v>8314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>
        <f>E1503/D1503</f>
        <v>1.6633076923076924</v>
      </c>
      <c r="O1503" s="11">
        <f t="shared" si="46"/>
        <v>42163.3752662037</v>
      </c>
      <c r="P1503" s="11">
        <f t="shared" si="47"/>
        <v>42193.3752662037</v>
      </c>
      <c r="Q1503" t="s">
        <v>8284</v>
      </c>
      <c r="R1503" t="s">
        <v>8328</v>
      </c>
      <c r="S1503" t="s">
        <v>8329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>
        <f>E1504/D1504</f>
        <v>1.0144545454545455</v>
      </c>
      <c r="O1504" s="11">
        <f t="shared" si="46"/>
        <v>42426.33425925926</v>
      </c>
      <c r="P1504" s="11">
        <f t="shared" si="47"/>
        <v>42454.708333333336</v>
      </c>
      <c r="Q1504" t="s">
        <v>8284</v>
      </c>
      <c r="R1504" t="s">
        <v>8328</v>
      </c>
      <c r="S1504" t="s">
        <v>8329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>
        <f>E1505/D1505</f>
        <v>1.0789146666666667</v>
      </c>
      <c r="O1505" s="11">
        <f t="shared" si="46"/>
        <v>42606.13890046296</v>
      </c>
      <c r="P1505" s="11">
        <f t="shared" si="47"/>
        <v>42666.13890046296</v>
      </c>
      <c r="Q1505" t="s">
        <v>8284</v>
      </c>
      <c r="R1505" t="s">
        <v>8328</v>
      </c>
      <c r="S1505" t="s">
        <v>8329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>
        <f>E1506/D1506</f>
        <v>2.7793846153846156</v>
      </c>
      <c r="O1506" s="11">
        <f t="shared" si="46"/>
        <v>41772.44935185185</v>
      </c>
      <c r="P1506" s="11">
        <f t="shared" si="47"/>
        <v>41800.147916666661</v>
      </c>
      <c r="Q1506" t="s">
        <v>8284</v>
      </c>
      <c r="R1506" t="s">
        <v>8328</v>
      </c>
      <c r="S1506" t="s">
        <v>8329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>
        <f>E1507/D1507</f>
        <v>1.0358125</v>
      </c>
      <c r="O1507" s="11">
        <f t="shared" si="46"/>
        <v>42414.234988425924</v>
      </c>
      <c r="P1507" s="11">
        <f t="shared" si="47"/>
        <v>42451.625694444439</v>
      </c>
      <c r="Q1507" t="s">
        <v>8284</v>
      </c>
      <c r="R1507" t="s">
        <v>8328</v>
      </c>
      <c r="S1507" t="s">
        <v>8329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>
        <f>E1508/D1508</f>
        <v>1.1140000000000001</v>
      </c>
      <c r="O1508" s="11">
        <f t="shared" si="46"/>
        <v>41814.577592592592</v>
      </c>
      <c r="P1508" s="11">
        <f t="shared" si="47"/>
        <v>41844.577592592592</v>
      </c>
      <c r="Q1508" t="s">
        <v>8284</v>
      </c>
      <c r="R1508" t="s">
        <v>8328</v>
      </c>
      <c r="S1508" t="s">
        <v>8329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>
        <f>E1509/D1509</f>
        <v>2.15</v>
      </c>
      <c r="O1509" s="11">
        <f t="shared" si="46"/>
        <v>40254.242002314815</v>
      </c>
      <c r="P1509" s="11">
        <f t="shared" si="47"/>
        <v>40313.131944444445</v>
      </c>
      <c r="Q1509" t="s">
        <v>8284</v>
      </c>
      <c r="R1509" t="s">
        <v>8328</v>
      </c>
      <c r="S1509" t="s">
        <v>8329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>
        <f>E1510/D1510</f>
        <v>1.1076216216216217</v>
      </c>
      <c r="O1510" s="11">
        <f t="shared" si="46"/>
        <v>41786.406030092592</v>
      </c>
      <c r="P1510" s="11">
        <f t="shared" si="47"/>
        <v>41817.406030092592</v>
      </c>
      <c r="Q1510" t="s">
        <v>8284</v>
      </c>
      <c r="R1510" t="s">
        <v>8328</v>
      </c>
      <c r="S1510" t="s">
        <v>8329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>
        <f>E1511/D1511</f>
        <v>1.2364125714285714</v>
      </c>
      <c r="O1511" s="11">
        <f t="shared" si="46"/>
        <v>42751.325057870366</v>
      </c>
      <c r="P1511" s="11">
        <f t="shared" si="47"/>
        <v>42780.749305555553</v>
      </c>
      <c r="Q1511" t="s">
        <v>8284</v>
      </c>
      <c r="R1511" t="s">
        <v>8328</v>
      </c>
      <c r="S1511" t="s">
        <v>8329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>
        <f>E1512/D1512</f>
        <v>1.0103500000000001</v>
      </c>
      <c r="O1512" s="11">
        <f t="shared" si="46"/>
        <v>41809.176828703698</v>
      </c>
      <c r="P1512" s="11">
        <f t="shared" si="47"/>
        <v>41839.176828703705</v>
      </c>
      <c r="Q1512" t="s">
        <v>8284</v>
      </c>
      <c r="R1512" t="s">
        <v>8328</v>
      </c>
      <c r="S1512" t="s">
        <v>8329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>
        <f>E1513/D1513</f>
        <v>1.1179285714285714</v>
      </c>
      <c r="O1513" s="11">
        <f t="shared" si="46"/>
        <v>42296.375046296293</v>
      </c>
      <c r="P1513" s="11">
        <f t="shared" si="47"/>
        <v>42326.416712962957</v>
      </c>
      <c r="Q1513" t="s">
        <v>8284</v>
      </c>
      <c r="R1513" t="s">
        <v>8328</v>
      </c>
      <c r="S1513" t="s">
        <v>8329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>
        <f>E1514/D1514</f>
        <v>5.5877142857142861</v>
      </c>
      <c r="O1514" s="11">
        <f t="shared" si="46"/>
        <v>42741.476145833331</v>
      </c>
      <c r="P1514" s="11">
        <f t="shared" si="47"/>
        <v>42771.476145833331</v>
      </c>
      <c r="Q1514" t="s">
        <v>8284</v>
      </c>
      <c r="R1514" t="s">
        <v>8328</v>
      </c>
      <c r="S1514" t="s">
        <v>8329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>
        <f>E1515/D1515</f>
        <v>1.5001875</v>
      </c>
      <c r="O1515" s="11">
        <f t="shared" si="46"/>
        <v>41806.42900462963</v>
      </c>
      <c r="P1515" s="11">
        <f t="shared" si="47"/>
        <v>41836.42900462963</v>
      </c>
      <c r="Q1515" t="s">
        <v>8284</v>
      </c>
      <c r="R1515" t="s">
        <v>8328</v>
      </c>
      <c r="S1515" t="s">
        <v>8329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>
        <f>E1516/D1516</f>
        <v>1.0647599999999999</v>
      </c>
      <c r="O1516" s="11">
        <f t="shared" si="46"/>
        <v>42234.389351851853</v>
      </c>
      <c r="P1516" s="11">
        <f t="shared" si="47"/>
        <v>42274.389351851853</v>
      </c>
      <c r="Q1516" t="s">
        <v>8284</v>
      </c>
      <c r="R1516" t="s">
        <v>8328</v>
      </c>
      <c r="S1516" t="s">
        <v>8329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>
        <f>E1517/D1517</f>
        <v>1.57189</v>
      </c>
      <c r="O1517" s="11">
        <f t="shared" si="46"/>
        <v>42415.04510416666</v>
      </c>
      <c r="P1517" s="11">
        <f t="shared" si="47"/>
        <v>42445.003437499996</v>
      </c>
      <c r="Q1517" t="s">
        <v>8284</v>
      </c>
      <c r="R1517" t="s">
        <v>8328</v>
      </c>
      <c r="S1517" t="s">
        <v>8329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>
        <f>E1518/D1518</f>
        <v>1.0865882352941176</v>
      </c>
      <c r="O1518" s="11">
        <f t="shared" si="46"/>
        <v>42619.258009259262</v>
      </c>
      <c r="P1518" s="11">
        <f t="shared" si="47"/>
        <v>42649.374999999993</v>
      </c>
      <c r="Q1518" t="s">
        <v>8284</v>
      </c>
      <c r="R1518" t="s">
        <v>8328</v>
      </c>
      <c r="S1518" t="s">
        <v>8329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>
        <f>E1519/D1519</f>
        <v>1.6197999999999999</v>
      </c>
      <c r="O1519" s="11">
        <f t="shared" si="46"/>
        <v>41948.358252314814</v>
      </c>
      <c r="P1519" s="11">
        <f t="shared" si="47"/>
        <v>41979.041666666664</v>
      </c>
      <c r="Q1519" t="s">
        <v>8284</v>
      </c>
      <c r="R1519" t="s">
        <v>8328</v>
      </c>
      <c r="S1519" t="s">
        <v>8329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>
        <f>E1520/D1520</f>
        <v>2.0536666666666665</v>
      </c>
      <c r="O1520" s="11">
        <f t="shared" si="46"/>
        <v>41760.611712962964</v>
      </c>
      <c r="P1520" s="11">
        <f t="shared" si="47"/>
        <v>41790.611712962964</v>
      </c>
      <c r="Q1520" t="s">
        <v>8284</v>
      </c>
      <c r="R1520" t="s">
        <v>8328</v>
      </c>
      <c r="S1520" t="s">
        <v>8329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>
        <f>E1521/D1521</f>
        <v>1.033638888888889</v>
      </c>
      <c r="O1521" s="11">
        <f t="shared" si="46"/>
        <v>41782.533368055556</v>
      </c>
      <c r="P1521" s="11">
        <f t="shared" si="47"/>
        <v>41810.707638888889</v>
      </c>
      <c r="Q1521" t="s">
        <v>8284</v>
      </c>
      <c r="R1521" t="s">
        <v>8328</v>
      </c>
      <c r="S1521" t="s">
        <v>8329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>
        <f>E1522/D1522</f>
        <v>1.0347222222222223</v>
      </c>
      <c r="O1522" s="11">
        <f t="shared" si="46"/>
        <v>41955.649456018517</v>
      </c>
      <c r="P1522" s="11">
        <f t="shared" si="47"/>
        <v>41991.958333333336</v>
      </c>
      <c r="Q1522" t="s">
        <v>8284</v>
      </c>
      <c r="R1522" t="s">
        <v>8328</v>
      </c>
      <c r="S1522" t="s">
        <v>8329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>
        <f>E1523/D1523</f>
        <v>1.0681333333333334</v>
      </c>
      <c r="O1523" s="11">
        <f t="shared" si="46"/>
        <v>42492.959386574068</v>
      </c>
      <c r="P1523" s="11">
        <f t="shared" si="47"/>
        <v>42527.959386574068</v>
      </c>
      <c r="Q1523" t="s">
        <v>8284</v>
      </c>
      <c r="R1523" t="s">
        <v>8328</v>
      </c>
      <c r="S1523" t="s">
        <v>8329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>
        <f>E1524/D1524</f>
        <v>1.3896574712643677</v>
      </c>
      <c r="O1524" s="11">
        <f t="shared" si="46"/>
        <v>41899.621979166666</v>
      </c>
      <c r="P1524" s="11">
        <f t="shared" si="47"/>
        <v>41929.621979166666</v>
      </c>
      <c r="Q1524" t="s">
        <v>8284</v>
      </c>
      <c r="R1524" t="s">
        <v>8328</v>
      </c>
      <c r="S1524" t="s">
        <v>8329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>
        <f>E1525/D1525</f>
        <v>1.2484324324324325</v>
      </c>
      <c r="O1525" s="11">
        <f t="shared" si="46"/>
        <v>41964.543009259258</v>
      </c>
      <c r="P1525" s="11">
        <f t="shared" si="47"/>
        <v>41995.791666666664</v>
      </c>
      <c r="Q1525" t="s">
        <v>8284</v>
      </c>
      <c r="R1525" t="s">
        <v>8328</v>
      </c>
      <c r="S1525" t="s">
        <v>8329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>
        <f>E1526/D1526</f>
        <v>2.0699999999999998</v>
      </c>
      <c r="O1526" s="11">
        <f t="shared" si="46"/>
        <v>42756.292708333327</v>
      </c>
      <c r="P1526" s="11">
        <f t="shared" si="47"/>
        <v>42786.292708333327</v>
      </c>
      <c r="Q1526" t="s">
        <v>8284</v>
      </c>
      <c r="R1526" t="s">
        <v>8328</v>
      </c>
      <c r="S1526" t="s">
        <v>8329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>
        <f>E1527/D1527</f>
        <v>1.7400576923076922</v>
      </c>
      <c r="O1527" s="11">
        <f t="shared" si="46"/>
        <v>42570.494652777772</v>
      </c>
      <c r="P1527" s="11">
        <f t="shared" si="47"/>
        <v>42600.494652777772</v>
      </c>
      <c r="Q1527" t="s">
        <v>8284</v>
      </c>
      <c r="R1527" t="s">
        <v>8328</v>
      </c>
      <c r="S1527" t="s">
        <v>8329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>
        <f>E1528/D1528</f>
        <v>1.2032608695652174</v>
      </c>
      <c r="O1528" s="11">
        <f t="shared" si="46"/>
        <v>42339.067673611113</v>
      </c>
      <c r="P1528" s="11">
        <f t="shared" si="47"/>
        <v>42388.067673611113</v>
      </c>
      <c r="Q1528" t="s">
        <v>8284</v>
      </c>
      <c r="R1528" t="s">
        <v>8328</v>
      </c>
      <c r="S1528" t="s">
        <v>8329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>
        <f>E1529/D1529</f>
        <v>1.1044428571428573</v>
      </c>
      <c r="O1529" s="11">
        <f t="shared" si="46"/>
        <v>42780.392199074071</v>
      </c>
      <c r="P1529" s="11">
        <f t="shared" si="47"/>
        <v>42808.350532407407</v>
      </c>
      <c r="Q1529" t="s">
        <v>8284</v>
      </c>
      <c r="R1529" t="s">
        <v>8328</v>
      </c>
      <c r="S1529" t="s">
        <v>8329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>
        <f>E1530/D1530</f>
        <v>2.8156666666666665</v>
      </c>
      <c r="O1530" s="11">
        <f t="shared" si="46"/>
        <v>42736.524560185186</v>
      </c>
      <c r="P1530" s="11">
        <f t="shared" si="47"/>
        <v>42766.791666666664</v>
      </c>
      <c r="Q1530" t="s">
        <v>8284</v>
      </c>
      <c r="R1530" t="s">
        <v>8328</v>
      </c>
      <c r="S1530" t="s">
        <v>8329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>
        <f>E1531/D1531</f>
        <v>1.0067894736842105</v>
      </c>
      <c r="O1531" s="11">
        <f t="shared" si="46"/>
        <v>42052.420370370368</v>
      </c>
      <c r="P1531" s="11">
        <f t="shared" si="47"/>
        <v>42082.378703703704</v>
      </c>
      <c r="Q1531" t="s">
        <v>8284</v>
      </c>
      <c r="R1531" t="s">
        <v>8328</v>
      </c>
      <c r="S1531" t="s">
        <v>8329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>
        <f>E1532/D1532</f>
        <v>1.3482571428571428</v>
      </c>
      <c r="O1532" s="11">
        <f t="shared" si="46"/>
        <v>42275.558969907412</v>
      </c>
      <c r="P1532" s="11">
        <f t="shared" si="47"/>
        <v>42300.558969907404</v>
      </c>
      <c r="Q1532" t="s">
        <v>8284</v>
      </c>
      <c r="R1532" t="s">
        <v>8328</v>
      </c>
      <c r="S1532" t="s">
        <v>8329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>
        <f>E1533/D1533</f>
        <v>1.7595744680851064</v>
      </c>
      <c r="O1533" s="11">
        <f t="shared" si="46"/>
        <v>41941.594050925924</v>
      </c>
      <c r="P1533" s="11">
        <f t="shared" si="47"/>
        <v>41973.916666666664</v>
      </c>
      <c r="Q1533" t="s">
        <v>8284</v>
      </c>
      <c r="R1533" t="s">
        <v>8328</v>
      </c>
      <c r="S1533" t="s">
        <v>8329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>
        <f>E1534/D1534</f>
        <v>4.8402000000000003</v>
      </c>
      <c r="O1534" s="11">
        <f t="shared" si="46"/>
        <v>42391.266956018517</v>
      </c>
      <c r="P1534" s="11">
        <f t="shared" si="47"/>
        <v>42415.416666666664</v>
      </c>
      <c r="Q1534" t="s">
        <v>8284</v>
      </c>
      <c r="R1534" t="s">
        <v>8328</v>
      </c>
      <c r="S1534" t="s">
        <v>8329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>
        <f>E1535/D1535</f>
        <v>1.4514</v>
      </c>
      <c r="O1535" s="11">
        <f t="shared" si="46"/>
        <v>42442.793715277774</v>
      </c>
      <c r="P1535" s="11">
        <f t="shared" si="47"/>
        <v>42491.957638888889</v>
      </c>
      <c r="Q1535" t="s">
        <v>8284</v>
      </c>
      <c r="R1535" t="s">
        <v>8328</v>
      </c>
      <c r="S1535" t="s">
        <v>8329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>
        <f>E1536/D1536</f>
        <v>4.1773333333333333</v>
      </c>
      <c r="O1536" s="11">
        <f t="shared" si="46"/>
        <v>42221.465995370374</v>
      </c>
      <c r="P1536" s="11">
        <f t="shared" si="47"/>
        <v>42251.465995370367</v>
      </c>
      <c r="Q1536" t="s">
        <v>8284</v>
      </c>
      <c r="R1536" t="s">
        <v>8328</v>
      </c>
      <c r="S1536" t="s">
        <v>8329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>
        <f>E1537/D1537</f>
        <v>1.3242499999999999</v>
      </c>
      <c r="O1537" s="11">
        <f t="shared" si="46"/>
        <v>42484.620729166665</v>
      </c>
      <c r="P1537" s="11">
        <f t="shared" si="47"/>
        <v>42513.708333333336</v>
      </c>
      <c r="Q1537" t="s">
        <v>8284</v>
      </c>
      <c r="R1537" t="s">
        <v>8328</v>
      </c>
      <c r="S1537" t="s">
        <v>8329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>
        <f>E1538/D1538</f>
        <v>2.5030841666666666</v>
      </c>
      <c r="O1538" s="11">
        <f t="shared" si="46"/>
        <v>42213.593865740739</v>
      </c>
      <c r="P1538" s="11">
        <f t="shared" si="47"/>
        <v>42243.593865740739</v>
      </c>
      <c r="Q1538" t="s">
        <v>8284</v>
      </c>
      <c r="R1538" t="s">
        <v>8328</v>
      </c>
      <c r="S1538" t="s">
        <v>8329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>
        <f>E1539/D1539</f>
        <v>1.7989999999999999</v>
      </c>
      <c r="O1539" s="11">
        <f t="shared" ref="O1539:O1602" si="48">(((J1539/60)/60)/24)+DATE(1970,1,1)+(-5/24)</f>
        <v>42552.106793981475</v>
      </c>
      <c r="P1539" s="11">
        <f t="shared" ref="P1539:P1602" si="49">I1539/86400+25569+(-5/24)</f>
        <v>42588.541666666664</v>
      </c>
      <c r="Q1539" t="s">
        <v>8284</v>
      </c>
      <c r="R1539" t="s">
        <v>8328</v>
      </c>
      <c r="S1539" t="s">
        <v>8329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>
        <f>E1540/D1540</f>
        <v>1.0262857142857142</v>
      </c>
      <c r="O1540" s="11">
        <f t="shared" si="48"/>
        <v>41981.57372685185</v>
      </c>
      <c r="P1540" s="11">
        <f t="shared" si="49"/>
        <v>42026.57372685185</v>
      </c>
      <c r="Q1540" t="s">
        <v>8284</v>
      </c>
      <c r="R1540" t="s">
        <v>8328</v>
      </c>
      <c r="S1540" t="s">
        <v>8329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>
        <f>E1541/D1541</f>
        <v>1.359861</v>
      </c>
      <c r="O1541" s="11">
        <f t="shared" si="48"/>
        <v>42705.710868055547</v>
      </c>
      <c r="P1541" s="11">
        <f t="shared" si="49"/>
        <v>42738.710868055554</v>
      </c>
      <c r="Q1541" t="s">
        <v>8284</v>
      </c>
      <c r="R1541" t="s">
        <v>8328</v>
      </c>
      <c r="S1541" t="s">
        <v>8329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>
        <f>E1542/D1542</f>
        <v>1.1786666666666668</v>
      </c>
      <c r="O1542" s="11">
        <f t="shared" si="48"/>
        <v>41938.798796296294</v>
      </c>
      <c r="P1542" s="11">
        <f t="shared" si="49"/>
        <v>41968.843749999993</v>
      </c>
      <c r="Q1542" t="s">
        <v>8284</v>
      </c>
      <c r="R1542" t="s">
        <v>8328</v>
      </c>
      <c r="S1542" t="s">
        <v>8329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>
        <f>E1543/D1543</f>
        <v>3.3333333333333332E-4</v>
      </c>
      <c r="O1543" s="11">
        <f t="shared" si="48"/>
        <v>41974.503912037035</v>
      </c>
      <c r="P1543" s="11">
        <f t="shared" si="49"/>
        <v>42004.503912037035</v>
      </c>
      <c r="Q1543" t="s">
        <v>8288</v>
      </c>
      <c r="R1543" t="s">
        <v>8328</v>
      </c>
      <c r="S1543" t="s">
        <v>8332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>
        <f>E1544/D1544</f>
        <v>0.04</v>
      </c>
      <c r="O1544" s="11">
        <f t="shared" si="48"/>
        <v>42170.788194444445</v>
      </c>
      <c r="P1544" s="11">
        <f t="shared" si="49"/>
        <v>42185.788194444445</v>
      </c>
      <c r="Q1544" t="s">
        <v>8288</v>
      </c>
      <c r="R1544" t="s">
        <v>8328</v>
      </c>
      <c r="S1544" t="s">
        <v>8332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>
        <f>E1545/D1545</f>
        <v>4.4444444444444444E-3</v>
      </c>
      <c r="O1545" s="11">
        <f t="shared" si="48"/>
        <v>41935.301319444443</v>
      </c>
      <c r="P1545" s="11">
        <f t="shared" si="49"/>
        <v>41965.342986111107</v>
      </c>
      <c r="Q1545" t="s">
        <v>8288</v>
      </c>
      <c r="R1545" t="s">
        <v>8328</v>
      </c>
      <c r="S1545" t="s">
        <v>8332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>
        <f>E1546/D1546</f>
        <v>0</v>
      </c>
      <c r="O1546" s="11">
        <f t="shared" si="48"/>
        <v>42052.842870370368</v>
      </c>
      <c r="P1546" s="11">
        <f t="shared" si="49"/>
        <v>42094.804166666661</v>
      </c>
      <c r="Q1546" t="s">
        <v>8288</v>
      </c>
      <c r="R1546" t="s">
        <v>8328</v>
      </c>
      <c r="S1546" t="s">
        <v>8332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>
        <f>E1547/D1547</f>
        <v>3.3333333333333332E-4</v>
      </c>
      <c r="O1547" s="11">
        <f t="shared" si="48"/>
        <v>42031.676319444443</v>
      </c>
      <c r="P1547" s="11">
        <f t="shared" si="49"/>
        <v>42065.677777777775</v>
      </c>
      <c r="Q1547" t="s">
        <v>8288</v>
      </c>
      <c r="R1547" t="s">
        <v>8328</v>
      </c>
      <c r="S1547" t="s">
        <v>8332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>
        <f>E1548/D1548</f>
        <v>0.28899999999999998</v>
      </c>
      <c r="O1548" s="11">
        <f t="shared" si="48"/>
        <v>41839.004618055551</v>
      </c>
      <c r="P1548" s="11">
        <f t="shared" si="49"/>
        <v>41899.004618055551</v>
      </c>
      <c r="Q1548" t="s">
        <v>8288</v>
      </c>
      <c r="R1548" t="s">
        <v>8328</v>
      </c>
      <c r="S1548" t="s">
        <v>8332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>
        <f>E1549/D1549</f>
        <v>0</v>
      </c>
      <c r="O1549" s="11">
        <f t="shared" si="48"/>
        <v>42782.218541666669</v>
      </c>
      <c r="P1549" s="11">
        <f t="shared" si="49"/>
        <v>42789.218541666669</v>
      </c>
      <c r="Q1549" t="s">
        <v>8288</v>
      </c>
      <c r="R1549" t="s">
        <v>8328</v>
      </c>
      <c r="S1549" t="s">
        <v>8332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>
        <f>E1550/D1550</f>
        <v>8.5714285714285715E-2</v>
      </c>
      <c r="O1550" s="11">
        <f t="shared" si="48"/>
        <v>42286.673842592594</v>
      </c>
      <c r="P1550" s="11">
        <f t="shared" si="49"/>
        <v>42316.715509259258</v>
      </c>
      <c r="Q1550" t="s">
        <v>8288</v>
      </c>
      <c r="R1550" t="s">
        <v>8328</v>
      </c>
      <c r="S1550" t="s">
        <v>8332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>
        <f>E1551/D1551</f>
        <v>0.34</v>
      </c>
      <c r="O1551" s="11">
        <f t="shared" si="48"/>
        <v>42280.927766203698</v>
      </c>
      <c r="P1551" s="11">
        <f t="shared" si="49"/>
        <v>42310.96943287037</v>
      </c>
      <c r="Q1551" t="s">
        <v>8288</v>
      </c>
      <c r="R1551" t="s">
        <v>8328</v>
      </c>
      <c r="S1551" t="s">
        <v>8332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>
        <f>E1552/D1552</f>
        <v>0.13466666666666666</v>
      </c>
      <c r="O1552" s="11">
        <f t="shared" si="48"/>
        <v>42472.24113425926</v>
      </c>
      <c r="P1552" s="11">
        <f t="shared" si="49"/>
        <v>42502.24113425926</v>
      </c>
      <c r="Q1552" t="s">
        <v>8288</v>
      </c>
      <c r="R1552" t="s">
        <v>8328</v>
      </c>
      <c r="S1552" t="s">
        <v>8332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>
        <f>E1553/D1553</f>
        <v>0</v>
      </c>
      <c r="O1553" s="11">
        <f t="shared" si="48"/>
        <v>42121.616192129623</v>
      </c>
      <c r="P1553" s="11">
        <f t="shared" si="49"/>
        <v>42151.616192129623</v>
      </c>
      <c r="Q1553" t="s">
        <v>8288</v>
      </c>
      <c r="R1553" t="s">
        <v>8328</v>
      </c>
      <c r="S1553" t="s">
        <v>8332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>
        <f>E1554/D1554</f>
        <v>0.49186046511627907</v>
      </c>
      <c r="O1554" s="11">
        <f t="shared" si="48"/>
        <v>41892.480416666665</v>
      </c>
      <c r="P1554" s="11">
        <f t="shared" si="49"/>
        <v>41912.957638888889</v>
      </c>
      <c r="Q1554" t="s">
        <v>8288</v>
      </c>
      <c r="R1554" t="s">
        <v>8328</v>
      </c>
      <c r="S1554" t="s">
        <v>8332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>
        <f>E1555/D1555</f>
        <v>0</v>
      </c>
      <c r="O1555" s="11">
        <f t="shared" si="48"/>
        <v>42219.074618055551</v>
      </c>
      <c r="P1555" s="11">
        <f t="shared" si="49"/>
        <v>42249.074618055551</v>
      </c>
      <c r="Q1555" t="s">
        <v>8288</v>
      </c>
      <c r="R1555" t="s">
        <v>8328</v>
      </c>
      <c r="S1555" t="s">
        <v>8332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>
        <f>E1556/D1556</f>
        <v>0</v>
      </c>
      <c r="O1556" s="11">
        <f t="shared" si="48"/>
        <v>42188.043865740743</v>
      </c>
      <c r="P1556" s="11">
        <f t="shared" si="49"/>
        <v>42218.043865740743</v>
      </c>
      <c r="Q1556" t="s">
        <v>8288</v>
      </c>
      <c r="R1556" t="s">
        <v>8328</v>
      </c>
      <c r="S1556" t="s">
        <v>8332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>
        <f>E1557/D1557</f>
        <v>0</v>
      </c>
      <c r="O1557" s="11">
        <f t="shared" si="48"/>
        <v>42241.405462962961</v>
      </c>
      <c r="P1557" s="11">
        <f t="shared" si="49"/>
        <v>42264.499999999993</v>
      </c>
      <c r="Q1557" t="s">
        <v>8288</v>
      </c>
      <c r="R1557" t="s">
        <v>8328</v>
      </c>
      <c r="S1557" t="s">
        <v>8332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>
        <f>E1558/D1558</f>
        <v>0.45133333333333331</v>
      </c>
      <c r="O1558" s="11">
        <f t="shared" si="48"/>
        <v>42524.944722222215</v>
      </c>
      <c r="P1558" s="11">
        <f t="shared" si="49"/>
        <v>42554.944722222215</v>
      </c>
      <c r="Q1558" t="s">
        <v>8288</v>
      </c>
      <c r="R1558" t="s">
        <v>8328</v>
      </c>
      <c r="S1558" t="s">
        <v>8332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>
        <f>E1559/D1559</f>
        <v>0.04</v>
      </c>
      <c r="O1559" s="11">
        <f t="shared" si="48"/>
        <v>41871.444826388884</v>
      </c>
      <c r="P1559" s="11">
        <f t="shared" si="49"/>
        <v>41902.444826388884</v>
      </c>
      <c r="Q1559" t="s">
        <v>8288</v>
      </c>
      <c r="R1559" t="s">
        <v>8328</v>
      </c>
      <c r="S1559" t="s">
        <v>8332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>
        <f>E1560/D1560</f>
        <v>4.6666666666666669E-2</v>
      </c>
      <c r="O1560" s="11">
        <f t="shared" si="48"/>
        <v>42185.189340277771</v>
      </c>
      <c r="P1560" s="11">
        <f t="shared" si="49"/>
        <v>42244.299999999996</v>
      </c>
      <c r="Q1560" t="s">
        <v>8288</v>
      </c>
      <c r="R1560" t="s">
        <v>8328</v>
      </c>
      <c r="S1560" t="s">
        <v>8332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>
        <f>E1561/D1561</f>
        <v>3.3333333333333335E-3</v>
      </c>
      <c r="O1561" s="11">
        <f t="shared" si="48"/>
        <v>42107.844895833325</v>
      </c>
      <c r="P1561" s="11">
        <f t="shared" si="49"/>
        <v>42122.844895833332</v>
      </c>
      <c r="Q1561" t="s">
        <v>8288</v>
      </c>
      <c r="R1561" t="s">
        <v>8328</v>
      </c>
      <c r="S1561" t="s">
        <v>8332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>
        <f>E1562/D1562</f>
        <v>3.7600000000000001E-2</v>
      </c>
      <c r="O1562" s="11">
        <f t="shared" si="48"/>
        <v>41935.812418981477</v>
      </c>
      <c r="P1562" s="11">
        <f t="shared" si="49"/>
        <v>41955.854085648149</v>
      </c>
      <c r="Q1562" t="s">
        <v>8288</v>
      </c>
      <c r="R1562" t="s">
        <v>8328</v>
      </c>
      <c r="S1562" t="s">
        <v>8332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>
        <f>E1563/D1563</f>
        <v>6.7000000000000002E-3</v>
      </c>
      <c r="O1563" s="11">
        <f t="shared" si="48"/>
        <v>41554.833368055552</v>
      </c>
      <c r="P1563" s="11">
        <f t="shared" si="49"/>
        <v>41584.875034722216</v>
      </c>
      <c r="Q1563" t="s">
        <v>8289</v>
      </c>
      <c r="R1563" t="s">
        <v>8312</v>
      </c>
      <c r="S1563" t="s">
        <v>8333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>
        <f>E1564/D1564</f>
        <v>0</v>
      </c>
      <c r="O1564" s="11">
        <f t="shared" si="48"/>
        <v>40079.357824074068</v>
      </c>
      <c r="P1564" s="11">
        <f t="shared" si="49"/>
        <v>40148.826388888883</v>
      </c>
      <c r="Q1564" t="s">
        <v>8289</v>
      </c>
      <c r="R1564" t="s">
        <v>8312</v>
      </c>
      <c r="S1564" t="s">
        <v>8333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>
        <f>E1565/D1565</f>
        <v>1.4166666666666666E-2</v>
      </c>
      <c r="O1565" s="11">
        <f t="shared" si="48"/>
        <v>41652.534155092588</v>
      </c>
      <c r="P1565" s="11">
        <f t="shared" si="49"/>
        <v>41712.492488425924</v>
      </c>
      <c r="Q1565" t="s">
        <v>8289</v>
      </c>
      <c r="R1565" t="s">
        <v>8312</v>
      </c>
      <c r="S1565" t="s">
        <v>8333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>
        <f>E1566/D1566</f>
        <v>1E-3</v>
      </c>
      <c r="O1566" s="11">
        <f t="shared" si="48"/>
        <v>42121.158668981479</v>
      </c>
      <c r="P1566" s="11">
        <f t="shared" si="49"/>
        <v>42152.628472222219</v>
      </c>
      <c r="Q1566" t="s">
        <v>8289</v>
      </c>
      <c r="R1566" t="s">
        <v>8312</v>
      </c>
      <c r="S1566" t="s">
        <v>8333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>
        <f>E1567/D1567</f>
        <v>2.5000000000000001E-2</v>
      </c>
      <c r="O1567" s="11">
        <f t="shared" si="48"/>
        <v>40672.521539351852</v>
      </c>
      <c r="P1567" s="11">
        <f t="shared" si="49"/>
        <v>40702.521539351852</v>
      </c>
      <c r="Q1567" t="s">
        <v>8289</v>
      </c>
      <c r="R1567" t="s">
        <v>8312</v>
      </c>
      <c r="S1567" t="s">
        <v>8333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>
        <f>E1568/D1568</f>
        <v>0.21249999999999999</v>
      </c>
      <c r="O1568" s="11">
        <f t="shared" si="48"/>
        <v>42549.708379629628</v>
      </c>
      <c r="P1568" s="11">
        <f t="shared" si="49"/>
        <v>42578.708333333336</v>
      </c>
      <c r="Q1568" t="s">
        <v>8289</v>
      </c>
      <c r="R1568" t="s">
        <v>8312</v>
      </c>
      <c r="S1568" t="s">
        <v>8333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>
        <f>E1569/D1569</f>
        <v>4.1176470588235294E-2</v>
      </c>
      <c r="O1569" s="11">
        <f t="shared" si="48"/>
        <v>41671.728530092587</v>
      </c>
      <c r="P1569" s="11">
        <f t="shared" si="49"/>
        <v>41686.791666666664</v>
      </c>
      <c r="Q1569" t="s">
        <v>8289</v>
      </c>
      <c r="R1569" t="s">
        <v>8312</v>
      </c>
      <c r="S1569" t="s">
        <v>8333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>
        <f>E1570/D1570</f>
        <v>0.13639999999999999</v>
      </c>
      <c r="O1570" s="11">
        <f t="shared" si="48"/>
        <v>41961.853993055549</v>
      </c>
      <c r="P1570" s="11">
        <f t="shared" si="49"/>
        <v>41996.853993055549</v>
      </c>
      <c r="Q1570" t="s">
        <v>8289</v>
      </c>
      <c r="R1570" t="s">
        <v>8312</v>
      </c>
      <c r="S1570" t="s">
        <v>8333</v>
      </c>
    </row>
    <row r="1571" spans="1:19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>
        <f>E1571/D1571</f>
        <v>0</v>
      </c>
      <c r="O1571" s="11">
        <f t="shared" si="48"/>
        <v>41389.471226851849</v>
      </c>
      <c r="P1571" s="11">
        <f t="shared" si="49"/>
        <v>41419.471226851849</v>
      </c>
      <c r="Q1571" t="s">
        <v>8289</v>
      </c>
      <c r="R1571" t="s">
        <v>8312</v>
      </c>
      <c r="S1571" t="s">
        <v>8333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>
        <f>E1572/D1572</f>
        <v>0.41399999999999998</v>
      </c>
      <c r="O1572" s="11">
        <f t="shared" si="48"/>
        <v>42438.605115740742</v>
      </c>
      <c r="P1572" s="11">
        <f t="shared" si="49"/>
        <v>42468.56344907407</v>
      </c>
      <c r="Q1572" t="s">
        <v>8289</v>
      </c>
      <c r="R1572" t="s">
        <v>8312</v>
      </c>
      <c r="S1572" t="s">
        <v>8333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>
        <f>E1573/D1573</f>
        <v>6.6115702479338841E-3</v>
      </c>
      <c r="O1573" s="11">
        <f t="shared" si="48"/>
        <v>42144.561145833337</v>
      </c>
      <c r="P1573" s="11">
        <f t="shared" si="49"/>
        <v>42174.56114583333</v>
      </c>
      <c r="Q1573" t="s">
        <v>8289</v>
      </c>
      <c r="R1573" t="s">
        <v>8312</v>
      </c>
      <c r="S1573" t="s">
        <v>8333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>
        <f>E1574/D1574</f>
        <v>0.05</v>
      </c>
      <c r="O1574" s="11">
        <f t="shared" si="48"/>
        <v>42403.824756944443</v>
      </c>
      <c r="P1574" s="11">
        <f t="shared" si="49"/>
        <v>42428.790972222218</v>
      </c>
      <c r="Q1574" t="s">
        <v>8289</v>
      </c>
      <c r="R1574" t="s">
        <v>8312</v>
      </c>
      <c r="S1574" t="s">
        <v>8333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>
        <f>E1575/D1575</f>
        <v>2.4777777777777777E-2</v>
      </c>
      <c r="O1575" s="11">
        <f t="shared" si="48"/>
        <v>42785.791689814818</v>
      </c>
      <c r="P1575" s="11">
        <f t="shared" si="49"/>
        <v>42825.957638888889</v>
      </c>
      <c r="Q1575" t="s">
        <v>8289</v>
      </c>
      <c r="R1575" t="s">
        <v>8312</v>
      </c>
      <c r="S1575" t="s">
        <v>8333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>
        <f>E1576/D1576</f>
        <v>5.0599999999999999E-2</v>
      </c>
      <c r="O1576" s="11">
        <f t="shared" si="48"/>
        <v>42017.719085648147</v>
      </c>
      <c r="P1576" s="11">
        <f t="shared" si="49"/>
        <v>42052.719085648147</v>
      </c>
      <c r="Q1576" t="s">
        <v>8289</v>
      </c>
      <c r="R1576" t="s">
        <v>8312</v>
      </c>
      <c r="S1576" t="s">
        <v>8333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>
        <f>E1577/D1577</f>
        <v>0.2291</v>
      </c>
      <c r="O1577" s="11">
        <f t="shared" si="48"/>
        <v>41799.315925925926</v>
      </c>
      <c r="P1577" s="11">
        <f t="shared" si="49"/>
        <v>41829.315925925919</v>
      </c>
      <c r="Q1577" t="s">
        <v>8289</v>
      </c>
      <c r="R1577" t="s">
        <v>8312</v>
      </c>
      <c r="S1577" t="s">
        <v>8333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>
        <f>E1578/D1578</f>
        <v>0.13</v>
      </c>
      <c r="O1578" s="11">
        <f t="shared" si="48"/>
        <v>42140.670925925922</v>
      </c>
      <c r="P1578" s="11">
        <f t="shared" si="49"/>
        <v>42185.670925925922</v>
      </c>
      <c r="Q1578" t="s">
        <v>8289</v>
      </c>
      <c r="R1578" t="s">
        <v>8312</v>
      </c>
      <c r="S1578" t="s">
        <v>8333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>
        <f>E1579/D1579</f>
        <v>5.4999999999999997E-3</v>
      </c>
      <c r="O1579" s="11">
        <f t="shared" si="48"/>
        <v>41054.639444444445</v>
      </c>
      <c r="P1579" s="11">
        <f t="shared" si="49"/>
        <v>41114.639444444438</v>
      </c>
      <c r="Q1579" t="s">
        <v>8289</v>
      </c>
      <c r="R1579" t="s">
        <v>8312</v>
      </c>
      <c r="S1579" t="s">
        <v>8333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>
        <f>E1580/D1580</f>
        <v>0.10806536636794939</v>
      </c>
      <c r="O1580" s="11">
        <f t="shared" si="48"/>
        <v>40398.857534722221</v>
      </c>
      <c r="P1580" s="11">
        <f t="shared" si="49"/>
        <v>40422.875</v>
      </c>
      <c r="Q1580" t="s">
        <v>8289</v>
      </c>
      <c r="R1580" t="s">
        <v>8312</v>
      </c>
      <c r="S1580" t="s">
        <v>8333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>
        <f>E1581/D1581</f>
        <v>8.4008400840084006E-3</v>
      </c>
      <c r="O1581" s="11">
        <f t="shared" si="48"/>
        <v>41481.788090277776</v>
      </c>
      <c r="P1581" s="11">
        <f t="shared" si="49"/>
        <v>41514.788090277776</v>
      </c>
      <c r="Q1581" t="s">
        <v>8289</v>
      </c>
      <c r="R1581" t="s">
        <v>8312</v>
      </c>
      <c r="S1581" t="s">
        <v>8333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>
        <f>E1582/D1582</f>
        <v>0</v>
      </c>
      <c r="O1582" s="11">
        <f t="shared" si="48"/>
        <v>40989.841736111113</v>
      </c>
      <c r="P1582" s="11">
        <f t="shared" si="49"/>
        <v>41049.841736111106</v>
      </c>
      <c r="Q1582" t="s">
        <v>8289</v>
      </c>
      <c r="R1582" t="s">
        <v>8312</v>
      </c>
      <c r="S1582" t="s">
        <v>8333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>
        <f>E1583/D1583</f>
        <v>5.0000000000000001E-3</v>
      </c>
      <c r="O1583" s="11">
        <f t="shared" si="48"/>
        <v>42325.240624999999</v>
      </c>
      <c r="P1583" s="11">
        <f t="shared" si="49"/>
        <v>42357.240624999999</v>
      </c>
      <c r="Q1583" t="s">
        <v>8290</v>
      </c>
      <c r="R1583" t="s">
        <v>8328</v>
      </c>
      <c r="S1583" t="s">
        <v>8334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>
        <f>E1584/D1584</f>
        <v>9.2999999999999999E-2</v>
      </c>
      <c r="O1584" s="11">
        <f t="shared" si="48"/>
        <v>42246.581631944442</v>
      </c>
      <c r="P1584" s="11">
        <f t="shared" si="49"/>
        <v>42303.680555555555</v>
      </c>
      <c r="Q1584" t="s">
        <v>8290</v>
      </c>
      <c r="R1584" t="s">
        <v>8328</v>
      </c>
      <c r="S1584" t="s">
        <v>8334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>
        <f>E1585/D1585</f>
        <v>7.5000000000000002E-4</v>
      </c>
      <c r="O1585" s="11">
        <f t="shared" si="48"/>
        <v>41877.696655092594</v>
      </c>
      <c r="P1585" s="11">
        <f t="shared" si="49"/>
        <v>41907.696655092594</v>
      </c>
      <c r="Q1585" t="s">
        <v>8290</v>
      </c>
      <c r="R1585" t="s">
        <v>8328</v>
      </c>
      <c r="S1585" t="s">
        <v>8334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>
        <f>E1586/D1586</f>
        <v>0</v>
      </c>
      <c r="O1586" s="11">
        <f t="shared" si="48"/>
        <v>41779.440983796296</v>
      </c>
      <c r="P1586" s="11">
        <f t="shared" si="49"/>
        <v>41789.440983796296</v>
      </c>
      <c r="Q1586" t="s">
        <v>8290</v>
      </c>
      <c r="R1586" t="s">
        <v>8328</v>
      </c>
      <c r="S1586" t="s">
        <v>8334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>
        <f>E1587/D1587</f>
        <v>0.79</v>
      </c>
      <c r="O1587" s="11">
        <f t="shared" si="48"/>
        <v>42707.687129629623</v>
      </c>
      <c r="P1587" s="11">
        <f t="shared" si="49"/>
        <v>42729.249999999993</v>
      </c>
      <c r="Q1587" t="s">
        <v>8290</v>
      </c>
      <c r="R1587" t="s">
        <v>8328</v>
      </c>
      <c r="S1587" t="s">
        <v>8334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>
        <f>E1588/D1588</f>
        <v>0</v>
      </c>
      <c r="O1588" s="11">
        <f t="shared" si="48"/>
        <v>42068.896087962967</v>
      </c>
      <c r="P1588" s="11">
        <f t="shared" si="49"/>
        <v>42098.854421296295</v>
      </c>
      <c r="Q1588" t="s">
        <v>8290</v>
      </c>
      <c r="R1588" t="s">
        <v>8328</v>
      </c>
      <c r="S1588" t="s">
        <v>8334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>
        <f>E1589/D1589</f>
        <v>1.3333333333333334E-4</v>
      </c>
      <c r="O1589" s="11">
        <f t="shared" si="48"/>
        <v>41956.742650462962</v>
      </c>
      <c r="P1589" s="11">
        <f t="shared" si="49"/>
        <v>41986.742650462962</v>
      </c>
      <c r="Q1589" t="s">
        <v>8290</v>
      </c>
      <c r="R1589" t="s">
        <v>8328</v>
      </c>
      <c r="S1589" t="s">
        <v>8334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>
        <f>E1590/D1590</f>
        <v>0</v>
      </c>
      <c r="O1590" s="11">
        <f t="shared" si="48"/>
        <v>42005.041655092595</v>
      </c>
      <c r="P1590" s="11">
        <f t="shared" si="49"/>
        <v>42035.633333333331</v>
      </c>
      <c r="Q1590" t="s">
        <v>8290</v>
      </c>
      <c r="R1590" t="s">
        <v>8328</v>
      </c>
      <c r="S1590" t="s">
        <v>8334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>
        <f>E1591/D1591</f>
        <v>0</v>
      </c>
      <c r="O1591" s="11">
        <f t="shared" si="48"/>
        <v>42256.776458333326</v>
      </c>
      <c r="P1591" s="11">
        <f t="shared" si="49"/>
        <v>42286.776458333326</v>
      </c>
      <c r="Q1591" t="s">
        <v>8290</v>
      </c>
      <c r="R1591" t="s">
        <v>8328</v>
      </c>
      <c r="S1591" t="s">
        <v>8334</v>
      </c>
    </row>
    <row r="1592" spans="1:19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>
        <f>E1592/D1592</f>
        <v>1.7000000000000001E-2</v>
      </c>
      <c r="O1592" s="11">
        <f t="shared" si="48"/>
        <v>42240.648888888885</v>
      </c>
      <c r="P1592" s="11">
        <f t="shared" si="49"/>
        <v>42270.648888888885</v>
      </c>
      <c r="Q1592" t="s">
        <v>8290</v>
      </c>
      <c r="R1592" t="s">
        <v>8328</v>
      </c>
      <c r="S1592" t="s">
        <v>8334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>
        <f>E1593/D1593</f>
        <v>0.29228571428571426</v>
      </c>
      <c r="O1593" s="11">
        <f t="shared" si="48"/>
        <v>42433.517835648141</v>
      </c>
      <c r="P1593" s="11">
        <f t="shared" si="49"/>
        <v>42463.476168981484</v>
      </c>
      <c r="Q1593" t="s">
        <v>8290</v>
      </c>
      <c r="R1593" t="s">
        <v>8328</v>
      </c>
      <c r="S1593" t="s">
        <v>8334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>
        <f>E1594/D1594</f>
        <v>0</v>
      </c>
      <c r="O1594" s="11">
        <f t="shared" si="48"/>
        <v>42045.86440972222</v>
      </c>
      <c r="P1594" s="11">
        <f t="shared" si="49"/>
        <v>42090.822743055549</v>
      </c>
      <c r="Q1594" t="s">
        <v>8290</v>
      </c>
      <c r="R1594" t="s">
        <v>8328</v>
      </c>
      <c r="S1594" t="s">
        <v>8334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>
        <f>E1595/D1595</f>
        <v>1.3636363636363637E-4</v>
      </c>
      <c r="O1595" s="11">
        <f t="shared" si="48"/>
        <v>42033.63721064815</v>
      </c>
      <c r="P1595" s="11">
        <f t="shared" si="49"/>
        <v>42063.63721064815</v>
      </c>
      <c r="Q1595" t="s">
        <v>8290</v>
      </c>
      <c r="R1595" t="s">
        <v>8328</v>
      </c>
      <c r="S1595" t="s">
        <v>8334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>
        <f>E1596/D1596</f>
        <v>0.20499999999999999</v>
      </c>
      <c r="O1596" s="11">
        <f t="shared" si="48"/>
        <v>42445.504421296289</v>
      </c>
      <c r="P1596" s="11">
        <f t="shared" si="49"/>
        <v>42505.472916666666</v>
      </c>
      <c r="Q1596" t="s">
        <v>8290</v>
      </c>
      <c r="R1596" t="s">
        <v>8328</v>
      </c>
      <c r="S1596" t="s">
        <v>8334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>
        <f>E1597/D1597</f>
        <v>2.8E-3</v>
      </c>
      <c r="O1597" s="11">
        <f t="shared" si="48"/>
        <v>41779.84175925926</v>
      </c>
      <c r="P1597" s="11">
        <f t="shared" si="49"/>
        <v>41808.634027777771</v>
      </c>
      <c r="Q1597" t="s">
        <v>8290</v>
      </c>
      <c r="R1597" t="s">
        <v>8328</v>
      </c>
      <c r="S1597" t="s">
        <v>8334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>
        <f>E1598/D1598</f>
        <v>2.3076923076923078E-2</v>
      </c>
      <c r="O1598" s="11">
        <f t="shared" si="48"/>
        <v>41941.221863425926</v>
      </c>
      <c r="P1598" s="11">
        <f t="shared" si="49"/>
        <v>41986.26353009259</v>
      </c>
      <c r="Q1598" t="s">
        <v>8290</v>
      </c>
      <c r="R1598" t="s">
        <v>8328</v>
      </c>
      <c r="S1598" t="s">
        <v>8334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>
        <f>E1599/D1599</f>
        <v>0</v>
      </c>
      <c r="O1599" s="11">
        <f t="shared" si="48"/>
        <v>42603.145798611113</v>
      </c>
      <c r="P1599" s="11">
        <f t="shared" si="49"/>
        <v>42633.145798611113</v>
      </c>
      <c r="Q1599" t="s">
        <v>8290</v>
      </c>
      <c r="R1599" t="s">
        <v>8328</v>
      </c>
      <c r="S1599" t="s">
        <v>8334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>
        <f>E1600/D1600</f>
        <v>1.25E-3</v>
      </c>
      <c r="O1600" s="11">
        <f t="shared" si="48"/>
        <v>42151.459004629629</v>
      </c>
      <c r="P1600" s="11">
        <f t="shared" si="49"/>
        <v>42211.459004629629</v>
      </c>
      <c r="Q1600" t="s">
        <v>8290</v>
      </c>
      <c r="R1600" t="s">
        <v>8328</v>
      </c>
      <c r="S1600" t="s">
        <v>8334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>
        <f>E1601/D1601</f>
        <v>0</v>
      </c>
      <c r="O1601" s="11">
        <f t="shared" si="48"/>
        <v>42438.330740740734</v>
      </c>
      <c r="P1601" s="11">
        <f t="shared" si="49"/>
        <v>42468.289074074077</v>
      </c>
      <c r="Q1601" t="s">
        <v>8290</v>
      </c>
      <c r="R1601" t="s">
        <v>8328</v>
      </c>
      <c r="S1601" t="s">
        <v>8334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>
        <f>E1602/D1602</f>
        <v>7.3400000000000007E-2</v>
      </c>
      <c r="O1602" s="11">
        <f t="shared" si="48"/>
        <v>41790.848981481482</v>
      </c>
      <c r="P1602" s="11">
        <f t="shared" si="49"/>
        <v>41835.007638888885</v>
      </c>
      <c r="Q1602" t="s">
        <v>8290</v>
      </c>
      <c r="R1602" t="s">
        <v>8328</v>
      </c>
      <c r="S1602" t="s">
        <v>8334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>
        <f>E1603/D1603</f>
        <v>1.082492</v>
      </c>
      <c r="O1603" s="11">
        <f t="shared" ref="O1603:O1666" si="50">(((J1603/60)/60)/24)+DATE(1970,1,1)+(-5/24)</f>
        <v>40637.884641203702</v>
      </c>
      <c r="P1603" s="11">
        <f t="shared" ref="P1603:P1666" si="51">I1603/86400+25569+(-5/24)</f>
        <v>40667.884641203702</v>
      </c>
      <c r="Q1603" t="s">
        <v>8275</v>
      </c>
      <c r="R1603" t="s">
        <v>8315</v>
      </c>
      <c r="S1603" t="s">
        <v>8316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>
        <f>E1604/D1604</f>
        <v>1.0016666666666667</v>
      </c>
      <c r="O1604" s="11">
        <f t="shared" si="50"/>
        <v>40788.089317129627</v>
      </c>
      <c r="P1604" s="11">
        <f t="shared" si="51"/>
        <v>40830.75</v>
      </c>
      <c r="Q1604" t="s">
        <v>8275</v>
      </c>
      <c r="R1604" t="s">
        <v>8315</v>
      </c>
      <c r="S1604" t="s">
        <v>8316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>
        <f>E1605/D1605</f>
        <v>1.0003299999999999</v>
      </c>
      <c r="O1605" s="11">
        <f t="shared" si="50"/>
        <v>40875.961331018516</v>
      </c>
      <c r="P1605" s="11">
        <f t="shared" si="51"/>
        <v>40935.961331018516</v>
      </c>
      <c r="Q1605" t="s">
        <v>8275</v>
      </c>
      <c r="R1605" t="s">
        <v>8315</v>
      </c>
      <c r="S1605" t="s">
        <v>8316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>
        <f>E1606/D1606</f>
        <v>1.2210714285714286</v>
      </c>
      <c r="O1606" s="11">
        <f t="shared" si="50"/>
        <v>40945.636979166666</v>
      </c>
      <c r="P1606" s="11">
        <f t="shared" si="51"/>
        <v>40985.595312500001</v>
      </c>
      <c r="Q1606" t="s">
        <v>8275</v>
      </c>
      <c r="R1606" t="s">
        <v>8315</v>
      </c>
      <c r="S1606" t="s">
        <v>8316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>
        <f>E1607/D1607</f>
        <v>1.0069333333333335</v>
      </c>
      <c r="O1607" s="11">
        <f t="shared" si="50"/>
        <v>40746.804548611108</v>
      </c>
      <c r="P1607" s="11">
        <f t="shared" si="51"/>
        <v>40756.083333333328</v>
      </c>
      <c r="Q1607" t="s">
        <v>8275</v>
      </c>
      <c r="R1607" t="s">
        <v>8315</v>
      </c>
      <c r="S1607" t="s">
        <v>8316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>
        <f>E1608/D1608</f>
        <v>1.01004125</v>
      </c>
      <c r="O1608" s="11">
        <f t="shared" si="50"/>
        <v>40535.903217592589</v>
      </c>
      <c r="P1608" s="11">
        <f t="shared" si="51"/>
        <v>40625.861550925925</v>
      </c>
      <c r="Q1608" t="s">
        <v>8275</v>
      </c>
      <c r="R1608" t="s">
        <v>8315</v>
      </c>
      <c r="S1608" t="s">
        <v>8316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>
        <f>E1609/D1609</f>
        <v>1.4511000000000001</v>
      </c>
      <c r="O1609" s="11">
        <f t="shared" si="50"/>
        <v>41053.600127314814</v>
      </c>
      <c r="P1609" s="11">
        <f t="shared" si="51"/>
        <v>41074.600127314814</v>
      </c>
      <c r="Q1609" t="s">
        <v>8275</v>
      </c>
      <c r="R1609" t="s">
        <v>8315</v>
      </c>
      <c r="S1609" t="s">
        <v>8316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>
        <f>E1610/D1610</f>
        <v>1.0125</v>
      </c>
      <c r="O1610" s="11">
        <f t="shared" si="50"/>
        <v>41607.622523148144</v>
      </c>
      <c r="P1610" s="11">
        <f t="shared" si="51"/>
        <v>41640.018055555549</v>
      </c>
      <c r="Q1610" t="s">
        <v>8275</v>
      </c>
      <c r="R1610" t="s">
        <v>8315</v>
      </c>
      <c r="S1610" t="s">
        <v>8316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>
        <f>E1611/D1611</f>
        <v>1.1833333333333333</v>
      </c>
      <c r="O1611" s="11">
        <f t="shared" si="50"/>
        <v>40795.792928240735</v>
      </c>
      <c r="P1611" s="11">
        <f t="shared" si="51"/>
        <v>40849.125</v>
      </c>
      <c r="Q1611" t="s">
        <v>8275</v>
      </c>
      <c r="R1611" t="s">
        <v>8315</v>
      </c>
      <c r="S1611" t="s">
        <v>8316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>
        <f>E1612/D1612</f>
        <v>2.7185000000000001</v>
      </c>
      <c r="O1612" s="11">
        <f t="shared" si="50"/>
        <v>41228.716550925921</v>
      </c>
      <c r="P1612" s="11">
        <f t="shared" si="51"/>
        <v>41258.716550925921</v>
      </c>
      <c r="Q1612" t="s">
        <v>8275</v>
      </c>
      <c r="R1612" t="s">
        <v>8315</v>
      </c>
      <c r="S1612" t="s">
        <v>8316</v>
      </c>
    </row>
    <row r="1613" spans="1:19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>
        <f>E1613/D1613</f>
        <v>1.25125</v>
      </c>
      <c r="O1613" s="11">
        <f t="shared" si="50"/>
        <v>41408.792037037034</v>
      </c>
      <c r="P1613" s="11">
        <f t="shared" si="51"/>
        <v>41429.792037037034</v>
      </c>
      <c r="Q1613" t="s">
        <v>8275</v>
      </c>
      <c r="R1613" t="s">
        <v>8315</v>
      </c>
      <c r="S1613" t="s">
        <v>8316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>
        <f>E1614/D1614</f>
        <v>1.1000000000000001</v>
      </c>
      <c r="O1614" s="11">
        <f t="shared" si="50"/>
        <v>41246.666481481479</v>
      </c>
      <c r="P1614" s="11">
        <f t="shared" si="51"/>
        <v>41276.666481481479</v>
      </c>
      <c r="Q1614" t="s">
        <v>8275</v>
      </c>
      <c r="R1614" t="s">
        <v>8315</v>
      </c>
      <c r="S1614" t="s">
        <v>8316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>
        <f>E1615/D1615</f>
        <v>1.0149999999999999</v>
      </c>
      <c r="O1615" s="11">
        <f t="shared" si="50"/>
        <v>41081.861134259256</v>
      </c>
      <c r="P1615" s="11">
        <f t="shared" si="51"/>
        <v>41111.861134259256</v>
      </c>
      <c r="Q1615" t="s">
        <v>8275</v>
      </c>
      <c r="R1615" t="s">
        <v>8315</v>
      </c>
      <c r="S1615" t="s">
        <v>8316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>
        <f>E1616/D1616</f>
        <v>1.0269999999999999</v>
      </c>
      <c r="O1616" s="11">
        <f t="shared" si="50"/>
        <v>41794.772789351846</v>
      </c>
      <c r="P1616" s="11">
        <f t="shared" si="51"/>
        <v>41854.5</v>
      </c>
      <c r="Q1616" t="s">
        <v>8275</v>
      </c>
      <c r="R1616" t="s">
        <v>8315</v>
      </c>
      <c r="S1616" t="s">
        <v>8316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>
        <f>E1617/D1617</f>
        <v>1.1412500000000001</v>
      </c>
      <c r="O1617" s="11">
        <f t="shared" si="50"/>
        <v>40844.842546296291</v>
      </c>
      <c r="P1617" s="11">
        <f t="shared" si="51"/>
        <v>40889.884212962963</v>
      </c>
      <c r="Q1617" t="s">
        <v>8275</v>
      </c>
      <c r="R1617" t="s">
        <v>8315</v>
      </c>
      <c r="S1617" t="s">
        <v>8316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>
        <f>E1618/D1618</f>
        <v>1.042</v>
      </c>
      <c r="O1618" s="11">
        <f t="shared" si="50"/>
        <v>41194.507187499999</v>
      </c>
      <c r="P1618" s="11">
        <f t="shared" si="51"/>
        <v>41235.708333333328</v>
      </c>
      <c r="Q1618" t="s">
        <v>8275</v>
      </c>
      <c r="R1618" t="s">
        <v>8315</v>
      </c>
      <c r="S1618" t="s">
        <v>8316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>
        <f>E1619/D1619</f>
        <v>1.4585714285714286</v>
      </c>
      <c r="O1619" s="11">
        <f t="shared" si="50"/>
        <v>41546.455879629626</v>
      </c>
      <c r="P1619" s="11">
        <f t="shared" si="51"/>
        <v>41579.583333333328</v>
      </c>
      <c r="Q1619" t="s">
        <v>8275</v>
      </c>
      <c r="R1619" t="s">
        <v>8315</v>
      </c>
      <c r="S1619" t="s">
        <v>8316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>
        <f>E1620/D1620</f>
        <v>1.0506666666666666</v>
      </c>
      <c r="O1620" s="11">
        <f t="shared" si="50"/>
        <v>41301.446006944439</v>
      </c>
      <c r="P1620" s="11">
        <f t="shared" si="51"/>
        <v>41341.446006944439</v>
      </c>
      <c r="Q1620" t="s">
        <v>8275</v>
      </c>
      <c r="R1620" t="s">
        <v>8315</v>
      </c>
      <c r="S1620" t="s">
        <v>8316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>
        <f>E1621/D1621</f>
        <v>1.3333333333333333</v>
      </c>
      <c r="O1621" s="11">
        <f t="shared" si="50"/>
        <v>41875.977847222224</v>
      </c>
      <c r="P1621" s="11">
        <f t="shared" si="51"/>
        <v>41896.977847222217</v>
      </c>
      <c r="Q1621" t="s">
        <v>8275</v>
      </c>
      <c r="R1621" t="s">
        <v>8315</v>
      </c>
      <c r="S1621" t="s">
        <v>8316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>
        <f>E1622/D1622</f>
        <v>1.1299999999999999</v>
      </c>
      <c r="O1622" s="11">
        <f t="shared" si="50"/>
        <v>41321.131249999999</v>
      </c>
      <c r="P1622" s="11">
        <f t="shared" si="51"/>
        <v>41328.131249999999</v>
      </c>
      <c r="Q1622" t="s">
        <v>8275</v>
      </c>
      <c r="R1622" t="s">
        <v>8315</v>
      </c>
      <c r="S1622" t="s">
        <v>8316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>
        <f>E1623/D1623</f>
        <v>1.212</v>
      </c>
      <c r="O1623" s="11">
        <f t="shared" si="50"/>
        <v>41003.398321759254</v>
      </c>
      <c r="P1623" s="11">
        <f t="shared" si="51"/>
        <v>41056.957638888889</v>
      </c>
      <c r="Q1623" t="s">
        <v>8275</v>
      </c>
      <c r="R1623" t="s">
        <v>8315</v>
      </c>
      <c r="S1623" t="s">
        <v>8316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>
        <f>E1624/D1624</f>
        <v>1.0172463768115942</v>
      </c>
      <c r="O1624" s="11">
        <f t="shared" si="50"/>
        <v>41950.086504629624</v>
      </c>
      <c r="P1624" s="11">
        <f t="shared" si="51"/>
        <v>41990.124305555553</v>
      </c>
      <c r="Q1624" t="s">
        <v>8275</v>
      </c>
      <c r="R1624" t="s">
        <v>8315</v>
      </c>
      <c r="S1624" t="s">
        <v>8316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>
        <f>E1625/D1625</f>
        <v>1.0106666666666666</v>
      </c>
      <c r="O1625" s="11">
        <f t="shared" si="50"/>
        <v>41453.480196759258</v>
      </c>
      <c r="P1625" s="11">
        <f t="shared" si="51"/>
        <v>41513.480196759258</v>
      </c>
      <c r="Q1625" t="s">
        <v>8275</v>
      </c>
      <c r="R1625" t="s">
        <v>8315</v>
      </c>
      <c r="S1625" t="s">
        <v>8316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>
        <f>E1626/D1626</f>
        <v>1.18</v>
      </c>
      <c r="O1626" s="11">
        <f t="shared" si="50"/>
        <v>41243.158969907403</v>
      </c>
      <c r="P1626" s="11">
        <f t="shared" si="51"/>
        <v>41283.158969907403</v>
      </c>
      <c r="Q1626" t="s">
        <v>8275</v>
      </c>
      <c r="R1626" t="s">
        <v>8315</v>
      </c>
      <c r="S1626" t="s">
        <v>8316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>
        <f>E1627/D1627</f>
        <v>1.5533333333333332</v>
      </c>
      <c r="O1627" s="11">
        <f t="shared" si="50"/>
        <v>41135.491354166668</v>
      </c>
      <c r="P1627" s="11">
        <f t="shared" si="51"/>
        <v>41163.491354166668</v>
      </c>
      <c r="Q1627" t="s">
        <v>8275</v>
      </c>
      <c r="R1627" t="s">
        <v>8315</v>
      </c>
      <c r="S1627" t="s">
        <v>8316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>
        <f>E1628/D1628</f>
        <v>1.0118750000000001</v>
      </c>
      <c r="O1628" s="11">
        <f t="shared" si="50"/>
        <v>41579.639664351853</v>
      </c>
      <c r="P1628" s="11">
        <f t="shared" si="51"/>
        <v>41609.681331018517</v>
      </c>
      <c r="Q1628" t="s">
        <v>8275</v>
      </c>
      <c r="R1628" t="s">
        <v>8315</v>
      </c>
      <c r="S1628" t="s">
        <v>8316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>
        <f>E1629/D1629</f>
        <v>1.17</v>
      </c>
      <c r="O1629" s="11">
        <f t="shared" si="50"/>
        <v>41205.498715277776</v>
      </c>
      <c r="P1629" s="11">
        <f t="shared" si="51"/>
        <v>41238.999305555553</v>
      </c>
      <c r="Q1629" t="s">
        <v>8275</v>
      </c>
      <c r="R1629" t="s">
        <v>8315</v>
      </c>
      <c r="S1629" t="s">
        <v>8316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>
        <f>E1630/D1630</f>
        <v>1.00925</v>
      </c>
      <c r="O1630" s="11">
        <f t="shared" si="50"/>
        <v>41774.528726851851</v>
      </c>
      <c r="P1630" s="11">
        <f t="shared" si="51"/>
        <v>41807.528726851851</v>
      </c>
      <c r="Q1630" t="s">
        <v>8275</v>
      </c>
      <c r="R1630" t="s">
        <v>8315</v>
      </c>
      <c r="S1630" t="s">
        <v>8316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>
        <f>E1631/D1631</f>
        <v>1.0366666666666666</v>
      </c>
      <c r="O1631" s="11">
        <f t="shared" si="50"/>
        <v>41645.658946759257</v>
      </c>
      <c r="P1631" s="11">
        <f t="shared" si="51"/>
        <v>41690.658946759257</v>
      </c>
      <c r="Q1631" t="s">
        <v>8275</v>
      </c>
      <c r="R1631" t="s">
        <v>8315</v>
      </c>
      <c r="S1631" t="s">
        <v>8316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>
        <f>E1632/D1632</f>
        <v>2.6524999999999999</v>
      </c>
      <c r="O1632" s="11">
        <f t="shared" si="50"/>
        <v>40939.629340277774</v>
      </c>
      <c r="P1632" s="11">
        <f t="shared" si="51"/>
        <v>40970.082638888889</v>
      </c>
      <c r="Q1632" t="s">
        <v>8275</v>
      </c>
      <c r="R1632" t="s">
        <v>8315</v>
      </c>
      <c r="S1632" t="s">
        <v>8316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>
        <f>E1633/D1633</f>
        <v>1.5590999999999999</v>
      </c>
      <c r="O1633" s="11">
        <f t="shared" si="50"/>
        <v>41164.65116898148</v>
      </c>
      <c r="P1633" s="11">
        <f t="shared" si="51"/>
        <v>41194.65116898148</v>
      </c>
      <c r="Q1633" t="s">
        <v>8275</v>
      </c>
      <c r="R1633" t="s">
        <v>8315</v>
      </c>
      <c r="S1633" t="s">
        <v>8316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>
        <f>E1634/D1634</f>
        <v>1.0162500000000001</v>
      </c>
      <c r="O1634" s="11">
        <f t="shared" si="50"/>
        <v>40750.132569444439</v>
      </c>
      <c r="P1634" s="11">
        <f t="shared" si="51"/>
        <v>40810.132569444446</v>
      </c>
      <c r="Q1634" t="s">
        <v>8275</v>
      </c>
      <c r="R1634" t="s">
        <v>8315</v>
      </c>
      <c r="S1634" t="s">
        <v>8316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>
        <f>E1635/D1635</f>
        <v>1</v>
      </c>
      <c r="O1635" s="11">
        <f t="shared" si="50"/>
        <v>40896.675416666665</v>
      </c>
      <c r="P1635" s="11">
        <f t="shared" si="51"/>
        <v>40924</v>
      </c>
      <c r="Q1635" t="s">
        <v>8275</v>
      </c>
      <c r="R1635" t="s">
        <v>8315</v>
      </c>
      <c r="S1635" t="s">
        <v>8316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>
        <f>E1636/D1636</f>
        <v>1.0049999999999999</v>
      </c>
      <c r="O1636" s="11">
        <f t="shared" si="50"/>
        <v>40657.981493055551</v>
      </c>
      <c r="P1636" s="11">
        <f t="shared" si="51"/>
        <v>40696.040972222218</v>
      </c>
      <c r="Q1636" t="s">
        <v>8275</v>
      </c>
      <c r="R1636" t="s">
        <v>8315</v>
      </c>
      <c r="S1636" t="s">
        <v>8316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>
        <f>E1637/D1637</f>
        <v>1.2529999999999999</v>
      </c>
      <c r="O1637" s="11">
        <f t="shared" si="50"/>
        <v>42502.660428240742</v>
      </c>
      <c r="P1637" s="11">
        <f t="shared" si="51"/>
        <v>42562.660428240742</v>
      </c>
      <c r="Q1637" t="s">
        <v>8275</v>
      </c>
      <c r="R1637" t="s">
        <v>8315</v>
      </c>
      <c r="S1637" t="s">
        <v>8316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>
        <f>E1638/D1638</f>
        <v>1.0355555555555556</v>
      </c>
      <c r="O1638" s="11">
        <f t="shared" si="50"/>
        <v>40662.878333333334</v>
      </c>
      <c r="P1638" s="11">
        <f t="shared" si="51"/>
        <v>40705.958333333328</v>
      </c>
      <c r="Q1638" t="s">
        <v>8275</v>
      </c>
      <c r="R1638" t="s">
        <v>8315</v>
      </c>
      <c r="S1638" t="s">
        <v>8316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>
        <f>E1639/D1639</f>
        <v>1.038</v>
      </c>
      <c r="O1639" s="11">
        <f t="shared" si="50"/>
        <v>40122.543287037035</v>
      </c>
      <c r="P1639" s="11">
        <f t="shared" si="51"/>
        <v>40178.777083333327</v>
      </c>
      <c r="Q1639" t="s">
        <v>8275</v>
      </c>
      <c r="R1639" t="s">
        <v>8315</v>
      </c>
      <c r="S1639" t="s">
        <v>8316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>
        <f>E1640/D1640</f>
        <v>1.05</v>
      </c>
      <c r="O1640" s="11">
        <f t="shared" si="50"/>
        <v>41288.478796296295</v>
      </c>
      <c r="P1640" s="11">
        <f t="shared" si="51"/>
        <v>41333.684027777774</v>
      </c>
      <c r="Q1640" t="s">
        <v>8275</v>
      </c>
      <c r="R1640" t="s">
        <v>8315</v>
      </c>
      <c r="S1640" t="s">
        <v>8316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>
        <f>E1641/D1641</f>
        <v>1</v>
      </c>
      <c r="O1641" s="11">
        <f t="shared" si="50"/>
        <v>40941.444039351853</v>
      </c>
      <c r="P1641" s="11">
        <f t="shared" si="51"/>
        <v>40971.444039351853</v>
      </c>
      <c r="Q1641" t="s">
        <v>8275</v>
      </c>
      <c r="R1641" t="s">
        <v>8315</v>
      </c>
      <c r="S1641" t="s">
        <v>8316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>
        <f>E1642/D1642</f>
        <v>1.6986000000000001</v>
      </c>
      <c r="O1642" s="11">
        <f t="shared" si="50"/>
        <v>40379.022627314815</v>
      </c>
      <c r="P1642" s="11">
        <f t="shared" si="51"/>
        <v>40392.874305555553</v>
      </c>
      <c r="Q1642" t="s">
        <v>8275</v>
      </c>
      <c r="R1642" t="s">
        <v>8315</v>
      </c>
      <c r="S1642" t="s">
        <v>8316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>
        <f>E1643/D1643</f>
        <v>1.014</v>
      </c>
      <c r="O1643" s="11">
        <f t="shared" si="50"/>
        <v>41962.388240740744</v>
      </c>
      <c r="P1643" s="11">
        <f t="shared" si="51"/>
        <v>41992.388240740744</v>
      </c>
      <c r="Q1643" t="s">
        <v>8291</v>
      </c>
      <c r="R1643" t="s">
        <v>8315</v>
      </c>
      <c r="S1643" t="s">
        <v>8335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>
        <f>E1644/D1644</f>
        <v>1</v>
      </c>
      <c r="O1644" s="11">
        <f t="shared" si="50"/>
        <v>40687.816284722219</v>
      </c>
      <c r="P1644" s="11">
        <f t="shared" si="51"/>
        <v>40707.816284722219</v>
      </c>
      <c r="Q1644" t="s">
        <v>8291</v>
      </c>
      <c r="R1644" t="s">
        <v>8315</v>
      </c>
      <c r="S1644" t="s">
        <v>8335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>
        <f>E1645/D1645</f>
        <v>1.2470000000000001</v>
      </c>
      <c r="O1645" s="11">
        <f t="shared" si="50"/>
        <v>41146.615879629629</v>
      </c>
      <c r="P1645" s="11">
        <f t="shared" si="51"/>
        <v>41176.615879629629</v>
      </c>
      <c r="Q1645" t="s">
        <v>8291</v>
      </c>
      <c r="R1645" t="s">
        <v>8315</v>
      </c>
      <c r="S1645" t="s">
        <v>8335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>
        <f>E1646/D1646</f>
        <v>1.095</v>
      </c>
      <c r="O1646" s="11">
        <f t="shared" si="50"/>
        <v>41174.851388888885</v>
      </c>
      <c r="P1646" s="11">
        <f t="shared" si="51"/>
        <v>41234.893055555549</v>
      </c>
      <c r="Q1646" t="s">
        <v>8291</v>
      </c>
      <c r="R1646" t="s">
        <v>8315</v>
      </c>
      <c r="S1646" t="s">
        <v>8335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>
        <f>E1647/D1647</f>
        <v>1.1080000000000001</v>
      </c>
      <c r="O1647" s="11">
        <f t="shared" si="50"/>
        <v>41521.409027777772</v>
      </c>
      <c r="P1647" s="11">
        <f t="shared" si="51"/>
        <v>41535.40902777778</v>
      </c>
      <c r="Q1647" t="s">
        <v>8291</v>
      </c>
      <c r="R1647" t="s">
        <v>8315</v>
      </c>
      <c r="S1647" t="s">
        <v>8335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>
        <f>E1648/D1648</f>
        <v>1.1020000000000001</v>
      </c>
      <c r="O1648" s="11">
        <f t="shared" si="50"/>
        <v>41833.241932870369</v>
      </c>
      <c r="P1648" s="11">
        <f t="shared" si="51"/>
        <v>41865.549305555549</v>
      </c>
      <c r="Q1648" t="s">
        <v>8291</v>
      </c>
      <c r="R1648" t="s">
        <v>8315</v>
      </c>
      <c r="S1648" t="s">
        <v>8335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>
        <f>E1649/D1649</f>
        <v>1.0471999999999999</v>
      </c>
      <c r="O1649" s="11">
        <f t="shared" si="50"/>
        <v>41039.201122685183</v>
      </c>
      <c r="P1649" s="11">
        <f t="shared" si="51"/>
        <v>41069.201122685183</v>
      </c>
      <c r="Q1649" t="s">
        <v>8291</v>
      </c>
      <c r="R1649" t="s">
        <v>8315</v>
      </c>
      <c r="S1649" t="s">
        <v>8335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>
        <f>E1650/D1650</f>
        <v>1.2526086956521738</v>
      </c>
      <c r="O1650" s="11">
        <f t="shared" si="50"/>
        <v>40592.496319444443</v>
      </c>
      <c r="P1650" s="11">
        <f t="shared" si="51"/>
        <v>40622.454652777778</v>
      </c>
      <c r="Q1650" t="s">
        <v>8291</v>
      </c>
      <c r="R1650" t="s">
        <v>8315</v>
      </c>
      <c r="S1650" t="s">
        <v>8335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>
        <f>E1651/D1651</f>
        <v>1.0058763157894737</v>
      </c>
      <c r="O1651" s="11">
        <f t="shared" si="50"/>
        <v>41737.476331018515</v>
      </c>
      <c r="P1651" s="11">
        <f t="shared" si="51"/>
        <v>41782.476331018515</v>
      </c>
      <c r="Q1651" t="s">
        <v>8291</v>
      </c>
      <c r="R1651" t="s">
        <v>8315</v>
      </c>
      <c r="S1651" t="s">
        <v>8335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>
        <f>E1652/D1652</f>
        <v>1.4155</v>
      </c>
      <c r="O1652" s="11">
        <f t="shared" si="50"/>
        <v>41526.227280092593</v>
      </c>
      <c r="P1652" s="11">
        <f t="shared" si="51"/>
        <v>41556.227280092593</v>
      </c>
      <c r="Q1652" t="s">
        <v>8291</v>
      </c>
      <c r="R1652" t="s">
        <v>8315</v>
      </c>
      <c r="S1652" t="s">
        <v>8335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>
        <f>E1653/D1653</f>
        <v>1.0075000000000001</v>
      </c>
      <c r="O1653" s="11">
        <f t="shared" si="50"/>
        <v>40625.692361111105</v>
      </c>
      <c r="P1653" s="11">
        <f t="shared" si="51"/>
        <v>40659.082638888889</v>
      </c>
      <c r="Q1653" t="s">
        <v>8291</v>
      </c>
      <c r="R1653" t="s">
        <v>8315</v>
      </c>
      <c r="S1653" t="s">
        <v>8335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>
        <f>E1654/D1654</f>
        <v>1.0066666666666666</v>
      </c>
      <c r="O1654" s="11">
        <f t="shared" si="50"/>
        <v>41572.284641203703</v>
      </c>
      <c r="P1654" s="11">
        <f t="shared" si="51"/>
        <v>41602.326307870368</v>
      </c>
      <c r="Q1654" t="s">
        <v>8291</v>
      </c>
      <c r="R1654" t="s">
        <v>8315</v>
      </c>
      <c r="S1654" t="s">
        <v>8335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>
        <f>E1655/D1655</f>
        <v>1.7423040000000001</v>
      </c>
      <c r="O1655" s="11">
        <f t="shared" si="50"/>
        <v>40626.626111111109</v>
      </c>
      <c r="P1655" s="11">
        <f t="shared" si="51"/>
        <v>40657.626111111109</v>
      </c>
      <c r="Q1655" t="s">
        <v>8291</v>
      </c>
      <c r="R1655" t="s">
        <v>8315</v>
      </c>
      <c r="S1655" t="s">
        <v>8335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>
        <f>E1656/D1656</f>
        <v>1.199090909090909</v>
      </c>
      <c r="O1656" s="11">
        <f t="shared" si="50"/>
        <v>40987.682407407403</v>
      </c>
      <c r="P1656" s="11">
        <f t="shared" si="51"/>
        <v>41017.682407407403</v>
      </c>
      <c r="Q1656" t="s">
        <v>8291</v>
      </c>
      <c r="R1656" t="s">
        <v>8315</v>
      </c>
      <c r="S1656" t="s">
        <v>8335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>
        <f>E1657/D1657</f>
        <v>1.4286666666666668</v>
      </c>
      <c r="O1657" s="11">
        <f t="shared" si="50"/>
        <v>40974.583564814813</v>
      </c>
      <c r="P1657" s="11">
        <f t="shared" si="51"/>
        <v>41004.541898148142</v>
      </c>
      <c r="Q1657" t="s">
        <v>8291</v>
      </c>
      <c r="R1657" t="s">
        <v>8315</v>
      </c>
      <c r="S1657" t="s">
        <v>8335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>
        <f>E1658/D1658</f>
        <v>1.0033493333333334</v>
      </c>
      <c r="O1658" s="11">
        <f t="shared" si="50"/>
        <v>41226.720509259256</v>
      </c>
      <c r="P1658" s="11">
        <f t="shared" si="51"/>
        <v>41256.720509259256</v>
      </c>
      <c r="Q1658" t="s">
        <v>8291</v>
      </c>
      <c r="R1658" t="s">
        <v>8315</v>
      </c>
      <c r="S1658" t="s">
        <v>8335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>
        <f>E1659/D1659</f>
        <v>1.0493380000000001</v>
      </c>
      <c r="O1659" s="11">
        <f t="shared" si="50"/>
        <v>41023.573703703703</v>
      </c>
      <c r="P1659" s="11">
        <f t="shared" si="51"/>
        <v>41053.573703703703</v>
      </c>
      <c r="Q1659" t="s">
        <v>8291</v>
      </c>
      <c r="R1659" t="s">
        <v>8315</v>
      </c>
      <c r="S1659" t="s">
        <v>8335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>
        <f>E1660/D1660</f>
        <v>1.3223333333333334</v>
      </c>
      <c r="O1660" s="11">
        <f t="shared" si="50"/>
        <v>41223.013506944444</v>
      </c>
      <c r="P1660" s="11">
        <f t="shared" si="51"/>
        <v>41261.388888888883</v>
      </c>
      <c r="Q1660" t="s">
        <v>8291</v>
      </c>
      <c r="R1660" t="s">
        <v>8315</v>
      </c>
      <c r="S1660" t="s">
        <v>8335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>
        <f>E1661/D1661</f>
        <v>1.1279999999999999</v>
      </c>
      <c r="O1661" s="11">
        <f t="shared" si="50"/>
        <v>41596.705104166664</v>
      </c>
      <c r="P1661" s="11">
        <f t="shared" si="51"/>
        <v>41625.291666666664</v>
      </c>
      <c r="Q1661" t="s">
        <v>8291</v>
      </c>
      <c r="R1661" t="s">
        <v>8315</v>
      </c>
      <c r="S1661" t="s">
        <v>8335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>
        <f>E1662/D1662</f>
        <v>12.5375</v>
      </c>
      <c r="O1662" s="11">
        <f t="shared" si="50"/>
        <v>42459.485532407409</v>
      </c>
      <c r="P1662" s="11">
        <f t="shared" si="51"/>
        <v>42490.707638888889</v>
      </c>
      <c r="Q1662" t="s">
        <v>8291</v>
      </c>
      <c r="R1662" t="s">
        <v>8315</v>
      </c>
      <c r="S1662" t="s">
        <v>8335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>
        <f>E1663/D1663</f>
        <v>1.0250632911392406</v>
      </c>
      <c r="O1663" s="11">
        <f t="shared" si="50"/>
        <v>42343.789710648147</v>
      </c>
      <c r="P1663" s="11">
        <f t="shared" si="51"/>
        <v>42386.666666666664</v>
      </c>
      <c r="Q1663" t="s">
        <v>8291</v>
      </c>
      <c r="R1663" t="s">
        <v>8315</v>
      </c>
      <c r="S1663" t="s">
        <v>8335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>
        <f>E1664/D1664</f>
        <v>1.026375</v>
      </c>
      <c r="O1664" s="11">
        <f t="shared" si="50"/>
        <v>40847.99</v>
      </c>
      <c r="P1664" s="11">
        <f t="shared" si="51"/>
        <v>40908.031666666662</v>
      </c>
      <c r="Q1664" t="s">
        <v>8291</v>
      </c>
      <c r="R1664" t="s">
        <v>8315</v>
      </c>
      <c r="S1664" t="s">
        <v>8335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>
        <f>E1665/D1665</f>
        <v>1.08</v>
      </c>
      <c r="O1665" s="11">
        <f t="shared" si="50"/>
        <v>42005.813738425924</v>
      </c>
      <c r="P1665" s="11">
        <f t="shared" si="51"/>
        <v>42035.813738425924</v>
      </c>
      <c r="Q1665" t="s">
        <v>8291</v>
      </c>
      <c r="R1665" t="s">
        <v>8315</v>
      </c>
      <c r="S1665" t="s">
        <v>8335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>
        <f>E1666/D1666</f>
        <v>1.2240879999999998</v>
      </c>
      <c r="O1666" s="11">
        <f t="shared" si="50"/>
        <v>40939.553449074068</v>
      </c>
      <c r="P1666" s="11">
        <f t="shared" si="51"/>
        <v>40983.957638888889</v>
      </c>
      <c r="Q1666" t="s">
        <v>8291</v>
      </c>
      <c r="R1666" t="s">
        <v>8315</v>
      </c>
      <c r="S1666" t="s">
        <v>8335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>
        <f>E1667/D1667</f>
        <v>1.1945714285714286</v>
      </c>
      <c r="O1667" s="11">
        <f t="shared" ref="O1667:O1730" si="52">(((J1667/60)/60)/24)+DATE(1970,1,1)+(-5/24)</f>
        <v>40564.441122685181</v>
      </c>
      <c r="P1667" s="11">
        <f t="shared" ref="P1667:P1730" si="53">I1667/86400+25569+(-5/24)</f>
        <v>40595.916666666664</v>
      </c>
      <c r="Q1667" t="s">
        <v>8291</v>
      </c>
      <c r="R1667" t="s">
        <v>8315</v>
      </c>
      <c r="S1667" t="s">
        <v>8335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>
        <f>E1668/D1668</f>
        <v>1.6088</v>
      </c>
      <c r="O1668" s="11">
        <f t="shared" si="52"/>
        <v>41331.04482638889</v>
      </c>
      <c r="P1668" s="11">
        <f t="shared" si="53"/>
        <v>41361.003159722219</v>
      </c>
      <c r="Q1668" t="s">
        <v>8291</v>
      </c>
      <c r="R1668" t="s">
        <v>8315</v>
      </c>
      <c r="S1668" t="s">
        <v>8335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>
        <f>E1669/D1669</f>
        <v>1.2685294117647059</v>
      </c>
      <c r="O1669" s="11">
        <f t="shared" si="52"/>
        <v>41681.862245370365</v>
      </c>
      <c r="P1669" s="11">
        <f t="shared" si="53"/>
        <v>41709.082638888889</v>
      </c>
      <c r="Q1669" t="s">
        <v>8291</v>
      </c>
      <c r="R1669" t="s">
        <v>8315</v>
      </c>
      <c r="S1669" t="s">
        <v>8335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>
        <f>E1670/D1670</f>
        <v>1.026375</v>
      </c>
      <c r="O1670" s="11">
        <f t="shared" si="52"/>
        <v>40844.941423611104</v>
      </c>
      <c r="P1670" s="11">
        <f t="shared" si="53"/>
        <v>40874.983090277776</v>
      </c>
      <c r="Q1670" t="s">
        <v>8291</v>
      </c>
      <c r="R1670" t="s">
        <v>8315</v>
      </c>
      <c r="S1670" t="s">
        <v>8335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>
        <f>E1671/D1671</f>
        <v>1.3975</v>
      </c>
      <c r="O1671" s="11">
        <f t="shared" si="52"/>
        <v>42461.676805555551</v>
      </c>
      <c r="P1671" s="11">
        <f t="shared" si="53"/>
        <v>42521.676805555551</v>
      </c>
      <c r="Q1671" t="s">
        <v>8291</v>
      </c>
      <c r="R1671" t="s">
        <v>8315</v>
      </c>
      <c r="S1671" t="s">
        <v>8335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>
        <f>E1672/D1672</f>
        <v>1.026</v>
      </c>
      <c r="O1672" s="11">
        <f t="shared" si="52"/>
        <v>40313.722210648149</v>
      </c>
      <c r="P1672" s="11">
        <f t="shared" si="53"/>
        <v>40363.958333333328</v>
      </c>
      <c r="Q1672" t="s">
        <v>8291</v>
      </c>
      <c r="R1672" t="s">
        <v>8315</v>
      </c>
      <c r="S1672" t="s">
        <v>8335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>
        <f>E1673/D1673</f>
        <v>1.0067349999999999</v>
      </c>
      <c r="O1673" s="11">
        <f t="shared" si="52"/>
        <v>42553.335810185185</v>
      </c>
      <c r="P1673" s="11">
        <f t="shared" si="53"/>
        <v>42583.335810185185</v>
      </c>
      <c r="Q1673" t="s">
        <v>8291</v>
      </c>
      <c r="R1673" t="s">
        <v>8315</v>
      </c>
      <c r="S1673" t="s">
        <v>8335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>
        <f>E1674/D1674</f>
        <v>1.1294117647058823</v>
      </c>
      <c r="O1674" s="11">
        <f t="shared" si="52"/>
        <v>41034.448263888888</v>
      </c>
      <c r="P1674" s="11">
        <f t="shared" si="53"/>
        <v>41064.448263888888</v>
      </c>
      <c r="Q1674" t="s">
        <v>8291</v>
      </c>
      <c r="R1674" t="s">
        <v>8315</v>
      </c>
      <c r="S1674" t="s">
        <v>8335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>
        <f>E1675/D1675</f>
        <v>1.2809523809523808</v>
      </c>
      <c r="O1675" s="11">
        <f t="shared" si="52"/>
        <v>42039.670046296298</v>
      </c>
      <c r="P1675" s="11">
        <f t="shared" si="53"/>
        <v>42069.670046296298</v>
      </c>
      <c r="Q1675" t="s">
        <v>8291</v>
      </c>
      <c r="R1675" t="s">
        <v>8315</v>
      </c>
      <c r="S1675" t="s">
        <v>8335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>
        <f>E1676/D1676</f>
        <v>2.0169999999999999</v>
      </c>
      <c r="O1676" s="11">
        <f t="shared" si="52"/>
        <v>42569.397060185183</v>
      </c>
      <c r="P1676" s="11">
        <f t="shared" si="53"/>
        <v>42600.082638888889</v>
      </c>
      <c r="Q1676" t="s">
        <v>8291</v>
      </c>
      <c r="R1676" t="s">
        <v>8315</v>
      </c>
      <c r="S1676" t="s">
        <v>8335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>
        <f>E1677/D1677</f>
        <v>1.37416</v>
      </c>
      <c r="O1677" s="11">
        <f t="shared" si="52"/>
        <v>40802.524768518517</v>
      </c>
      <c r="P1677" s="11">
        <f t="shared" si="53"/>
        <v>40832.710416666661</v>
      </c>
      <c r="Q1677" t="s">
        <v>8291</v>
      </c>
      <c r="R1677" t="s">
        <v>8315</v>
      </c>
      <c r="S1677" t="s">
        <v>8335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>
        <f>E1678/D1678</f>
        <v>1.1533333333333333</v>
      </c>
      <c r="O1678" s="11">
        <f t="shared" si="52"/>
        <v>40973.517905092594</v>
      </c>
      <c r="P1678" s="11">
        <f t="shared" si="53"/>
        <v>41019.957638888889</v>
      </c>
      <c r="Q1678" t="s">
        <v>8291</v>
      </c>
      <c r="R1678" t="s">
        <v>8315</v>
      </c>
      <c r="S1678" t="s">
        <v>8335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>
        <f>E1679/D1679</f>
        <v>1.1166666666666667</v>
      </c>
      <c r="O1679" s="11">
        <f t="shared" si="52"/>
        <v>42416.198796296296</v>
      </c>
      <c r="P1679" s="11">
        <f t="shared" si="53"/>
        <v>42476.040972222218</v>
      </c>
      <c r="Q1679" t="s">
        <v>8291</v>
      </c>
      <c r="R1679" t="s">
        <v>8315</v>
      </c>
      <c r="S1679" t="s">
        <v>8335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>
        <f>E1680/D1680</f>
        <v>1.1839999999999999</v>
      </c>
      <c r="O1680" s="11">
        <f t="shared" si="52"/>
        <v>41662.646655092591</v>
      </c>
      <c r="P1680" s="11">
        <f t="shared" si="53"/>
        <v>41676.646655092591</v>
      </c>
      <c r="Q1680" t="s">
        <v>8291</v>
      </c>
      <c r="R1680" t="s">
        <v>8315</v>
      </c>
      <c r="S1680" t="s">
        <v>8335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>
        <f>E1681/D1681</f>
        <v>1.75</v>
      </c>
      <c r="O1681" s="11">
        <f t="shared" si="52"/>
        <v>40722.860474537032</v>
      </c>
      <c r="P1681" s="11">
        <f t="shared" si="53"/>
        <v>40745.860474537032</v>
      </c>
      <c r="Q1681" t="s">
        <v>8291</v>
      </c>
      <c r="R1681" t="s">
        <v>8315</v>
      </c>
      <c r="S1681" t="s">
        <v>8335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>
        <f>E1682/D1682</f>
        <v>1.175</v>
      </c>
      <c r="O1682" s="11">
        <f t="shared" si="52"/>
        <v>41802.549386574072</v>
      </c>
      <c r="P1682" s="11">
        <f t="shared" si="53"/>
        <v>41832.549386574072</v>
      </c>
      <c r="Q1682" t="s">
        <v>8291</v>
      </c>
      <c r="R1682" t="s">
        <v>8315</v>
      </c>
      <c r="S1682" t="s">
        <v>8335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>
        <f>E1683/D1683</f>
        <v>1.0142212307692309</v>
      </c>
      <c r="O1683" s="11">
        <f t="shared" si="52"/>
        <v>42773.91300925926</v>
      </c>
      <c r="P1683" s="11">
        <f t="shared" si="53"/>
        <v>42822.874999999993</v>
      </c>
      <c r="Q1683" t="s">
        <v>8292</v>
      </c>
      <c r="R1683" t="s">
        <v>8315</v>
      </c>
      <c r="S1683" t="s">
        <v>8336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>
        <f>E1684/D1684</f>
        <v>0</v>
      </c>
      <c r="O1684" s="11">
        <f t="shared" si="52"/>
        <v>42779.005324074074</v>
      </c>
      <c r="P1684" s="11">
        <f t="shared" si="53"/>
        <v>42838.963657407403</v>
      </c>
      <c r="Q1684" t="s">
        <v>8292</v>
      </c>
      <c r="R1684" t="s">
        <v>8315</v>
      </c>
      <c r="S1684" t="s">
        <v>8336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>
        <f>E1685/D1685</f>
        <v>0.21714285714285714</v>
      </c>
      <c r="O1685" s="11">
        <f t="shared" si="52"/>
        <v>42808.57335648148</v>
      </c>
      <c r="P1685" s="11">
        <f t="shared" si="53"/>
        <v>42832.57335648148</v>
      </c>
      <c r="Q1685" t="s">
        <v>8292</v>
      </c>
      <c r="R1685" t="s">
        <v>8315</v>
      </c>
      <c r="S1685" t="s">
        <v>8336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>
        <f>E1686/D1686</f>
        <v>1.0912500000000001</v>
      </c>
      <c r="O1686" s="11">
        <f t="shared" si="52"/>
        <v>42783.606956018521</v>
      </c>
      <c r="P1686" s="11">
        <f t="shared" si="53"/>
        <v>42811.565289351849</v>
      </c>
      <c r="Q1686" t="s">
        <v>8292</v>
      </c>
      <c r="R1686" t="s">
        <v>8315</v>
      </c>
      <c r="S1686" t="s">
        <v>8336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>
        <f>E1687/D1687</f>
        <v>1.0285714285714285</v>
      </c>
      <c r="O1687" s="11">
        <f t="shared" si="52"/>
        <v>42788.041932870365</v>
      </c>
      <c r="P1687" s="11">
        <f t="shared" si="53"/>
        <v>42818.0002662037</v>
      </c>
      <c r="Q1687" t="s">
        <v>8292</v>
      </c>
      <c r="R1687" t="s">
        <v>8315</v>
      </c>
      <c r="S1687" t="s">
        <v>8336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>
        <f>E1688/D1688</f>
        <v>3.5999999999999999E-3</v>
      </c>
      <c r="O1688" s="11">
        <f t="shared" si="52"/>
        <v>42792.635636574072</v>
      </c>
      <c r="P1688" s="11">
        <f t="shared" si="53"/>
        <v>42852.593969907401</v>
      </c>
      <c r="Q1688" t="s">
        <v>8292</v>
      </c>
      <c r="R1688" t="s">
        <v>8315</v>
      </c>
      <c r="S1688" t="s">
        <v>8336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>
        <f>E1689/D1689</f>
        <v>0.3125</v>
      </c>
      <c r="O1689" s="11">
        <f t="shared" si="52"/>
        <v>42801.838483796295</v>
      </c>
      <c r="P1689" s="11">
        <f t="shared" si="53"/>
        <v>42835.635416666664</v>
      </c>
      <c r="Q1689" t="s">
        <v>8292</v>
      </c>
      <c r="R1689" t="s">
        <v>8315</v>
      </c>
      <c r="S1689" t="s">
        <v>8336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>
        <f>E1690/D1690</f>
        <v>0.443</v>
      </c>
      <c r="O1690" s="11">
        <f t="shared" si="52"/>
        <v>42804.326319444437</v>
      </c>
      <c r="P1690" s="11">
        <f t="shared" si="53"/>
        <v>42834.28465277778</v>
      </c>
      <c r="Q1690" t="s">
        <v>8292</v>
      </c>
      <c r="R1690" t="s">
        <v>8315</v>
      </c>
      <c r="S1690" t="s">
        <v>8336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>
        <f>E1691/D1691</f>
        <v>1</v>
      </c>
      <c r="O1691" s="11">
        <f t="shared" si="52"/>
        <v>42780.734143518515</v>
      </c>
      <c r="P1691" s="11">
        <f t="shared" si="53"/>
        <v>42810.692476851851</v>
      </c>
      <c r="Q1691" t="s">
        <v>8292</v>
      </c>
      <c r="R1691" t="s">
        <v>8315</v>
      </c>
      <c r="S1691" t="s">
        <v>8336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>
        <f>E1692/D1692</f>
        <v>0.254</v>
      </c>
      <c r="O1692" s="11">
        <f t="shared" si="52"/>
        <v>42801.222708333335</v>
      </c>
      <c r="P1692" s="11">
        <f t="shared" si="53"/>
        <v>42831.181041666663</v>
      </c>
      <c r="Q1692" t="s">
        <v>8292</v>
      </c>
      <c r="R1692" t="s">
        <v>8315</v>
      </c>
      <c r="S1692" t="s">
        <v>8336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>
        <f>E1693/D1693</f>
        <v>0.33473333333333333</v>
      </c>
      <c r="O1693" s="11">
        <f t="shared" si="52"/>
        <v>42795.49314814814</v>
      </c>
      <c r="P1693" s="11">
        <f t="shared" si="53"/>
        <v>42827.833333333336</v>
      </c>
      <c r="Q1693" t="s">
        <v>8292</v>
      </c>
      <c r="R1693" t="s">
        <v>8315</v>
      </c>
      <c r="S1693" t="s">
        <v>8336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>
        <f>E1694/D1694</f>
        <v>0.47799999999999998</v>
      </c>
      <c r="O1694" s="11">
        <f t="shared" si="52"/>
        <v>42787.94290509259</v>
      </c>
      <c r="P1694" s="11">
        <f t="shared" si="53"/>
        <v>42820.790972222218</v>
      </c>
      <c r="Q1694" t="s">
        <v>8292</v>
      </c>
      <c r="R1694" t="s">
        <v>8315</v>
      </c>
      <c r="S1694" t="s">
        <v>8336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>
        <f>E1695/D1695</f>
        <v>9.3333333333333338E-2</v>
      </c>
      <c r="O1695" s="11">
        <f t="shared" si="52"/>
        <v>42803.711944444447</v>
      </c>
      <c r="P1695" s="11">
        <f t="shared" si="53"/>
        <v>42834.624999999993</v>
      </c>
      <c r="Q1695" t="s">
        <v>8292</v>
      </c>
      <c r="R1695" t="s">
        <v>8315</v>
      </c>
      <c r="S1695" t="s">
        <v>8336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>
        <f>E1696/D1696</f>
        <v>5.0000000000000001E-4</v>
      </c>
      <c r="O1696" s="11">
        <f t="shared" si="52"/>
        <v>42791.461504629631</v>
      </c>
      <c r="P1696" s="11">
        <f t="shared" si="53"/>
        <v>42820.98333333333</v>
      </c>
      <c r="Q1696" t="s">
        <v>8292</v>
      </c>
      <c r="R1696" t="s">
        <v>8315</v>
      </c>
      <c r="S1696" t="s">
        <v>8336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>
        <f>E1697/D1697</f>
        <v>0.11708333333333333</v>
      </c>
      <c r="O1697" s="11">
        <f t="shared" si="52"/>
        <v>42800.823078703703</v>
      </c>
      <c r="P1697" s="11">
        <f t="shared" si="53"/>
        <v>42834.833333333336</v>
      </c>
      <c r="Q1697" t="s">
        <v>8292</v>
      </c>
      <c r="R1697" t="s">
        <v>8315</v>
      </c>
      <c r="S1697" t="s">
        <v>8336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>
        <f>E1698/D1698</f>
        <v>0</v>
      </c>
      <c r="O1698" s="11">
        <f t="shared" si="52"/>
        <v>42795.861238425925</v>
      </c>
      <c r="P1698" s="11">
        <f t="shared" si="53"/>
        <v>42825.819571759253</v>
      </c>
      <c r="Q1698" t="s">
        <v>8292</v>
      </c>
      <c r="R1698" t="s">
        <v>8315</v>
      </c>
      <c r="S1698" t="s">
        <v>8336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>
        <f>E1699/D1699</f>
        <v>0.20208000000000001</v>
      </c>
      <c r="O1699" s="11">
        <f t="shared" si="52"/>
        <v>42804.82462962962</v>
      </c>
      <c r="P1699" s="11">
        <f t="shared" si="53"/>
        <v>42834.782962962963</v>
      </c>
      <c r="Q1699" t="s">
        <v>8292</v>
      </c>
      <c r="R1699" t="s">
        <v>8315</v>
      </c>
      <c r="S1699" t="s">
        <v>8336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>
        <f>E1700/D1700</f>
        <v>0</v>
      </c>
      <c r="O1700" s="11">
        <f t="shared" si="52"/>
        <v>42795.999537037038</v>
      </c>
      <c r="P1700" s="11">
        <f t="shared" si="53"/>
        <v>42819.939583333333</v>
      </c>
      <c r="Q1700" t="s">
        <v>8292</v>
      </c>
      <c r="R1700" t="s">
        <v>8315</v>
      </c>
      <c r="S1700" t="s">
        <v>8336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>
        <f>E1701/D1701</f>
        <v>4.2311459353574929E-2</v>
      </c>
      <c r="O1701" s="11">
        <f t="shared" si="52"/>
        <v>42806.655613425923</v>
      </c>
      <c r="P1701" s="11">
        <f t="shared" si="53"/>
        <v>42836.655613425923</v>
      </c>
      <c r="Q1701" t="s">
        <v>8292</v>
      </c>
      <c r="R1701" t="s">
        <v>8315</v>
      </c>
      <c r="S1701" t="s">
        <v>8336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>
        <f>E1702/D1702</f>
        <v>0.2606</v>
      </c>
      <c r="O1702" s="11">
        <f t="shared" si="52"/>
        <v>42795.863310185181</v>
      </c>
      <c r="P1702" s="11">
        <f t="shared" si="53"/>
        <v>42825.958333333336</v>
      </c>
      <c r="Q1702" t="s">
        <v>8292</v>
      </c>
      <c r="R1702" t="s">
        <v>8315</v>
      </c>
      <c r="S1702" t="s">
        <v>8336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>
        <f>E1703/D1703</f>
        <v>1.9801980198019802E-3</v>
      </c>
      <c r="O1703" s="11">
        <f t="shared" si="52"/>
        <v>41989.456076388888</v>
      </c>
      <c r="P1703" s="11">
        <f t="shared" si="53"/>
        <v>42019.456076388888</v>
      </c>
      <c r="Q1703" t="s">
        <v>8292</v>
      </c>
      <c r="R1703" t="s">
        <v>8315</v>
      </c>
      <c r="S1703" t="s">
        <v>8336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>
        <f>E1704/D1704</f>
        <v>6.0606060606060605E-5</v>
      </c>
      <c r="O1704" s="11">
        <f t="shared" si="52"/>
        <v>42063.661458333336</v>
      </c>
      <c r="P1704" s="11">
        <f t="shared" si="53"/>
        <v>42093.619791666664</v>
      </c>
      <c r="Q1704" t="s">
        <v>8292</v>
      </c>
      <c r="R1704" t="s">
        <v>8315</v>
      </c>
      <c r="S1704" t="s">
        <v>8336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>
        <f>E1705/D1705</f>
        <v>1.0200000000000001E-2</v>
      </c>
      <c r="O1705" s="11">
        <f t="shared" si="52"/>
        <v>42187.073344907411</v>
      </c>
      <c r="P1705" s="11">
        <f t="shared" si="53"/>
        <v>42247.073344907403</v>
      </c>
      <c r="Q1705" t="s">
        <v>8292</v>
      </c>
      <c r="R1705" t="s">
        <v>8315</v>
      </c>
      <c r="S1705" t="s">
        <v>8336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>
        <f>E1706/D1706</f>
        <v>0.65100000000000002</v>
      </c>
      <c r="O1706" s="11">
        <f t="shared" si="52"/>
        <v>42020.931400462963</v>
      </c>
      <c r="P1706" s="11">
        <f t="shared" si="53"/>
        <v>42050.931400462963</v>
      </c>
      <c r="Q1706" t="s">
        <v>8292</v>
      </c>
      <c r="R1706" t="s">
        <v>8315</v>
      </c>
      <c r="S1706" t="s">
        <v>8336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>
        <f>E1707/D1707</f>
        <v>0</v>
      </c>
      <c r="O1707" s="11">
        <f t="shared" si="52"/>
        <v>42244.808402777773</v>
      </c>
      <c r="P1707" s="11">
        <f t="shared" si="53"/>
        <v>42256.458333333336</v>
      </c>
      <c r="Q1707" t="s">
        <v>8292</v>
      </c>
      <c r="R1707" t="s">
        <v>8315</v>
      </c>
      <c r="S1707" t="s">
        <v>8336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>
        <f>E1708/D1708</f>
        <v>0</v>
      </c>
      <c r="O1708" s="11">
        <f t="shared" si="52"/>
        <v>42179.098055555551</v>
      </c>
      <c r="P1708" s="11">
        <f t="shared" si="53"/>
        <v>42239.098055555551</v>
      </c>
      <c r="Q1708" t="s">
        <v>8292</v>
      </c>
      <c r="R1708" t="s">
        <v>8315</v>
      </c>
      <c r="S1708" t="s">
        <v>8336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>
        <f>E1709/D1709</f>
        <v>9.74E-2</v>
      </c>
      <c r="O1709" s="11">
        <f t="shared" si="52"/>
        <v>42427.512673611105</v>
      </c>
      <c r="P1709" s="11">
        <f t="shared" si="53"/>
        <v>42457.471006944441</v>
      </c>
      <c r="Q1709" t="s">
        <v>8292</v>
      </c>
      <c r="R1709" t="s">
        <v>8315</v>
      </c>
      <c r="S1709" t="s">
        <v>8336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>
        <f>E1710/D1710</f>
        <v>0</v>
      </c>
      <c r="O1710" s="11">
        <f t="shared" si="52"/>
        <v>42451.658634259256</v>
      </c>
      <c r="P1710" s="11">
        <f t="shared" si="53"/>
        <v>42491.658634259256</v>
      </c>
      <c r="Q1710" t="s">
        <v>8292</v>
      </c>
      <c r="R1710" t="s">
        <v>8315</v>
      </c>
      <c r="S1710" t="s">
        <v>8336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>
        <f>E1711/D1711</f>
        <v>4.8571428571428571E-2</v>
      </c>
      <c r="O1711" s="11">
        <f t="shared" si="52"/>
        <v>41841.355486111104</v>
      </c>
      <c r="P1711" s="11">
        <f t="shared" si="53"/>
        <v>41882.610416666663</v>
      </c>
      <c r="Q1711" t="s">
        <v>8292</v>
      </c>
      <c r="R1711" t="s">
        <v>8315</v>
      </c>
      <c r="S1711" t="s">
        <v>8336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>
        <f>E1712/D1712</f>
        <v>6.7999999999999996E-3</v>
      </c>
      <c r="O1712" s="11">
        <f t="shared" si="52"/>
        <v>42341.382962962954</v>
      </c>
      <c r="P1712" s="11">
        <f t="shared" si="53"/>
        <v>42387.333333333336</v>
      </c>
      <c r="Q1712" t="s">
        <v>8292</v>
      </c>
      <c r="R1712" t="s">
        <v>8315</v>
      </c>
      <c r="S1712" t="s">
        <v>8336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>
        <f>E1713/D1713</f>
        <v>0.105</v>
      </c>
      <c r="O1713" s="11">
        <f t="shared" si="52"/>
        <v>41852.437893518516</v>
      </c>
      <c r="P1713" s="11">
        <f t="shared" si="53"/>
        <v>41883.437893518516</v>
      </c>
      <c r="Q1713" t="s">
        <v>8292</v>
      </c>
      <c r="R1713" t="s">
        <v>8315</v>
      </c>
      <c r="S1713" t="s">
        <v>8336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>
        <f>E1714/D1714</f>
        <v>0</v>
      </c>
      <c r="O1714" s="11">
        <f t="shared" si="52"/>
        <v>42125.705474537033</v>
      </c>
      <c r="P1714" s="11">
        <f t="shared" si="53"/>
        <v>42185.705474537033</v>
      </c>
      <c r="Q1714" t="s">
        <v>8292</v>
      </c>
      <c r="R1714" t="s">
        <v>8315</v>
      </c>
      <c r="S1714" t="s">
        <v>8336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>
        <f>E1715/D1715</f>
        <v>1.6666666666666666E-2</v>
      </c>
      <c r="O1715" s="11">
        <f t="shared" si="52"/>
        <v>41887.592731481483</v>
      </c>
      <c r="P1715" s="11">
        <f t="shared" si="53"/>
        <v>41917.592731481483</v>
      </c>
      <c r="Q1715" t="s">
        <v>8292</v>
      </c>
      <c r="R1715" t="s">
        <v>8315</v>
      </c>
      <c r="S1715" t="s">
        <v>8336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>
        <f>E1716/D1716</f>
        <v>7.868E-2</v>
      </c>
      <c r="O1716" s="11">
        <f t="shared" si="52"/>
        <v>42095.710196759253</v>
      </c>
      <c r="P1716" s="11">
        <f t="shared" si="53"/>
        <v>42125.710196759253</v>
      </c>
      <c r="Q1716" t="s">
        <v>8292</v>
      </c>
      <c r="R1716" t="s">
        <v>8315</v>
      </c>
      <c r="S1716" t="s">
        <v>8336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>
        <f>E1717/D1717</f>
        <v>2.2000000000000001E-3</v>
      </c>
      <c r="O1717" s="11">
        <f t="shared" si="52"/>
        <v>42064.009085648147</v>
      </c>
      <c r="P1717" s="11">
        <f t="shared" si="53"/>
        <v>42093.931944444441</v>
      </c>
      <c r="Q1717" t="s">
        <v>8292</v>
      </c>
      <c r="R1717" t="s">
        <v>8315</v>
      </c>
      <c r="S1717" t="s">
        <v>8336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>
        <f>E1718/D1718</f>
        <v>7.4999999999999997E-2</v>
      </c>
      <c r="O1718" s="11">
        <f t="shared" si="52"/>
        <v>42673.369201388887</v>
      </c>
      <c r="P1718" s="11">
        <f t="shared" si="53"/>
        <v>42713.410868055558</v>
      </c>
      <c r="Q1718" t="s">
        <v>8292</v>
      </c>
      <c r="R1718" t="s">
        <v>8315</v>
      </c>
      <c r="S1718" t="s">
        <v>8336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>
        <f>E1719/D1719</f>
        <v>0.42725880551301687</v>
      </c>
      <c r="O1719" s="11">
        <f t="shared" si="52"/>
        <v>42460.773587962954</v>
      </c>
      <c r="P1719" s="11">
        <f t="shared" si="53"/>
        <v>42480.958333333336</v>
      </c>
      <c r="Q1719" t="s">
        <v>8292</v>
      </c>
      <c r="R1719" t="s">
        <v>8315</v>
      </c>
      <c r="S1719" t="s">
        <v>8336</v>
      </c>
    </row>
    <row r="1720" spans="1:19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>
        <f>E1720/D1720</f>
        <v>2.142857142857143E-3</v>
      </c>
      <c r="O1720" s="11">
        <f t="shared" si="52"/>
        <v>42460.402187499996</v>
      </c>
      <c r="P1720" s="11">
        <f t="shared" si="53"/>
        <v>42503.999305555553</v>
      </c>
      <c r="Q1720" t="s">
        <v>8292</v>
      </c>
      <c r="R1720" t="s">
        <v>8315</v>
      </c>
      <c r="S1720" t="s">
        <v>8336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>
        <f>E1721/D1721</f>
        <v>8.7500000000000008E-3</v>
      </c>
      <c r="O1721" s="11">
        <f t="shared" si="52"/>
        <v>41869.326284722221</v>
      </c>
      <c r="P1721" s="11">
        <f t="shared" si="53"/>
        <v>41899.326284722221</v>
      </c>
      <c r="Q1721" t="s">
        <v>8292</v>
      </c>
      <c r="R1721" t="s">
        <v>8315</v>
      </c>
      <c r="S1721" t="s">
        <v>8336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>
        <f>E1722/D1722</f>
        <v>5.6250000000000001E-2</v>
      </c>
      <c r="O1722" s="11">
        <f t="shared" si="52"/>
        <v>41922.574895833335</v>
      </c>
      <c r="P1722" s="11">
        <f t="shared" si="53"/>
        <v>41952.616562499999</v>
      </c>
      <c r="Q1722" t="s">
        <v>8292</v>
      </c>
      <c r="R1722" t="s">
        <v>8315</v>
      </c>
      <c r="S1722" t="s">
        <v>8336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>
        <f>E1723/D1723</f>
        <v>0</v>
      </c>
      <c r="O1723" s="11">
        <f t="shared" si="52"/>
        <v>42319.25304398148</v>
      </c>
      <c r="P1723" s="11">
        <f t="shared" si="53"/>
        <v>42349.25304398148</v>
      </c>
      <c r="Q1723" t="s">
        <v>8292</v>
      </c>
      <c r="R1723" t="s">
        <v>8315</v>
      </c>
      <c r="S1723" t="s">
        <v>8336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>
        <f>E1724/D1724</f>
        <v>3.4722222222222224E-4</v>
      </c>
      <c r="O1724" s="11">
        <f t="shared" si="52"/>
        <v>42425.752650462957</v>
      </c>
      <c r="P1724" s="11">
        <f t="shared" si="53"/>
        <v>42462.798611111109</v>
      </c>
      <c r="Q1724" t="s">
        <v>8292</v>
      </c>
      <c r="R1724" t="s">
        <v>8315</v>
      </c>
      <c r="S1724" t="s">
        <v>8336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>
        <f>E1725/D1725</f>
        <v>6.5000000000000002E-2</v>
      </c>
      <c r="O1725" s="11">
        <f t="shared" si="52"/>
        <v>42129.617071759254</v>
      </c>
      <c r="P1725" s="11">
        <f t="shared" si="53"/>
        <v>42186.041666666664</v>
      </c>
      <c r="Q1725" t="s">
        <v>8292</v>
      </c>
      <c r="R1725" t="s">
        <v>8315</v>
      </c>
      <c r="S1725" t="s">
        <v>8336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>
        <f>E1726/D1726</f>
        <v>5.8333333333333336E-3</v>
      </c>
      <c r="O1726" s="11">
        <f t="shared" si="52"/>
        <v>41912.724097222221</v>
      </c>
      <c r="P1726" s="11">
        <f t="shared" si="53"/>
        <v>41942.724097222221</v>
      </c>
      <c r="Q1726" t="s">
        <v>8292</v>
      </c>
      <c r="R1726" t="s">
        <v>8315</v>
      </c>
      <c r="S1726" t="s">
        <v>8336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>
        <f>E1727/D1727</f>
        <v>0.10181818181818182</v>
      </c>
      <c r="O1727" s="11">
        <f t="shared" si="52"/>
        <v>41845.759826388887</v>
      </c>
      <c r="P1727" s="11">
        <f t="shared" si="53"/>
        <v>41875.759826388887</v>
      </c>
      <c r="Q1727" t="s">
        <v>8292</v>
      </c>
      <c r="R1727" t="s">
        <v>8315</v>
      </c>
      <c r="S1727" t="s">
        <v>8336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>
        <f>E1728/D1728</f>
        <v>0.33784615384615385</v>
      </c>
      <c r="O1728" s="11">
        <f t="shared" si="52"/>
        <v>41788.711388888885</v>
      </c>
      <c r="P1728" s="11">
        <f t="shared" si="53"/>
        <v>41817.711388888885</v>
      </c>
      <c r="Q1728" t="s">
        <v>8292</v>
      </c>
      <c r="R1728" t="s">
        <v>8315</v>
      </c>
      <c r="S1728" t="s">
        <v>8336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>
        <f>E1729/D1729</f>
        <v>3.3333333333333332E-4</v>
      </c>
      <c r="O1729" s="11">
        <f t="shared" si="52"/>
        <v>42044.719641203708</v>
      </c>
      <c r="P1729" s="11">
        <f t="shared" si="53"/>
        <v>42099.249999999993</v>
      </c>
      <c r="Q1729" t="s">
        <v>8292</v>
      </c>
      <c r="R1729" t="s">
        <v>8315</v>
      </c>
      <c r="S1729" t="s">
        <v>8336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>
        <f>E1730/D1730</f>
        <v>0.68400000000000005</v>
      </c>
      <c r="O1730" s="11">
        <f t="shared" si="52"/>
        <v>42268.417523148142</v>
      </c>
      <c r="P1730" s="11">
        <f t="shared" si="53"/>
        <v>42298.417523148142</v>
      </c>
      <c r="Q1730" t="s">
        <v>8292</v>
      </c>
      <c r="R1730" t="s">
        <v>8315</v>
      </c>
      <c r="S1730" t="s">
        <v>8336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>
        <f>E1731/D1731</f>
        <v>0</v>
      </c>
      <c r="O1731" s="11">
        <f t="shared" ref="O1731:O1794" si="54">(((J1731/60)/60)/24)+DATE(1970,1,1)+(-5/24)</f>
        <v>42470.843819444439</v>
      </c>
      <c r="P1731" s="11">
        <f t="shared" ref="P1731:P1794" si="55">I1731/86400+25569+(-5/24)</f>
        <v>42530.843819444439</v>
      </c>
      <c r="Q1731" t="s">
        <v>8292</v>
      </c>
      <c r="R1731" t="s">
        <v>8315</v>
      </c>
      <c r="S1731" t="s">
        <v>8336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>
        <f>E1732/D1732</f>
        <v>0</v>
      </c>
      <c r="O1732" s="11">
        <f t="shared" si="54"/>
        <v>42271.879432870373</v>
      </c>
      <c r="P1732" s="11">
        <f t="shared" si="55"/>
        <v>42301.879432870366</v>
      </c>
      <c r="Q1732" t="s">
        <v>8292</v>
      </c>
      <c r="R1732" t="s">
        <v>8315</v>
      </c>
      <c r="S1732" t="s">
        <v>8336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>
        <f>E1733/D1733</f>
        <v>0</v>
      </c>
      <c r="O1733" s="11">
        <f t="shared" si="54"/>
        <v>42152.698518518511</v>
      </c>
      <c r="P1733" s="11">
        <f t="shared" si="55"/>
        <v>42166.416666666664</v>
      </c>
      <c r="Q1733" t="s">
        <v>8292</v>
      </c>
      <c r="R1733" t="s">
        <v>8315</v>
      </c>
      <c r="S1733" t="s">
        <v>8336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>
        <f>E1734/D1734</f>
        <v>0</v>
      </c>
      <c r="O1734" s="11">
        <f t="shared" si="54"/>
        <v>42325.475474537037</v>
      </c>
      <c r="P1734" s="11">
        <f t="shared" si="55"/>
        <v>42384.999999999993</v>
      </c>
      <c r="Q1734" t="s">
        <v>8292</v>
      </c>
      <c r="R1734" t="s">
        <v>8315</v>
      </c>
      <c r="S1734" t="s">
        <v>8336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>
        <f>E1735/D1735</f>
        <v>0</v>
      </c>
      <c r="O1735" s="11">
        <f t="shared" si="54"/>
        <v>42614.467291666668</v>
      </c>
      <c r="P1735" s="11">
        <f t="shared" si="55"/>
        <v>42626.687499999993</v>
      </c>
      <c r="Q1735" t="s">
        <v>8292</v>
      </c>
      <c r="R1735" t="s">
        <v>8315</v>
      </c>
      <c r="S1735" t="s">
        <v>8336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>
        <f>E1736/D1736</f>
        <v>2.2222222222222223E-4</v>
      </c>
      <c r="O1736" s="11">
        <f t="shared" si="54"/>
        <v>42101.828194444439</v>
      </c>
      <c r="P1736" s="11">
        <f t="shared" si="55"/>
        <v>42131.828194444439</v>
      </c>
      <c r="Q1736" t="s">
        <v>8292</v>
      </c>
      <c r="R1736" t="s">
        <v>8315</v>
      </c>
      <c r="S1736" t="s">
        <v>8336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>
        <f>E1737/D1737</f>
        <v>0.11</v>
      </c>
      <c r="O1737" s="11">
        <f t="shared" si="54"/>
        <v>42559.605844907412</v>
      </c>
      <c r="P1737" s="11">
        <f t="shared" si="55"/>
        <v>42589.605844907404</v>
      </c>
      <c r="Q1737" t="s">
        <v>8292</v>
      </c>
      <c r="R1737" t="s">
        <v>8315</v>
      </c>
      <c r="S1737" t="s">
        <v>8336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>
        <f>E1738/D1738</f>
        <v>7.3333333333333332E-3</v>
      </c>
      <c r="O1738" s="11">
        <f t="shared" si="54"/>
        <v>42286.65315972222</v>
      </c>
      <c r="P1738" s="11">
        <f t="shared" si="55"/>
        <v>42316.694826388884</v>
      </c>
      <c r="Q1738" t="s">
        <v>8292</v>
      </c>
      <c r="R1738" t="s">
        <v>8315</v>
      </c>
      <c r="S1738" t="s">
        <v>8336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>
        <f>E1739/D1739</f>
        <v>0.21249999999999999</v>
      </c>
      <c r="O1739" s="11">
        <f t="shared" si="54"/>
        <v>42175.740648148152</v>
      </c>
      <c r="P1739" s="11">
        <f t="shared" si="55"/>
        <v>42205.740648148145</v>
      </c>
      <c r="Q1739" t="s">
        <v>8292</v>
      </c>
      <c r="R1739" t="s">
        <v>8315</v>
      </c>
      <c r="S1739" t="s">
        <v>8336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>
        <f>E1740/D1740</f>
        <v>4.0000000000000001E-3</v>
      </c>
      <c r="O1740" s="11">
        <f t="shared" si="54"/>
        <v>41884.665995370371</v>
      </c>
      <c r="P1740" s="11">
        <f t="shared" si="55"/>
        <v>41914.665995370371</v>
      </c>
      <c r="Q1740" t="s">
        <v>8292</v>
      </c>
      <c r="R1740" t="s">
        <v>8315</v>
      </c>
      <c r="S1740" t="s">
        <v>8336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>
        <f>E1741/D1741</f>
        <v>1E-3</v>
      </c>
      <c r="O1741" s="11">
        <f t="shared" si="54"/>
        <v>42435.665879629632</v>
      </c>
      <c r="P1741" s="11">
        <f t="shared" si="55"/>
        <v>42494.624212962961</v>
      </c>
      <c r="Q1741" t="s">
        <v>8292</v>
      </c>
      <c r="R1741" t="s">
        <v>8315</v>
      </c>
      <c r="S1741" t="s">
        <v>8336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>
        <f>E1742/D1742</f>
        <v>0</v>
      </c>
      <c r="O1742" s="11">
        <f t="shared" si="54"/>
        <v>42171.60905092593</v>
      </c>
      <c r="P1742" s="11">
        <f t="shared" si="55"/>
        <v>42201.609050925923</v>
      </c>
      <c r="Q1742" t="s">
        <v>8292</v>
      </c>
      <c r="R1742" t="s">
        <v>8315</v>
      </c>
      <c r="S1742" t="s">
        <v>8336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>
        <f>E1743/D1743</f>
        <v>1.1083333333333334</v>
      </c>
      <c r="O1743" s="11">
        <f t="shared" si="54"/>
        <v>42120.419803240737</v>
      </c>
      <c r="P1743" s="11">
        <f t="shared" si="55"/>
        <v>42165.419803240737</v>
      </c>
      <c r="Q1743" t="s">
        <v>8284</v>
      </c>
      <c r="R1743" t="s">
        <v>8328</v>
      </c>
      <c r="S1743" t="s">
        <v>8329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>
        <f>E1744/D1744</f>
        <v>1.0874999999999999</v>
      </c>
      <c r="O1744" s="11">
        <f t="shared" si="54"/>
        <v>42710.668634259251</v>
      </c>
      <c r="P1744" s="11">
        <f t="shared" si="55"/>
        <v>42742.666666666664</v>
      </c>
      <c r="Q1744" t="s">
        <v>8284</v>
      </c>
      <c r="R1744" t="s">
        <v>8328</v>
      </c>
      <c r="S1744" t="s">
        <v>8329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>
        <f>E1745/D1745</f>
        <v>1.0041666666666667</v>
      </c>
      <c r="O1745" s="11">
        <f t="shared" si="54"/>
        <v>42586.717303240737</v>
      </c>
      <c r="P1745" s="11">
        <f t="shared" si="55"/>
        <v>42608.957638888889</v>
      </c>
      <c r="Q1745" t="s">
        <v>8284</v>
      </c>
      <c r="R1745" t="s">
        <v>8328</v>
      </c>
      <c r="S1745" t="s">
        <v>8329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>
        <f>E1746/D1746</f>
        <v>1.1845454545454546</v>
      </c>
      <c r="O1746" s="11">
        <f t="shared" si="54"/>
        <v>42026.396724537037</v>
      </c>
      <c r="P1746" s="11">
        <f t="shared" si="55"/>
        <v>42071.355057870365</v>
      </c>
      <c r="Q1746" t="s">
        <v>8284</v>
      </c>
      <c r="R1746" t="s">
        <v>8328</v>
      </c>
      <c r="S1746" t="s">
        <v>8329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>
        <f>E1747/D1747</f>
        <v>1.1401428571428571</v>
      </c>
      <c r="O1747" s="11">
        <f t="shared" si="54"/>
        <v>42690.051365740735</v>
      </c>
      <c r="P1747" s="11">
        <f t="shared" si="55"/>
        <v>42725.874999999993</v>
      </c>
      <c r="Q1747" t="s">
        <v>8284</v>
      </c>
      <c r="R1747" t="s">
        <v>8328</v>
      </c>
      <c r="S1747" t="s">
        <v>8329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>
        <f>E1748/D1748</f>
        <v>1.4810000000000001</v>
      </c>
      <c r="O1748" s="11">
        <f t="shared" si="54"/>
        <v>42667.968368055554</v>
      </c>
      <c r="P1748" s="11">
        <f t="shared" si="55"/>
        <v>42697.874999999993</v>
      </c>
      <c r="Q1748" t="s">
        <v>8284</v>
      </c>
      <c r="R1748" t="s">
        <v>8328</v>
      </c>
      <c r="S1748" t="s">
        <v>8329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>
        <f>E1749/D1749</f>
        <v>1.0495555555555556</v>
      </c>
      <c r="O1749" s="11">
        <f t="shared" si="54"/>
        <v>42292.227199074077</v>
      </c>
      <c r="P1749" s="11">
        <f t="shared" si="55"/>
        <v>42321.416666666664</v>
      </c>
      <c r="Q1749" t="s">
        <v>8284</v>
      </c>
      <c r="R1749" t="s">
        <v>8328</v>
      </c>
      <c r="S1749" t="s">
        <v>8329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>
        <f>E1750/D1750</f>
        <v>1.29948</v>
      </c>
      <c r="O1750" s="11">
        <f t="shared" si="54"/>
        <v>42219.742395833331</v>
      </c>
      <c r="P1750" s="11">
        <f t="shared" si="55"/>
        <v>42249.742395833331</v>
      </c>
      <c r="Q1750" t="s">
        <v>8284</v>
      </c>
      <c r="R1750" t="s">
        <v>8328</v>
      </c>
      <c r="S1750" t="s">
        <v>8329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>
        <f>E1751/D1751</f>
        <v>1.2348756218905472</v>
      </c>
      <c r="O1751" s="11">
        <f t="shared" si="54"/>
        <v>42758.767604166664</v>
      </c>
      <c r="P1751" s="11">
        <f t="shared" si="55"/>
        <v>42795.583333333336</v>
      </c>
      <c r="Q1751" t="s">
        <v>8284</v>
      </c>
      <c r="R1751" t="s">
        <v>8328</v>
      </c>
      <c r="S1751" t="s">
        <v>8329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>
        <f>E1752/D1752</f>
        <v>2.0162</v>
      </c>
      <c r="O1752" s="11">
        <f t="shared" si="54"/>
        <v>42454.628518518519</v>
      </c>
      <c r="P1752" s="11">
        <f t="shared" si="55"/>
        <v>42479.628518518519</v>
      </c>
      <c r="Q1752" t="s">
        <v>8284</v>
      </c>
      <c r="R1752" t="s">
        <v>8328</v>
      </c>
      <c r="S1752" t="s">
        <v>8329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>
        <f>E1753/D1753</f>
        <v>1.0289999999999999</v>
      </c>
      <c r="O1753" s="11">
        <f t="shared" si="54"/>
        <v>42052.573182870365</v>
      </c>
      <c r="P1753" s="11">
        <f t="shared" si="55"/>
        <v>42082.5315162037</v>
      </c>
      <c r="Q1753" t="s">
        <v>8284</v>
      </c>
      <c r="R1753" t="s">
        <v>8328</v>
      </c>
      <c r="S1753" t="s">
        <v>8329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>
        <f>E1754/D1754</f>
        <v>2.6016666666666666</v>
      </c>
      <c r="O1754" s="11">
        <f t="shared" si="54"/>
        <v>42627.044930555552</v>
      </c>
      <c r="P1754" s="11">
        <f t="shared" si="55"/>
        <v>42657.044930555552</v>
      </c>
      <c r="Q1754" t="s">
        <v>8284</v>
      </c>
      <c r="R1754" t="s">
        <v>8328</v>
      </c>
      <c r="S1754" t="s">
        <v>8329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>
        <f>E1755/D1755</f>
        <v>1.08</v>
      </c>
      <c r="O1755" s="11">
        <f t="shared" si="54"/>
        <v>42420.541296296295</v>
      </c>
      <c r="P1755" s="11">
        <f t="shared" si="55"/>
        <v>42450.499629629623</v>
      </c>
      <c r="Q1755" t="s">
        <v>8284</v>
      </c>
      <c r="R1755" t="s">
        <v>8328</v>
      </c>
      <c r="S1755" t="s">
        <v>8329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>
        <f>E1756/D1756</f>
        <v>1.1052941176470588</v>
      </c>
      <c r="O1756" s="11">
        <f t="shared" si="54"/>
        <v>42067.668437499997</v>
      </c>
      <c r="P1756" s="11">
        <f t="shared" si="55"/>
        <v>42097.626770833333</v>
      </c>
      <c r="Q1756" t="s">
        <v>8284</v>
      </c>
      <c r="R1756" t="s">
        <v>8328</v>
      </c>
      <c r="S1756" t="s">
        <v>8329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>
        <f>E1757/D1757</f>
        <v>1.2</v>
      </c>
      <c r="O1757" s="11">
        <f t="shared" si="54"/>
        <v>42252.580567129626</v>
      </c>
      <c r="P1757" s="11">
        <f t="shared" si="55"/>
        <v>42282.580567129626</v>
      </c>
      <c r="Q1757" t="s">
        <v>8284</v>
      </c>
      <c r="R1757" t="s">
        <v>8328</v>
      </c>
      <c r="S1757" t="s">
        <v>8329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>
        <f>E1758/D1758</f>
        <v>1.0282909090909091</v>
      </c>
      <c r="O1758" s="11">
        <f t="shared" si="54"/>
        <v>42570.959131944437</v>
      </c>
      <c r="P1758" s="11">
        <f t="shared" si="55"/>
        <v>42610.959131944437</v>
      </c>
      <c r="Q1758" t="s">
        <v>8284</v>
      </c>
      <c r="R1758" t="s">
        <v>8328</v>
      </c>
      <c r="S1758" t="s">
        <v>8329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>
        <f>E1759/D1759</f>
        <v>1.1599999999999999</v>
      </c>
      <c r="O1759" s="11">
        <f t="shared" si="54"/>
        <v>42733.619016203702</v>
      </c>
      <c r="P1759" s="11">
        <f t="shared" si="55"/>
        <v>42763.603472222218</v>
      </c>
      <c r="Q1759" t="s">
        <v>8284</v>
      </c>
      <c r="R1759" t="s">
        <v>8328</v>
      </c>
      <c r="S1759" t="s">
        <v>8329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>
        <f>E1760/D1760</f>
        <v>1.147</v>
      </c>
      <c r="O1760" s="11">
        <f t="shared" si="54"/>
        <v>42505.74759259259</v>
      </c>
      <c r="P1760" s="11">
        <f t="shared" si="55"/>
        <v>42565.74759259259</v>
      </c>
      <c r="Q1760" t="s">
        <v>8284</v>
      </c>
      <c r="R1760" t="s">
        <v>8328</v>
      </c>
      <c r="S1760" t="s">
        <v>8329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>
        <f>E1761/D1761</f>
        <v>1.0660000000000001</v>
      </c>
      <c r="O1761" s="11">
        <f t="shared" si="54"/>
        <v>42068.620706018519</v>
      </c>
      <c r="P1761" s="11">
        <f t="shared" si="55"/>
        <v>42088.579039351847</v>
      </c>
      <c r="Q1761" t="s">
        <v>8284</v>
      </c>
      <c r="R1761" t="s">
        <v>8328</v>
      </c>
      <c r="S1761" t="s">
        <v>8329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>
        <f>E1762/D1762</f>
        <v>1.6544000000000001</v>
      </c>
      <c r="O1762" s="11">
        <f t="shared" si="54"/>
        <v>42405.464270833334</v>
      </c>
      <c r="P1762" s="11">
        <f t="shared" si="55"/>
        <v>42425.464270833334</v>
      </c>
      <c r="Q1762" t="s">
        <v>8284</v>
      </c>
      <c r="R1762" t="s">
        <v>8328</v>
      </c>
      <c r="S1762" t="s">
        <v>8329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>
        <f>E1763/D1763</f>
        <v>1.55</v>
      </c>
      <c r="O1763" s="11">
        <f t="shared" si="54"/>
        <v>42209.359490740739</v>
      </c>
      <c r="P1763" s="11">
        <f t="shared" si="55"/>
        <v>42259.359490740739</v>
      </c>
      <c r="Q1763" t="s">
        <v>8284</v>
      </c>
      <c r="R1763" t="s">
        <v>8328</v>
      </c>
      <c r="S1763" t="s">
        <v>8329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>
        <f>E1764/D1764</f>
        <v>8.85</v>
      </c>
      <c r="O1764" s="11">
        <f t="shared" si="54"/>
        <v>42410.773668981477</v>
      </c>
      <c r="P1764" s="11">
        <f t="shared" si="55"/>
        <v>42440.773668981477</v>
      </c>
      <c r="Q1764" t="s">
        <v>8284</v>
      </c>
      <c r="R1764" t="s">
        <v>8328</v>
      </c>
      <c r="S1764" t="s">
        <v>8329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>
        <f>E1765/D1765</f>
        <v>1.0190833333333333</v>
      </c>
      <c r="O1765" s="11">
        <f t="shared" si="54"/>
        <v>42636.660185185181</v>
      </c>
      <c r="P1765" s="11">
        <f t="shared" si="55"/>
        <v>42666.660185185181</v>
      </c>
      <c r="Q1765" t="s">
        <v>8284</v>
      </c>
      <c r="R1765" t="s">
        <v>8328</v>
      </c>
      <c r="S1765" t="s">
        <v>8329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>
        <f>E1766/D1766</f>
        <v>0.19600000000000001</v>
      </c>
      <c r="O1766" s="11">
        <f t="shared" si="54"/>
        <v>41825.27753472222</v>
      </c>
      <c r="P1766" s="11">
        <f t="shared" si="55"/>
        <v>41854.27753472222</v>
      </c>
      <c r="Q1766" t="s">
        <v>8284</v>
      </c>
      <c r="R1766" t="s">
        <v>8328</v>
      </c>
      <c r="S1766" t="s">
        <v>8329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>
        <f>E1767/D1767</f>
        <v>0.59467839999999994</v>
      </c>
      <c r="O1767" s="11">
        <f t="shared" si="54"/>
        <v>41834.772129629629</v>
      </c>
      <c r="P1767" s="11">
        <f t="shared" si="55"/>
        <v>41864.772129629629</v>
      </c>
      <c r="Q1767" t="s">
        <v>8284</v>
      </c>
      <c r="R1767" t="s">
        <v>8328</v>
      </c>
      <c r="S1767" t="s">
        <v>8329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>
        <f>E1768/D1768</f>
        <v>0</v>
      </c>
      <c r="O1768" s="11">
        <f t="shared" si="54"/>
        <v>41855.65148148148</v>
      </c>
      <c r="P1768" s="11">
        <f t="shared" si="55"/>
        <v>41876.65148148148</v>
      </c>
      <c r="Q1768" t="s">
        <v>8284</v>
      </c>
      <c r="R1768" t="s">
        <v>8328</v>
      </c>
      <c r="S1768" t="s">
        <v>8329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>
        <f>E1769/D1769</f>
        <v>0.4572</v>
      </c>
      <c r="O1769" s="11">
        <f t="shared" si="54"/>
        <v>41824.450046296297</v>
      </c>
      <c r="P1769" s="11">
        <f t="shared" si="55"/>
        <v>41854.450046296297</v>
      </c>
      <c r="Q1769" t="s">
        <v>8284</v>
      </c>
      <c r="R1769" t="s">
        <v>8328</v>
      </c>
      <c r="S1769" t="s">
        <v>8329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>
        <f>E1770/D1770</f>
        <v>3.7400000000000003E-2</v>
      </c>
      <c r="O1770" s="11">
        <f t="shared" si="54"/>
        <v>41849.352361111109</v>
      </c>
      <c r="P1770" s="11">
        <f t="shared" si="55"/>
        <v>41909.352361111109</v>
      </c>
      <c r="Q1770" t="s">
        <v>8284</v>
      </c>
      <c r="R1770" t="s">
        <v>8328</v>
      </c>
      <c r="S1770" t="s">
        <v>8329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>
        <f>E1771/D1771</f>
        <v>2.7025E-2</v>
      </c>
      <c r="O1771" s="11">
        <f t="shared" si="54"/>
        <v>41987.610636574071</v>
      </c>
      <c r="P1771" s="11">
        <f t="shared" si="55"/>
        <v>42017.610636574071</v>
      </c>
      <c r="Q1771" t="s">
        <v>8284</v>
      </c>
      <c r="R1771" t="s">
        <v>8328</v>
      </c>
      <c r="S1771" t="s">
        <v>8329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>
        <f>E1772/D1772</f>
        <v>0.56514285714285717</v>
      </c>
      <c r="O1772" s="11">
        <f t="shared" si="54"/>
        <v>41891.571689814817</v>
      </c>
      <c r="P1772" s="11">
        <f t="shared" si="55"/>
        <v>41926.571689814817</v>
      </c>
      <c r="Q1772" t="s">
        <v>8284</v>
      </c>
      <c r="R1772" t="s">
        <v>8328</v>
      </c>
      <c r="S1772" t="s">
        <v>8329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>
        <f>E1773/D1773</f>
        <v>0.21309523809523809</v>
      </c>
      <c r="O1773" s="11">
        <f t="shared" si="54"/>
        <v>41905.771296296298</v>
      </c>
      <c r="P1773" s="11">
        <f t="shared" si="55"/>
        <v>41935.771296296291</v>
      </c>
      <c r="Q1773" t="s">
        <v>8284</v>
      </c>
      <c r="R1773" t="s">
        <v>8328</v>
      </c>
      <c r="S1773" t="s">
        <v>8329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>
        <f>E1774/D1774</f>
        <v>0.156</v>
      </c>
      <c r="O1774" s="11">
        <f t="shared" si="54"/>
        <v>41766.509675925925</v>
      </c>
      <c r="P1774" s="11">
        <f t="shared" si="55"/>
        <v>41826.509675925925</v>
      </c>
      <c r="Q1774" t="s">
        <v>8284</v>
      </c>
      <c r="R1774" t="s">
        <v>8328</v>
      </c>
      <c r="S1774" t="s">
        <v>8329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>
        <f>E1775/D1775</f>
        <v>6.2566666666666673E-2</v>
      </c>
      <c r="O1775" s="11">
        <f t="shared" si="54"/>
        <v>41978.552060185182</v>
      </c>
      <c r="P1775" s="11">
        <f t="shared" si="55"/>
        <v>42023.552060185182</v>
      </c>
      <c r="Q1775" t="s">
        <v>8284</v>
      </c>
      <c r="R1775" t="s">
        <v>8328</v>
      </c>
      <c r="S1775" t="s">
        <v>8329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>
        <f>E1776/D1776</f>
        <v>0.4592</v>
      </c>
      <c r="O1776" s="11">
        <f t="shared" si="54"/>
        <v>41930.010324074072</v>
      </c>
      <c r="P1776" s="11">
        <f t="shared" si="55"/>
        <v>41972.415972222218</v>
      </c>
      <c r="Q1776" t="s">
        <v>8284</v>
      </c>
      <c r="R1776" t="s">
        <v>8328</v>
      </c>
      <c r="S1776" t="s">
        <v>8329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>
        <f>E1777/D1777</f>
        <v>0.65101538461538466</v>
      </c>
      <c r="O1777" s="11">
        <f t="shared" si="54"/>
        <v>41891.768055555556</v>
      </c>
      <c r="P1777" s="11">
        <f t="shared" si="55"/>
        <v>41936.768055555549</v>
      </c>
      <c r="Q1777" t="s">
        <v>8284</v>
      </c>
      <c r="R1777" t="s">
        <v>8328</v>
      </c>
      <c r="S1777" t="s">
        <v>8329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>
        <f>E1778/D1778</f>
        <v>6.7000000000000004E-2</v>
      </c>
      <c r="O1778" s="11">
        <f t="shared" si="54"/>
        <v>41905.748506944445</v>
      </c>
      <c r="P1778" s="11">
        <f t="shared" si="55"/>
        <v>41941.748506944445</v>
      </c>
      <c r="Q1778" t="s">
        <v>8284</v>
      </c>
      <c r="R1778" t="s">
        <v>8328</v>
      </c>
      <c r="S1778" t="s">
        <v>8329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>
        <f>E1779/D1779</f>
        <v>0.135625</v>
      </c>
      <c r="O1779" s="11">
        <f t="shared" si="54"/>
        <v>42025.14876157407</v>
      </c>
      <c r="P1779" s="11">
        <f t="shared" si="55"/>
        <v>42055.14876157407</v>
      </c>
      <c r="Q1779" t="s">
        <v>8284</v>
      </c>
      <c r="R1779" t="s">
        <v>8328</v>
      </c>
      <c r="S1779" t="s">
        <v>8329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>
        <f>E1780/D1780</f>
        <v>1.9900000000000001E-2</v>
      </c>
      <c r="O1780" s="11">
        <f t="shared" si="54"/>
        <v>42045.655034722215</v>
      </c>
      <c r="P1780" s="11">
        <f t="shared" si="55"/>
        <v>42090.613368055558</v>
      </c>
      <c r="Q1780" t="s">
        <v>8284</v>
      </c>
      <c r="R1780" t="s">
        <v>8328</v>
      </c>
      <c r="S1780" t="s">
        <v>8329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>
        <f>E1781/D1781</f>
        <v>0.36236363636363639</v>
      </c>
      <c r="O1781" s="11">
        <f t="shared" si="54"/>
        <v>42585.483564814807</v>
      </c>
      <c r="P1781" s="11">
        <f t="shared" si="55"/>
        <v>42615.483564814807</v>
      </c>
      <c r="Q1781" t="s">
        <v>8284</v>
      </c>
      <c r="R1781" t="s">
        <v>8328</v>
      </c>
      <c r="S1781" t="s">
        <v>8329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>
        <f>E1782/D1782</f>
        <v>0.39743333333333336</v>
      </c>
      <c r="O1782" s="11">
        <f t="shared" si="54"/>
        <v>42493.392476851855</v>
      </c>
      <c r="P1782" s="11">
        <f t="shared" si="55"/>
        <v>42553.392476851848</v>
      </c>
      <c r="Q1782" t="s">
        <v>8284</v>
      </c>
      <c r="R1782" t="s">
        <v>8328</v>
      </c>
      <c r="S1782" t="s">
        <v>8329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>
        <f>E1783/D1783</f>
        <v>0.25763636363636366</v>
      </c>
      <c r="O1783" s="11">
        <f t="shared" si="54"/>
        <v>42597.409085648142</v>
      </c>
      <c r="P1783" s="11">
        <f t="shared" si="55"/>
        <v>42628.409085648142</v>
      </c>
      <c r="Q1783" t="s">
        <v>8284</v>
      </c>
      <c r="R1783" t="s">
        <v>8328</v>
      </c>
      <c r="S1783" t="s">
        <v>8329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>
        <f>E1784/D1784</f>
        <v>0.15491428571428573</v>
      </c>
      <c r="O1784" s="11">
        <f t="shared" si="54"/>
        <v>42388.366770833331</v>
      </c>
      <c r="P1784" s="11">
        <f t="shared" si="55"/>
        <v>42421.366770833331</v>
      </c>
      <c r="Q1784" t="s">
        <v>8284</v>
      </c>
      <c r="R1784" t="s">
        <v>8328</v>
      </c>
      <c r="S1784" t="s">
        <v>8329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>
        <f>E1785/D1785</f>
        <v>0.236925</v>
      </c>
      <c r="O1785" s="11">
        <f t="shared" si="54"/>
        <v>42115.741643518515</v>
      </c>
      <c r="P1785" s="11">
        <f t="shared" si="55"/>
        <v>42145.741643518515</v>
      </c>
      <c r="Q1785" t="s">
        <v>8284</v>
      </c>
      <c r="R1785" t="s">
        <v>8328</v>
      </c>
      <c r="S1785" t="s">
        <v>8329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>
        <f>E1786/D1786</f>
        <v>0.39760000000000001</v>
      </c>
      <c r="O1786" s="11">
        <f t="shared" si="54"/>
        <v>42003.447222222218</v>
      </c>
      <c r="P1786" s="11">
        <f t="shared" si="55"/>
        <v>42034.934027777774</v>
      </c>
      <c r="Q1786" t="s">
        <v>8284</v>
      </c>
      <c r="R1786" t="s">
        <v>8328</v>
      </c>
      <c r="S1786" t="s">
        <v>8329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>
        <f>E1787/D1787</f>
        <v>0.20220833333333332</v>
      </c>
      <c r="O1787" s="11">
        <f t="shared" si="54"/>
        <v>41896.926562499997</v>
      </c>
      <c r="P1787" s="11">
        <f t="shared" si="55"/>
        <v>41927.791666666664</v>
      </c>
      <c r="Q1787" t="s">
        <v>8284</v>
      </c>
      <c r="R1787" t="s">
        <v>8328</v>
      </c>
      <c r="S1787" t="s">
        <v>8329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>
        <f>E1788/D1788</f>
        <v>0.47631578947368419</v>
      </c>
      <c r="O1788" s="11">
        <f t="shared" si="54"/>
        <v>41958.342326388891</v>
      </c>
      <c r="P1788" s="11">
        <f t="shared" si="55"/>
        <v>41988.342326388891</v>
      </c>
      <c r="Q1788" t="s">
        <v>8284</v>
      </c>
      <c r="R1788" t="s">
        <v>8328</v>
      </c>
      <c r="S1788" t="s">
        <v>8329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>
        <f>E1789/D1789</f>
        <v>0.15329999999999999</v>
      </c>
      <c r="O1789" s="11">
        <f t="shared" si="54"/>
        <v>42068.447187499994</v>
      </c>
      <c r="P1789" s="11">
        <f t="shared" si="55"/>
        <v>42098.40552083333</v>
      </c>
      <c r="Q1789" t="s">
        <v>8284</v>
      </c>
      <c r="R1789" t="s">
        <v>8328</v>
      </c>
      <c r="S1789" t="s">
        <v>8329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>
        <f>E1790/D1790</f>
        <v>1.3818181818181818E-2</v>
      </c>
      <c r="O1790" s="11">
        <f t="shared" si="54"/>
        <v>41913.740069444444</v>
      </c>
      <c r="P1790" s="11">
        <f t="shared" si="55"/>
        <v>41943.740069444444</v>
      </c>
      <c r="Q1790" t="s">
        <v>8284</v>
      </c>
      <c r="R1790" t="s">
        <v>8328</v>
      </c>
      <c r="S1790" t="s">
        <v>8329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>
        <f>E1791/D1791</f>
        <v>5.0000000000000001E-3</v>
      </c>
      <c r="O1791" s="11">
        <f t="shared" si="54"/>
        <v>41956.041701388887</v>
      </c>
      <c r="P1791" s="11">
        <f t="shared" si="55"/>
        <v>42016.041701388887</v>
      </c>
      <c r="Q1791" t="s">
        <v>8284</v>
      </c>
      <c r="R1791" t="s">
        <v>8328</v>
      </c>
      <c r="S1791" t="s">
        <v>8329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>
        <f>E1792/D1792</f>
        <v>4.9575757575757579E-2</v>
      </c>
      <c r="O1792" s="11">
        <f t="shared" si="54"/>
        <v>42010.466180555559</v>
      </c>
      <c r="P1792" s="11">
        <f t="shared" si="55"/>
        <v>42040.466180555552</v>
      </c>
      <c r="Q1792" t="s">
        <v>8284</v>
      </c>
      <c r="R1792" t="s">
        <v>8328</v>
      </c>
      <c r="S1792" t="s">
        <v>8329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>
        <f>E1793/D1793</f>
        <v>3.5666666666666666E-2</v>
      </c>
      <c r="O1793" s="11">
        <f t="shared" si="54"/>
        <v>41973.532002314816</v>
      </c>
      <c r="P1793" s="11">
        <f t="shared" si="55"/>
        <v>42033.532002314816</v>
      </c>
      <c r="Q1793" t="s">
        <v>8284</v>
      </c>
      <c r="R1793" t="s">
        <v>8328</v>
      </c>
      <c r="S1793" t="s">
        <v>8329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>
        <f>E1794/D1794</f>
        <v>0.61124000000000001</v>
      </c>
      <c r="O1794" s="11">
        <f t="shared" si="54"/>
        <v>42188.822708333326</v>
      </c>
      <c r="P1794" s="11">
        <f t="shared" si="55"/>
        <v>42226.082638888889</v>
      </c>
      <c r="Q1794" t="s">
        <v>8284</v>
      </c>
      <c r="R1794" t="s">
        <v>8328</v>
      </c>
      <c r="S1794" t="s">
        <v>8329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>
        <f>E1795/D1795</f>
        <v>1.3333333333333334E-2</v>
      </c>
      <c r="O1795" s="11">
        <f t="shared" ref="O1795:O1858" si="56">(((J1795/60)/60)/24)+DATE(1970,1,1)+(-5/24)</f>
        <v>41940.683333333334</v>
      </c>
      <c r="P1795" s="11">
        <f t="shared" ref="P1795:P1858" si="57">I1795/86400+25569+(-5/24)</f>
        <v>41970.724999999999</v>
      </c>
      <c r="Q1795" t="s">
        <v>8284</v>
      </c>
      <c r="R1795" t="s">
        <v>8328</v>
      </c>
      <c r="S1795" t="s">
        <v>8329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>
        <f>E1796/D1796</f>
        <v>0.11077777777777778</v>
      </c>
      <c r="O1796" s="11">
        <f t="shared" si="56"/>
        <v>42011.342847222222</v>
      </c>
      <c r="P1796" s="11">
        <f t="shared" si="57"/>
        <v>42046.342847222222</v>
      </c>
      <c r="Q1796" t="s">
        <v>8284</v>
      </c>
      <c r="R1796" t="s">
        <v>8328</v>
      </c>
      <c r="S1796" t="s">
        <v>8329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>
        <f>E1797/D1797</f>
        <v>0.38735714285714284</v>
      </c>
      <c r="O1797" s="11">
        <f t="shared" si="56"/>
        <v>42628.080335648141</v>
      </c>
      <c r="P1797" s="11">
        <f t="shared" si="57"/>
        <v>42657.458333333336</v>
      </c>
      <c r="Q1797" t="s">
        <v>8284</v>
      </c>
      <c r="R1797" t="s">
        <v>8328</v>
      </c>
      <c r="S1797" t="s">
        <v>8329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>
        <f>E1798/D1798</f>
        <v>0.22052631578947368</v>
      </c>
      <c r="O1798" s="11">
        <f t="shared" si="56"/>
        <v>42515.231087962959</v>
      </c>
      <c r="P1798" s="11">
        <f t="shared" si="57"/>
        <v>42575.231087962959</v>
      </c>
      <c r="Q1798" t="s">
        <v>8284</v>
      </c>
      <c r="R1798" t="s">
        <v>8328</v>
      </c>
      <c r="S1798" t="s">
        <v>8329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>
        <f>E1799/D1799</f>
        <v>0.67549999999999999</v>
      </c>
      <c r="O1799" s="11">
        <f t="shared" si="56"/>
        <v>42689.360983796294</v>
      </c>
      <c r="P1799" s="11">
        <f t="shared" si="57"/>
        <v>42719.360983796294</v>
      </c>
      <c r="Q1799" t="s">
        <v>8284</v>
      </c>
      <c r="R1799" t="s">
        <v>8328</v>
      </c>
      <c r="S1799" t="s">
        <v>8329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>
        <f>E1800/D1800</f>
        <v>0.136375</v>
      </c>
      <c r="O1800" s="11">
        <f t="shared" si="56"/>
        <v>42344.118437499994</v>
      </c>
      <c r="P1800" s="11">
        <f t="shared" si="57"/>
        <v>42404.118437499994</v>
      </c>
      <c r="Q1800" t="s">
        <v>8284</v>
      </c>
      <c r="R1800" t="s">
        <v>8328</v>
      </c>
      <c r="S1800" t="s">
        <v>8329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>
        <f>E1801/D1801</f>
        <v>1.7457500000000001E-2</v>
      </c>
      <c r="O1801" s="11">
        <f t="shared" si="56"/>
        <v>41934.634351851848</v>
      </c>
      <c r="P1801" s="11">
        <f t="shared" si="57"/>
        <v>41954.676018518519</v>
      </c>
      <c r="Q1801" t="s">
        <v>8284</v>
      </c>
      <c r="R1801" t="s">
        <v>8328</v>
      </c>
      <c r="S1801" t="s">
        <v>8329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>
        <f>E1802/D1802</f>
        <v>0.20449632511889321</v>
      </c>
      <c r="O1802" s="11">
        <f t="shared" si="56"/>
        <v>42623.397800925923</v>
      </c>
      <c r="P1802" s="11">
        <f t="shared" si="57"/>
        <v>42653.397800925923</v>
      </c>
      <c r="Q1802" t="s">
        <v>8284</v>
      </c>
      <c r="R1802" t="s">
        <v>8328</v>
      </c>
      <c r="S1802" t="s">
        <v>8329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>
        <f>E1803/D1803</f>
        <v>0.13852941176470587</v>
      </c>
      <c r="O1803" s="11">
        <f t="shared" si="56"/>
        <v>42321.452175925922</v>
      </c>
      <c r="P1803" s="11">
        <f t="shared" si="57"/>
        <v>42353.298611111109</v>
      </c>
      <c r="Q1803" t="s">
        <v>8284</v>
      </c>
      <c r="R1803" t="s">
        <v>8328</v>
      </c>
      <c r="S1803" t="s">
        <v>8329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>
        <f>E1804/D1804</f>
        <v>0.48485714285714288</v>
      </c>
      <c r="O1804" s="11">
        <f t="shared" si="56"/>
        <v>42159.264236111114</v>
      </c>
      <c r="P1804" s="11">
        <f t="shared" si="57"/>
        <v>42182.707638888889</v>
      </c>
      <c r="Q1804" t="s">
        <v>8284</v>
      </c>
      <c r="R1804" t="s">
        <v>8328</v>
      </c>
      <c r="S1804" t="s">
        <v>8329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>
        <f>E1805/D1805</f>
        <v>0.308</v>
      </c>
      <c r="O1805" s="11">
        <f t="shared" si="56"/>
        <v>42017.863217592596</v>
      </c>
      <c r="P1805" s="11">
        <f t="shared" si="57"/>
        <v>42048.863217592589</v>
      </c>
      <c r="Q1805" t="s">
        <v>8284</v>
      </c>
      <c r="R1805" t="s">
        <v>8328</v>
      </c>
      <c r="S1805" t="s">
        <v>8329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>
        <f>E1806/D1806</f>
        <v>0.35174193548387095</v>
      </c>
      <c r="O1806" s="11">
        <f t="shared" si="56"/>
        <v>42282.469953703701</v>
      </c>
      <c r="P1806" s="11">
        <f t="shared" si="57"/>
        <v>42322.511620370373</v>
      </c>
      <c r="Q1806" t="s">
        <v>8284</v>
      </c>
      <c r="R1806" t="s">
        <v>8328</v>
      </c>
      <c r="S1806" t="s">
        <v>8329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>
        <f>E1807/D1807</f>
        <v>0.36404444444444445</v>
      </c>
      <c r="O1807" s="11">
        <f t="shared" si="56"/>
        <v>42247.595578703702</v>
      </c>
      <c r="P1807" s="11">
        <f t="shared" si="57"/>
        <v>42279.541666666664</v>
      </c>
      <c r="Q1807" t="s">
        <v>8284</v>
      </c>
      <c r="R1807" t="s">
        <v>8328</v>
      </c>
      <c r="S1807" t="s">
        <v>8329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>
        <f>E1808/D1808</f>
        <v>2.955E-2</v>
      </c>
      <c r="O1808" s="11">
        <f t="shared" si="56"/>
        <v>41877.429965277777</v>
      </c>
      <c r="P1808" s="11">
        <f t="shared" si="57"/>
        <v>41912.429965277777</v>
      </c>
      <c r="Q1808" t="s">
        <v>8284</v>
      </c>
      <c r="R1808" t="s">
        <v>8328</v>
      </c>
      <c r="S1808" t="s">
        <v>8329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>
        <f>E1809/D1809</f>
        <v>0.1106</v>
      </c>
      <c r="O1809" s="11">
        <f t="shared" si="56"/>
        <v>41879.860104166662</v>
      </c>
      <c r="P1809" s="11">
        <f t="shared" si="57"/>
        <v>41909.860104166662</v>
      </c>
      <c r="Q1809" t="s">
        <v>8284</v>
      </c>
      <c r="R1809" t="s">
        <v>8328</v>
      </c>
      <c r="S1809" t="s">
        <v>8329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>
        <f>E1810/D1810</f>
        <v>0.41407142857142859</v>
      </c>
      <c r="O1810" s="11">
        <f t="shared" si="56"/>
        <v>42742.472569444442</v>
      </c>
      <c r="P1810" s="11">
        <f t="shared" si="57"/>
        <v>42777.472569444442</v>
      </c>
      <c r="Q1810" t="s">
        <v>8284</v>
      </c>
      <c r="R1810" t="s">
        <v>8328</v>
      </c>
      <c r="S1810" t="s">
        <v>8329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>
        <f>E1811/D1811</f>
        <v>0.10857142857142857</v>
      </c>
      <c r="O1811" s="11">
        <f t="shared" si="56"/>
        <v>42029.699525462966</v>
      </c>
      <c r="P1811" s="11">
        <f t="shared" si="57"/>
        <v>42064.699525462966</v>
      </c>
      <c r="Q1811" t="s">
        <v>8284</v>
      </c>
      <c r="R1811" t="s">
        <v>8328</v>
      </c>
      <c r="S1811" t="s">
        <v>8329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>
        <f>E1812/D1812</f>
        <v>3.3333333333333333E-2</v>
      </c>
      <c r="O1812" s="11">
        <f t="shared" si="56"/>
        <v>41860.701689814814</v>
      </c>
      <c r="P1812" s="11">
        <f t="shared" si="57"/>
        <v>41872.701689814814</v>
      </c>
      <c r="Q1812" t="s">
        <v>8284</v>
      </c>
      <c r="R1812" t="s">
        <v>8328</v>
      </c>
      <c r="S1812" t="s">
        <v>8329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>
        <f>E1813/D1813</f>
        <v>7.407407407407407E-4</v>
      </c>
      <c r="O1813" s="11">
        <f t="shared" si="56"/>
        <v>41876.225347222222</v>
      </c>
      <c r="P1813" s="11">
        <f t="shared" si="57"/>
        <v>41935.958333333328</v>
      </c>
      <c r="Q1813" t="s">
        <v>8284</v>
      </c>
      <c r="R1813" t="s">
        <v>8328</v>
      </c>
      <c r="S1813" t="s">
        <v>8329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>
        <f>E1814/D1814</f>
        <v>0.13307692307692306</v>
      </c>
      <c r="O1814" s="11">
        <f t="shared" si="56"/>
        <v>42524.110370370363</v>
      </c>
      <c r="P1814" s="11">
        <f t="shared" si="57"/>
        <v>42554.110370370363</v>
      </c>
      <c r="Q1814" t="s">
        <v>8284</v>
      </c>
      <c r="R1814" t="s">
        <v>8328</v>
      </c>
      <c r="S1814" t="s">
        <v>8329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>
        <f>E1815/D1815</f>
        <v>0</v>
      </c>
      <c r="O1815" s="11">
        <f t="shared" si="56"/>
        <v>41829.68069444444</v>
      </c>
      <c r="P1815" s="11">
        <f t="shared" si="57"/>
        <v>41859.68069444444</v>
      </c>
      <c r="Q1815" t="s">
        <v>8284</v>
      </c>
      <c r="R1815" t="s">
        <v>8328</v>
      </c>
      <c r="S1815" t="s">
        <v>8329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>
        <f>E1816/D1816</f>
        <v>0.49183333333333334</v>
      </c>
      <c r="O1816" s="11">
        <f t="shared" si="56"/>
        <v>42033.105740740742</v>
      </c>
      <c r="P1816" s="11">
        <f t="shared" si="57"/>
        <v>42063.105740740742</v>
      </c>
      <c r="Q1816" t="s">
        <v>8284</v>
      </c>
      <c r="R1816" t="s">
        <v>8328</v>
      </c>
      <c r="S1816" t="s">
        <v>8329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>
        <f>E1817/D1817</f>
        <v>0</v>
      </c>
      <c r="O1817" s="11">
        <f t="shared" si="56"/>
        <v>42172.698344907411</v>
      </c>
      <c r="P1817" s="11">
        <f t="shared" si="57"/>
        <v>42186.698344907403</v>
      </c>
      <c r="Q1817" t="s">
        <v>8284</v>
      </c>
      <c r="R1817" t="s">
        <v>8328</v>
      </c>
      <c r="S1817" t="s">
        <v>8329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>
        <f>E1818/D1818</f>
        <v>2.036E-2</v>
      </c>
      <c r="O1818" s="11">
        <f t="shared" si="56"/>
        <v>42548.667858796289</v>
      </c>
      <c r="P1818" s="11">
        <f t="shared" si="57"/>
        <v>42576.583333333336</v>
      </c>
      <c r="Q1818" t="s">
        <v>8284</v>
      </c>
      <c r="R1818" t="s">
        <v>8328</v>
      </c>
      <c r="S1818" t="s">
        <v>8329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>
        <f>E1819/D1819</f>
        <v>0.52327777777777773</v>
      </c>
      <c r="O1819" s="11">
        <f t="shared" si="56"/>
        <v>42705.453784722216</v>
      </c>
      <c r="P1819" s="11">
        <f t="shared" si="57"/>
        <v>42765.082638888889</v>
      </c>
      <c r="Q1819" t="s">
        <v>8284</v>
      </c>
      <c r="R1819" t="s">
        <v>8328</v>
      </c>
      <c r="S1819" t="s">
        <v>8329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>
        <f>E1820/D1820</f>
        <v>0</v>
      </c>
      <c r="O1820" s="11">
        <f t="shared" si="56"/>
        <v>42067.026041666664</v>
      </c>
      <c r="P1820" s="11">
        <f t="shared" si="57"/>
        <v>42096.984374999993</v>
      </c>
      <c r="Q1820" t="s">
        <v>8284</v>
      </c>
      <c r="R1820" t="s">
        <v>8328</v>
      </c>
      <c r="S1820" t="s">
        <v>8329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>
        <f>E1821/D1821</f>
        <v>2.0833333333333332E-2</v>
      </c>
      <c r="O1821" s="11">
        <f t="shared" si="56"/>
        <v>41820.543935185182</v>
      </c>
      <c r="P1821" s="11">
        <f t="shared" si="57"/>
        <v>41850.543935185182</v>
      </c>
      <c r="Q1821" t="s">
        <v>8284</v>
      </c>
      <c r="R1821" t="s">
        <v>8328</v>
      </c>
      <c r="S1821" t="s">
        <v>8329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>
        <f>E1822/D1822</f>
        <v>6.565384615384616E-2</v>
      </c>
      <c r="O1822" s="11">
        <f t="shared" si="56"/>
        <v>42064.87604166667</v>
      </c>
      <c r="P1822" s="11">
        <f t="shared" si="57"/>
        <v>42094.834374999999</v>
      </c>
      <c r="Q1822" t="s">
        <v>8284</v>
      </c>
      <c r="R1822" t="s">
        <v>8328</v>
      </c>
      <c r="S1822" t="s">
        <v>8329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>
        <f>E1823/D1823</f>
        <v>1.3489</v>
      </c>
      <c r="O1823" s="11">
        <f t="shared" si="56"/>
        <v>40926.110729166663</v>
      </c>
      <c r="P1823" s="11">
        <f t="shared" si="57"/>
        <v>40971.110729166663</v>
      </c>
      <c r="Q1823" t="s">
        <v>8275</v>
      </c>
      <c r="R1823" t="s">
        <v>8315</v>
      </c>
      <c r="S1823" t="s">
        <v>8316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>
        <f>E1824/D1824</f>
        <v>1</v>
      </c>
      <c r="O1824" s="11">
        <f t="shared" si="56"/>
        <v>41634.588680555549</v>
      </c>
      <c r="P1824" s="11">
        <f t="shared" si="57"/>
        <v>41670.584027777775</v>
      </c>
      <c r="Q1824" t="s">
        <v>8275</v>
      </c>
      <c r="R1824" t="s">
        <v>8315</v>
      </c>
      <c r="S1824" t="s">
        <v>8316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>
        <f>E1825/D1825</f>
        <v>1.1585714285714286</v>
      </c>
      <c r="O1825" s="11">
        <f t="shared" si="56"/>
        <v>41176.47657407407</v>
      </c>
      <c r="P1825" s="11">
        <f t="shared" si="57"/>
        <v>41206.47657407407</v>
      </c>
      <c r="Q1825" t="s">
        <v>8275</v>
      </c>
      <c r="R1825" t="s">
        <v>8315</v>
      </c>
      <c r="S1825" t="s">
        <v>8316</v>
      </c>
    </row>
    <row r="1826" spans="1:19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>
        <f>E1826/D1826</f>
        <v>1.0006666666666666</v>
      </c>
      <c r="O1826" s="11">
        <f t="shared" si="56"/>
        <v>41626.707951388889</v>
      </c>
      <c r="P1826" s="11">
        <f t="shared" si="57"/>
        <v>41646.880555555552</v>
      </c>
      <c r="Q1826" t="s">
        <v>8275</v>
      </c>
      <c r="R1826" t="s">
        <v>8315</v>
      </c>
      <c r="S1826" t="s">
        <v>8316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>
        <f>E1827/D1827</f>
        <v>1.0505</v>
      </c>
      <c r="O1827" s="11">
        <f t="shared" si="56"/>
        <v>41443.626192129625</v>
      </c>
      <c r="P1827" s="11">
        <f t="shared" si="57"/>
        <v>41466.626192129625</v>
      </c>
      <c r="Q1827" t="s">
        <v>8275</v>
      </c>
      <c r="R1827" t="s">
        <v>8315</v>
      </c>
      <c r="S1827" t="s">
        <v>8316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>
        <f>E1828/D1828</f>
        <v>1.01</v>
      </c>
      <c r="O1828" s="11">
        <f t="shared" si="56"/>
        <v>41657.715474537035</v>
      </c>
      <c r="P1828" s="11">
        <f t="shared" si="57"/>
        <v>41687.715474537035</v>
      </c>
      <c r="Q1828" t="s">
        <v>8275</v>
      </c>
      <c r="R1828" t="s">
        <v>8315</v>
      </c>
      <c r="S1828" t="s">
        <v>8316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>
        <f>E1829/D1829</f>
        <v>1.0066250000000001</v>
      </c>
      <c r="O1829" s="11">
        <f t="shared" si="56"/>
        <v>40555.117604166662</v>
      </c>
      <c r="P1829" s="11">
        <f t="shared" si="57"/>
        <v>40605.117604166662</v>
      </c>
      <c r="Q1829" t="s">
        <v>8275</v>
      </c>
      <c r="R1829" t="s">
        <v>8315</v>
      </c>
      <c r="S1829" t="s">
        <v>8316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>
        <f>E1830/D1830</f>
        <v>1.0016</v>
      </c>
      <c r="O1830" s="11">
        <f t="shared" si="56"/>
        <v>41736.691319444442</v>
      </c>
      <c r="P1830" s="11">
        <f t="shared" si="57"/>
        <v>41768.708333333328</v>
      </c>
      <c r="Q1830" t="s">
        <v>8275</v>
      </c>
      <c r="R1830" t="s">
        <v>8315</v>
      </c>
      <c r="S1830" t="s">
        <v>8316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>
        <f>E1831/D1831</f>
        <v>1.6668333333333334</v>
      </c>
      <c r="O1831" s="11">
        <f t="shared" si="56"/>
        <v>40515.879293981481</v>
      </c>
      <c r="P1831" s="11">
        <f t="shared" si="57"/>
        <v>40564.708333333328</v>
      </c>
      <c r="Q1831" t="s">
        <v>8275</v>
      </c>
      <c r="R1831" t="s">
        <v>8315</v>
      </c>
      <c r="S1831" t="s">
        <v>8316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>
        <f>E1832/D1832</f>
        <v>1.0153333333333334</v>
      </c>
      <c r="O1832" s="11">
        <f t="shared" si="56"/>
        <v>41664.475775462961</v>
      </c>
      <c r="P1832" s="11">
        <f t="shared" si="57"/>
        <v>41694.475775462961</v>
      </c>
      <c r="Q1832" t="s">
        <v>8275</v>
      </c>
      <c r="R1832" t="s">
        <v>8315</v>
      </c>
      <c r="S1832" t="s">
        <v>8316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>
        <f>E1833/D1833</f>
        <v>1.03</v>
      </c>
      <c r="O1833" s="11">
        <f t="shared" si="56"/>
        <v>41026.787766203699</v>
      </c>
      <c r="P1833" s="11">
        <f t="shared" si="57"/>
        <v>41041.787766203699</v>
      </c>
      <c r="Q1833" t="s">
        <v>8275</v>
      </c>
      <c r="R1833" t="s">
        <v>8315</v>
      </c>
      <c r="S1833" t="s">
        <v>8316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>
        <f>E1834/D1834</f>
        <v>1.4285714285714286</v>
      </c>
      <c r="O1834" s="11">
        <f t="shared" si="56"/>
        <v>40576.331331018519</v>
      </c>
      <c r="P1834" s="11">
        <f t="shared" si="57"/>
        <v>40606.331331018519</v>
      </c>
      <c r="Q1834" t="s">
        <v>8275</v>
      </c>
      <c r="R1834" t="s">
        <v>8315</v>
      </c>
      <c r="S1834" t="s">
        <v>8316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>
        <f>E1835/D1835</f>
        <v>2.625</v>
      </c>
      <c r="O1835" s="11">
        <f t="shared" si="56"/>
        <v>41302.835682870369</v>
      </c>
      <c r="P1835" s="11">
        <f t="shared" si="57"/>
        <v>41335.124305555553</v>
      </c>
      <c r="Q1835" t="s">
        <v>8275</v>
      </c>
      <c r="R1835" t="s">
        <v>8315</v>
      </c>
      <c r="S1835" t="s">
        <v>8316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>
        <f>E1836/D1836</f>
        <v>1.1805000000000001</v>
      </c>
      <c r="O1836" s="11">
        <f t="shared" si="56"/>
        <v>41988.755729166667</v>
      </c>
      <c r="P1836" s="11">
        <f t="shared" si="57"/>
        <v>42028.755729166667</v>
      </c>
      <c r="Q1836" t="s">
        <v>8275</v>
      </c>
      <c r="R1836" t="s">
        <v>8315</v>
      </c>
      <c r="S1836" t="s">
        <v>8316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>
        <f>E1837/D1837</f>
        <v>1.04</v>
      </c>
      <c r="O1837" s="11">
        <f t="shared" si="56"/>
        <v>42430.49387731481</v>
      </c>
      <c r="P1837" s="11">
        <f t="shared" si="57"/>
        <v>42460.452210648145</v>
      </c>
      <c r="Q1837" t="s">
        <v>8275</v>
      </c>
      <c r="R1837" t="s">
        <v>8315</v>
      </c>
      <c r="S1837" t="s">
        <v>8316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>
        <f>E1838/D1838</f>
        <v>2.0034000000000001</v>
      </c>
      <c r="O1838" s="11">
        <f t="shared" si="56"/>
        <v>41305.601030092592</v>
      </c>
      <c r="P1838" s="11">
        <f t="shared" si="57"/>
        <v>41322.601030092592</v>
      </c>
      <c r="Q1838" t="s">
        <v>8275</v>
      </c>
      <c r="R1838" t="s">
        <v>8315</v>
      </c>
      <c r="S1838" t="s">
        <v>8316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>
        <f>E1839/D1839</f>
        <v>3.0683333333333334</v>
      </c>
      <c r="O1839" s="11">
        <f t="shared" si="56"/>
        <v>40925.839525462965</v>
      </c>
      <c r="P1839" s="11">
        <f t="shared" si="57"/>
        <v>40985.797858796293</v>
      </c>
      <c r="Q1839" t="s">
        <v>8275</v>
      </c>
      <c r="R1839" t="s">
        <v>8315</v>
      </c>
      <c r="S1839" t="s">
        <v>8316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>
        <f>E1840/D1840</f>
        <v>1.00149</v>
      </c>
      <c r="O1840" s="11">
        <f t="shared" si="56"/>
        <v>40788.578206018516</v>
      </c>
      <c r="P1840" s="11">
        <f t="shared" si="57"/>
        <v>40816.916666666664</v>
      </c>
      <c r="Q1840" t="s">
        <v>8275</v>
      </c>
      <c r="R1840" t="s">
        <v>8315</v>
      </c>
      <c r="S1840" t="s">
        <v>8316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>
        <f>E1841/D1841</f>
        <v>2.0529999999999999</v>
      </c>
      <c r="O1841" s="11">
        <f t="shared" si="56"/>
        <v>42614.513680555552</v>
      </c>
      <c r="P1841" s="11">
        <f t="shared" si="57"/>
        <v>42644.513680555552</v>
      </c>
      <c r="Q1841" t="s">
        <v>8275</v>
      </c>
      <c r="R1841" t="s">
        <v>8315</v>
      </c>
      <c r="S1841" t="s">
        <v>8316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>
        <f>E1842/D1842</f>
        <v>1.0888888888888888</v>
      </c>
      <c r="O1842" s="11">
        <f t="shared" si="56"/>
        <v>41381.88784722222</v>
      </c>
      <c r="P1842" s="11">
        <f t="shared" si="57"/>
        <v>41400.999305555553</v>
      </c>
      <c r="Q1842" t="s">
        <v>8275</v>
      </c>
      <c r="R1842" t="s">
        <v>8315</v>
      </c>
      <c r="S1842" t="s">
        <v>8316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>
        <f>E1843/D1843</f>
        <v>1.0175000000000001</v>
      </c>
      <c r="O1843" s="11">
        <f t="shared" si="56"/>
        <v>41745.637094907404</v>
      </c>
      <c r="P1843" s="11">
        <f t="shared" si="57"/>
        <v>41778.999305555553</v>
      </c>
      <c r="Q1843" t="s">
        <v>8275</v>
      </c>
      <c r="R1843" t="s">
        <v>8315</v>
      </c>
      <c r="S1843" t="s">
        <v>8316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>
        <f>E1844/D1844</f>
        <v>1.2524999999999999</v>
      </c>
      <c r="O1844" s="11">
        <f t="shared" si="56"/>
        <v>42031.423391203702</v>
      </c>
      <c r="P1844" s="11">
        <f t="shared" si="57"/>
        <v>42065.040972222218</v>
      </c>
      <c r="Q1844" t="s">
        <v>8275</v>
      </c>
      <c r="R1844" t="s">
        <v>8315</v>
      </c>
      <c r="S1844" t="s">
        <v>8316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>
        <f>E1845/D1845</f>
        <v>1.2400610000000001</v>
      </c>
      <c r="O1845" s="11">
        <f t="shared" si="56"/>
        <v>40564.786504629628</v>
      </c>
      <c r="P1845" s="11">
        <f t="shared" si="57"/>
        <v>40594.786504629628</v>
      </c>
      <c r="Q1845" t="s">
        <v>8275</v>
      </c>
      <c r="R1845" t="s">
        <v>8315</v>
      </c>
      <c r="S1845" t="s">
        <v>8316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>
        <f>E1846/D1846</f>
        <v>1.014</v>
      </c>
      <c r="O1846" s="11">
        <f t="shared" si="56"/>
        <v>40666.765208333331</v>
      </c>
      <c r="P1846" s="11">
        <f t="shared" si="57"/>
        <v>40704.916666666664</v>
      </c>
      <c r="Q1846" t="s">
        <v>8275</v>
      </c>
      <c r="R1846" t="s">
        <v>8315</v>
      </c>
      <c r="S1846" t="s">
        <v>8316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>
        <f>E1847/D1847</f>
        <v>1</v>
      </c>
      <c r="O1847" s="11">
        <f t="shared" si="56"/>
        <v>42523.124976851854</v>
      </c>
      <c r="P1847" s="11">
        <f t="shared" si="57"/>
        <v>42537.996527777774</v>
      </c>
      <c r="Q1847" t="s">
        <v>8275</v>
      </c>
      <c r="R1847" t="s">
        <v>8315</v>
      </c>
      <c r="S1847" t="s">
        <v>8316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>
        <f>E1848/D1848</f>
        <v>1.3792666666666666</v>
      </c>
      <c r="O1848" s="11">
        <f t="shared" si="56"/>
        <v>41228.441863425927</v>
      </c>
      <c r="P1848" s="11">
        <f t="shared" si="57"/>
        <v>41258.441863425927</v>
      </c>
      <c r="Q1848" t="s">
        <v>8275</v>
      </c>
      <c r="R1848" t="s">
        <v>8315</v>
      </c>
      <c r="S1848" t="s">
        <v>8316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>
        <f>E1849/D1849</f>
        <v>1.2088000000000001</v>
      </c>
      <c r="O1849" s="11">
        <f t="shared" si="56"/>
        <v>42094.028148148143</v>
      </c>
      <c r="P1849" s="11">
        <f t="shared" si="57"/>
        <v>42115.028148148143</v>
      </c>
      <c r="Q1849" t="s">
        <v>8275</v>
      </c>
      <c r="R1849" t="s">
        <v>8315</v>
      </c>
      <c r="S1849" t="s">
        <v>8316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>
        <f>E1850/D1850</f>
        <v>1.0736666666666668</v>
      </c>
      <c r="O1850" s="11">
        <f t="shared" si="56"/>
        <v>40691.579722222217</v>
      </c>
      <c r="P1850" s="11">
        <f t="shared" si="57"/>
        <v>40755.082638888889</v>
      </c>
      <c r="Q1850" t="s">
        <v>8275</v>
      </c>
      <c r="R1850" t="s">
        <v>8315</v>
      </c>
      <c r="S1850" t="s">
        <v>8316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>
        <f>E1851/D1851</f>
        <v>1.0033333333333334</v>
      </c>
      <c r="O1851" s="11">
        <f t="shared" si="56"/>
        <v>41169.637256944443</v>
      </c>
      <c r="P1851" s="11">
        <f t="shared" si="57"/>
        <v>41199.637256944443</v>
      </c>
      <c r="Q1851" t="s">
        <v>8275</v>
      </c>
      <c r="R1851" t="s">
        <v>8315</v>
      </c>
      <c r="S1851" t="s">
        <v>8316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>
        <f>E1852/D1852</f>
        <v>1.0152222222222222</v>
      </c>
      <c r="O1852" s="11">
        <f t="shared" si="56"/>
        <v>41800.751157407409</v>
      </c>
      <c r="P1852" s="11">
        <f t="shared" si="57"/>
        <v>41830.751157407409</v>
      </c>
      <c r="Q1852" t="s">
        <v>8275</v>
      </c>
      <c r="R1852" t="s">
        <v>8315</v>
      </c>
      <c r="S1852" t="s">
        <v>8316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>
        <f>E1853/D1853</f>
        <v>1.0007692307692309</v>
      </c>
      <c r="O1853" s="11">
        <f t="shared" si="56"/>
        <v>41827.69835648148</v>
      </c>
      <c r="P1853" s="11">
        <f t="shared" si="57"/>
        <v>41847.833333333328</v>
      </c>
      <c r="Q1853" t="s">
        <v>8275</v>
      </c>
      <c r="R1853" t="s">
        <v>8315</v>
      </c>
      <c r="S1853" t="s">
        <v>8316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>
        <f>E1854/D1854</f>
        <v>1.1696666666666666</v>
      </c>
      <c r="O1854" s="11">
        <f t="shared" si="56"/>
        <v>42081.563101851854</v>
      </c>
      <c r="P1854" s="11">
        <f t="shared" si="57"/>
        <v>42118.791666666664</v>
      </c>
      <c r="Q1854" t="s">
        <v>8275</v>
      </c>
      <c r="R1854" t="s">
        <v>8315</v>
      </c>
      <c r="S1854" t="s">
        <v>8316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>
        <f>E1855/D1855</f>
        <v>1.01875</v>
      </c>
      <c r="O1855" s="11">
        <f t="shared" si="56"/>
        <v>41176.852048611108</v>
      </c>
      <c r="P1855" s="11">
        <f t="shared" si="57"/>
        <v>41226.893715277773</v>
      </c>
      <c r="Q1855" t="s">
        <v>8275</v>
      </c>
      <c r="R1855" t="s">
        <v>8315</v>
      </c>
      <c r="S1855" t="s">
        <v>8316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>
        <f>E1856/D1856</f>
        <v>1.0212366666666666</v>
      </c>
      <c r="O1856" s="11">
        <f t="shared" si="56"/>
        <v>41387.812928240739</v>
      </c>
      <c r="P1856" s="11">
        <f t="shared" si="57"/>
        <v>41417.812928240739</v>
      </c>
      <c r="Q1856" t="s">
        <v>8275</v>
      </c>
      <c r="R1856" t="s">
        <v>8315</v>
      </c>
      <c r="S1856" t="s">
        <v>8316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>
        <f>E1857/D1857</f>
        <v>1.5405897142857143</v>
      </c>
      <c r="O1857" s="11">
        <f t="shared" si="56"/>
        <v>41600.330324074072</v>
      </c>
      <c r="P1857" s="11">
        <f t="shared" si="57"/>
        <v>41645.330324074072</v>
      </c>
      <c r="Q1857" t="s">
        <v>8275</v>
      </c>
      <c r="R1857" t="s">
        <v>8315</v>
      </c>
      <c r="S1857" t="s">
        <v>8316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>
        <f>E1858/D1858</f>
        <v>1.0125</v>
      </c>
      <c r="O1858" s="11">
        <f t="shared" si="56"/>
        <v>41817.64666666666</v>
      </c>
      <c r="P1858" s="11">
        <f t="shared" si="57"/>
        <v>41838.64666666666</v>
      </c>
      <c r="Q1858" t="s">
        <v>8275</v>
      </c>
      <c r="R1858" t="s">
        <v>8315</v>
      </c>
      <c r="S1858" t="s">
        <v>8316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>
        <f>E1859/D1859</f>
        <v>1</v>
      </c>
      <c r="O1859" s="11">
        <f t="shared" ref="O1859:O1922" si="58">(((J1859/60)/60)/24)+DATE(1970,1,1)+(-5/24)</f>
        <v>41864.560335648144</v>
      </c>
      <c r="P1859" s="11">
        <f t="shared" ref="P1859:P1922" si="59">I1859/86400+25569+(-5/24)</f>
        <v>41894.560335648144</v>
      </c>
      <c r="Q1859" t="s">
        <v>8275</v>
      </c>
      <c r="R1859" t="s">
        <v>8315</v>
      </c>
      <c r="S1859" t="s">
        <v>8316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>
        <f>E1860/D1860</f>
        <v>1.0874800874800874</v>
      </c>
      <c r="O1860" s="11">
        <f t="shared" si="58"/>
        <v>40832.9921412037</v>
      </c>
      <c r="P1860" s="11">
        <f t="shared" si="59"/>
        <v>40893.033807870372</v>
      </c>
      <c r="Q1860" t="s">
        <v>8275</v>
      </c>
      <c r="R1860" t="s">
        <v>8315</v>
      </c>
      <c r="S1860" t="s">
        <v>8316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>
        <f>E1861/D1861</f>
        <v>1.3183333333333334</v>
      </c>
      <c r="O1861" s="11">
        <f t="shared" si="58"/>
        <v>40778.561678240738</v>
      </c>
      <c r="P1861" s="11">
        <f t="shared" si="59"/>
        <v>40808.561678240738</v>
      </c>
      <c r="Q1861" t="s">
        <v>8275</v>
      </c>
      <c r="R1861" t="s">
        <v>8315</v>
      </c>
      <c r="S1861" t="s">
        <v>8316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>
        <f>E1862/D1862</f>
        <v>1.3346666666666667</v>
      </c>
      <c r="O1862" s="11">
        <f t="shared" si="58"/>
        <v>41655.500972222217</v>
      </c>
      <c r="P1862" s="11">
        <f t="shared" si="59"/>
        <v>41676.500972222224</v>
      </c>
      <c r="Q1862" t="s">
        <v>8275</v>
      </c>
      <c r="R1862" t="s">
        <v>8315</v>
      </c>
      <c r="S1862" t="s">
        <v>8316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>
        <f>E1863/D1863</f>
        <v>0</v>
      </c>
      <c r="O1863" s="11">
        <f t="shared" si="58"/>
        <v>42000.091909722221</v>
      </c>
      <c r="P1863" s="11">
        <f t="shared" si="59"/>
        <v>42030.091909722221</v>
      </c>
      <c r="Q1863" t="s">
        <v>8282</v>
      </c>
      <c r="R1863" t="s">
        <v>8323</v>
      </c>
      <c r="S1863" t="s">
        <v>8325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>
        <f>E1864/D1864</f>
        <v>8.0833333333333326E-2</v>
      </c>
      <c r="O1864" s="11">
        <f t="shared" si="58"/>
        <v>42755.284421296288</v>
      </c>
      <c r="P1864" s="11">
        <f t="shared" si="59"/>
        <v>42802.104166666664</v>
      </c>
      <c r="Q1864" t="s">
        <v>8282</v>
      </c>
      <c r="R1864" t="s">
        <v>8323</v>
      </c>
      <c r="S1864" t="s">
        <v>8325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>
        <f>E1865/D1865</f>
        <v>4.0000000000000001E-3</v>
      </c>
      <c r="O1865" s="11">
        <f t="shared" si="58"/>
        <v>41772.588946759257</v>
      </c>
      <c r="P1865" s="11">
        <f t="shared" si="59"/>
        <v>41802.588946759257</v>
      </c>
      <c r="Q1865" t="s">
        <v>8282</v>
      </c>
      <c r="R1865" t="s">
        <v>8323</v>
      </c>
      <c r="S1865" t="s">
        <v>8325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>
        <f>E1866/D1866</f>
        <v>0.42892307692307691</v>
      </c>
      <c r="O1866" s="11">
        <f t="shared" si="58"/>
        <v>41733.508101851847</v>
      </c>
      <c r="P1866" s="11">
        <f t="shared" si="59"/>
        <v>41763.508101851847</v>
      </c>
      <c r="Q1866" t="s">
        <v>8282</v>
      </c>
      <c r="R1866" t="s">
        <v>8323</v>
      </c>
      <c r="S1866" t="s">
        <v>8325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>
        <f>E1867/D1867</f>
        <v>3.6363636363636364E-5</v>
      </c>
      <c r="O1867" s="11">
        <f t="shared" si="58"/>
        <v>42645.159108796295</v>
      </c>
      <c r="P1867" s="11">
        <f t="shared" si="59"/>
        <v>42680.200775462959</v>
      </c>
      <c r="Q1867" t="s">
        <v>8282</v>
      </c>
      <c r="R1867" t="s">
        <v>8323</v>
      </c>
      <c r="S1867" t="s">
        <v>8325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>
        <f>E1868/D1868</f>
        <v>5.0000000000000001E-3</v>
      </c>
      <c r="O1868" s="11">
        <f t="shared" si="58"/>
        <v>42742.038159722222</v>
      </c>
      <c r="P1868" s="11">
        <f t="shared" si="59"/>
        <v>42794.958333333336</v>
      </c>
      <c r="Q1868" t="s">
        <v>8282</v>
      </c>
      <c r="R1868" t="s">
        <v>8323</v>
      </c>
      <c r="S1868" t="s">
        <v>8325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>
        <f>E1869/D1869</f>
        <v>5.0000000000000001E-4</v>
      </c>
      <c r="O1869" s="11">
        <f t="shared" si="58"/>
        <v>42649.716574074067</v>
      </c>
      <c r="P1869" s="11">
        <f t="shared" si="59"/>
        <v>42679.716574074067</v>
      </c>
      <c r="Q1869" t="s">
        <v>8282</v>
      </c>
      <c r="R1869" t="s">
        <v>8323</v>
      </c>
      <c r="S1869" t="s">
        <v>8325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>
        <f>E1870/D1870</f>
        <v>4.8680000000000001E-2</v>
      </c>
      <c r="O1870" s="11">
        <f t="shared" si="58"/>
        <v>42328.570891203701</v>
      </c>
      <c r="P1870" s="11">
        <f t="shared" si="59"/>
        <v>42353.124305555553</v>
      </c>
      <c r="Q1870" t="s">
        <v>8282</v>
      </c>
      <c r="R1870" t="s">
        <v>8323</v>
      </c>
      <c r="S1870" t="s">
        <v>8325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>
        <f>E1871/D1871</f>
        <v>0</v>
      </c>
      <c r="O1871" s="11">
        <f t="shared" si="58"/>
        <v>42708.794548611106</v>
      </c>
      <c r="P1871" s="11">
        <f t="shared" si="59"/>
        <v>42738.794548611106</v>
      </c>
      <c r="Q1871" t="s">
        <v>8282</v>
      </c>
      <c r="R1871" t="s">
        <v>8323</v>
      </c>
      <c r="S1871" t="s">
        <v>8325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>
        <f>E1872/D1872</f>
        <v>0.10314285714285715</v>
      </c>
      <c r="O1872" s="11">
        <f t="shared" si="58"/>
        <v>42371.14739583333</v>
      </c>
      <c r="P1872" s="11">
        <f t="shared" si="59"/>
        <v>42399.970138888886</v>
      </c>
      <c r="Q1872" t="s">
        <v>8282</v>
      </c>
      <c r="R1872" t="s">
        <v>8323</v>
      </c>
      <c r="S1872" t="s">
        <v>8325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>
        <f>E1873/D1873</f>
        <v>0.7178461538461538</v>
      </c>
      <c r="O1873" s="11">
        <f t="shared" si="58"/>
        <v>41923.575243055551</v>
      </c>
      <c r="P1873" s="11">
        <f t="shared" si="59"/>
        <v>41963.616909722223</v>
      </c>
      <c r="Q1873" t="s">
        <v>8282</v>
      </c>
      <c r="R1873" t="s">
        <v>8323</v>
      </c>
      <c r="S1873" t="s">
        <v>8325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>
        <f>E1874/D1874</f>
        <v>1.06E-2</v>
      </c>
      <c r="O1874" s="11">
        <f t="shared" si="58"/>
        <v>42154.921319444438</v>
      </c>
      <c r="P1874" s="11">
        <f t="shared" si="59"/>
        <v>42184.921319444438</v>
      </c>
      <c r="Q1874" t="s">
        <v>8282</v>
      </c>
      <c r="R1874" t="s">
        <v>8323</v>
      </c>
      <c r="S1874" t="s">
        <v>8325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>
        <f>E1875/D1875</f>
        <v>4.4999999999999997E-3</v>
      </c>
      <c r="O1875" s="11">
        <f t="shared" si="58"/>
        <v>42164.407523148147</v>
      </c>
      <c r="P1875" s="11">
        <f t="shared" si="59"/>
        <v>42193.489583333336</v>
      </c>
      <c r="Q1875" t="s">
        <v>8282</v>
      </c>
      <c r="R1875" t="s">
        <v>8323</v>
      </c>
      <c r="S1875" t="s">
        <v>8325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>
        <f>E1876/D1876</f>
        <v>1.6249999999999999E-4</v>
      </c>
      <c r="O1876" s="11">
        <f t="shared" si="58"/>
        <v>42529.760798611103</v>
      </c>
      <c r="P1876" s="11">
        <f t="shared" si="59"/>
        <v>42549.760798611103</v>
      </c>
      <c r="Q1876" t="s">
        <v>8282</v>
      </c>
      <c r="R1876" t="s">
        <v>8323</v>
      </c>
      <c r="S1876" t="s">
        <v>8325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>
        <f>E1877/D1877</f>
        <v>5.1000000000000004E-3</v>
      </c>
      <c r="O1877" s="11">
        <f t="shared" si="58"/>
        <v>42528.691064814811</v>
      </c>
      <c r="P1877" s="11">
        <f t="shared" si="59"/>
        <v>42588.691064814811</v>
      </c>
      <c r="Q1877" t="s">
        <v>8282</v>
      </c>
      <c r="R1877" t="s">
        <v>8323</v>
      </c>
      <c r="S1877" t="s">
        <v>8325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>
        <f>E1878/D1878</f>
        <v>0</v>
      </c>
      <c r="O1878" s="11">
        <f t="shared" si="58"/>
        <v>41776.076446759253</v>
      </c>
      <c r="P1878" s="11">
        <f t="shared" si="59"/>
        <v>41806.07644675926</v>
      </c>
      <c r="Q1878" t="s">
        <v>8282</v>
      </c>
      <c r="R1878" t="s">
        <v>8323</v>
      </c>
      <c r="S1878" t="s">
        <v>8325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>
        <f>E1879/D1879</f>
        <v>0</v>
      </c>
      <c r="O1879" s="11">
        <f t="shared" si="58"/>
        <v>42034.820891203701</v>
      </c>
      <c r="P1879" s="11">
        <f t="shared" si="59"/>
        <v>42063.820891203701</v>
      </c>
      <c r="Q1879" t="s">
        <v>8282</v>
      </c>
      <c r="R1879" t="s">
        <v>8323</v>
      </c>
      <c r="S1879" t="s">
        <v>8325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>
        <f>E1880/D1880</f>
        <v>0</v>
      </c>
      <c r="O1880" s="11">
        <f t="shared" si="58"/>
        <v>41772.800405092588</v>
      </c>
      <c r="P1880" s="11">
        <f t="shared" si="59"/>
        <v>41802.800405092588</v>
      </c>
      <c r="Q1880" t="s">
        <v>8282</v>
      </c>
      <c r="R1880" t="s">
        <v>8323</v>
      </c>
      <c r="S1880" t="s">
        <v>8325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>
        <f>E1881/D1881</f>
        <v>1.1999999999999999E-3</v>
      </c>
      <c r="O1881" s="11">
        <f t="shared" si="58"/>
        <v>42413.441307870373</v>
      </c>
      <c r="P1881" s="11">
        <f t="shared" si="59"/>
        <v>42443.399641203701</v>
      </c>
      <c r="Q1881" t="s">
        <v>8282</v>
      </c>
      <c r="R1881" t="s">
        <v>8323</v>
      </c>
      <c r="S1881" t="s">
        <v>8325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>
        <f>E1882/D1882</f>
        <v>0.20080000000000001</v>
      </c>
      <c r="O1882" s="11">
        <f t="shared" si="58"/>
        <v>42430.358564814807</v>
      </c>
      <c r="P1882" s="11">
        <f t="shared" si="59"/>
        <v>42459.31689814815</v>
      </c>
      <c r="Q1882" t="s">
        <v>8282</v>
      </c>
      <c r="R1882" t="s">
        <v>8323</v>
      </c>
      <c r="S1882" t="s">
        <v>8325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>
        <f>E1883/D1883</f>
        <v>1.726845</v>
      </c>
      <c r="O1883" s="11">
        <f t="shared" si="58"/>
        <v>42042.944317129623</v>
      </c>
      <c r="P1883" s="11">
        <f t="shared" si="59"/>
        <v>42072.902650462966</v>
      </c>
      <c r="Q1883" t="s">
        <v>8278</v>
      </c>
      <c r="R1883" t="s">
        <v>8315</v>
      </c>
      <c r="S1883" t="s">
        <v>8319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>
        <f>E1884/D1884</f>
        <v>1.008955223880597</v>
      </c>
      <c r="O1884" s="11">
        <f t="shared" si="58"/>
        <v>41067.740879629629</v>
      </c>
      <c r="P1884" s="11">
        <f t="shared" si="59"/>
        <v>41100.783333333333</v>
      </c>
      <c r="Q1884" t="s">
        <v>8278</v>
      </c>
      <c r="R1884" t="s">
        <v>8315</v>
      </c>
      <c r="S1884" t="s">
        <v>8319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>
        <f>E1885/D1885</f>
        <v>1.0480480480480481</v>
      </c>
      <c r="O1885" s="11">
        <f t="shared" si="58"/>
        <v>40977.739675925921</v>
      </c>
      <c r="P1885" s="11">
        <f t="shared" si="59"/>
        <v>41007.698009259257</v>
      </c>
      <c r="Q1885" t="s">
        <v>8278</v>
      </c>
      <c r="R1885" t="s">
        <v>8315</v>
      </c>
      <c r="S1885" t="s">
        <v>8319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>
        <f>E1886/D1886</f>
        <v>1.351</v>
      </c>
      <c r="O1886" s="11">
        <f t="shared" si="58"/>
        <v>41204.989988425921</v>
      </c>
      <c r="P1886" s="11">
        <f t="shared" si="59"/>
        <v>41240.291666666664</v>
      </c>
      <c r="Q1886" t="s">
        <v>8278</v>
      </c>
      <c r="R1886" t="s">
        <v>8315</v>
      </c>
      <c r="S1886" t="s">
        <v>8319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>
        <f>E1887/D1887</f>
        <v>1.1632786885245903</v>
      </c>
      <c r="O1887" s="11">
        <f t="shared" si="58"/>
        <v>41098.885532407403</v>
      </c>
      <c r="P1887" s="11">
        <f t="shared" si="59"/>
        <v>41131.708333333328</v>
      </c>
      <c r="Q1887" t="s">
        <v>8278</v>
      </c>
      <c r="R1887" t="s">
        <v>8315</v>
      </c>
      <c r="S1887" t="s">
        <v>8319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>
        <f>E1888/D1888</f>
        <v>1.0208333333333333</v>
      </c>
      <c r="O1888" s="11">
        <f t="shared" si="58"/>
        <v>41925.69835648148</v>
      </c>
      <c r="P1888" s="11">
        <f t="shared" si="59"/>
        <v>41955.740023148144</v>
      </c>
      <c r="Q1888" t="s">
        <v>8278</v>
      </c>
      <c r="R1888" t="s">
        <v>8315</v>
      </c>
      <c r="S1888" t="s">
        <v>8319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>
        <f>E1889/D1889</f>
        <v>1.1116666666666666</v>
      </c>
      <c r="O1889" s="11">
        <f t="shared" si="58"/>
        <v>42323.591805555552</v>
      </c>
      <c r="P1889" s="11">
        <f t="shared" si="59"/>
        <v>42341.687499999993</v>
      </c>
      <c r="Q1889" t="s">
        <v>8278</v>
      </c>
      <c r="R1889" t="s">
        <v>8315</v>
      </c>
      <c r="S1889" t="s">
        <v>8319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>
        <f>E1890/D1890</f>
        <v>1.6608000000000001</v>
      </c>
      <c r="O1890" s="11">
        <f t="shared" si="58"/>
        <v>40299.03162037037</v>
      </c>
      <c r="P1890" s="11">
        <f t="shared" si="59"/>
        <v>40329.999305555553</v>
      </c>
      <c r="Q1890" t="s">
        <v>8278</v>
      </c>
      <c r="R1890" t="s">
        <v>8315</v>
      </c>
      <c r="S1890" t="s">
        <v>8319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>
        <f>E1891/D1891</f>
        <v>1.0660000000000001</v>
      </c>
      <c r="O1891" s="11">
        <f t="shared" si="58"/>
        <v>41299.585023148145</v>
      </c>
      <c r="P1891" s="11">
        <f t="shared" si="59"/>
        <v>41344.543356481481</v>
      </c>
      <c r="Q1891" t="s">
        <v>8278</v>
      </c>
      <c r="R1891" t="s">
        <v>8315</v>
      </c>
      <c r="S1891" t="s">
        <v>8319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>
        <f>E1892/D1892</f>
        <v>1.4458441666666668</v>
      </c>
      <c r="O1892" s="11">
        <f t="shared" si="58"/>
        <v>41228.577870370369</v>
      </c>
      <c r="P1892" s="11">
        <f t="shared" si="59"/>
        <v>41258.577870370369</v>
      </c>
      <c r="Q1892" t="s">
        <v>8278</v>
      </c>
      <c r="R1892" t="s">
        <v>8315</v>
      </c>
      <c r="S1892" t="s">
        <v>8319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>
        <f>E1893/D1893</f>
        <v>1.0555000000000001</v>
      </c>
      <c r="O1893" s="11">
        <f t="shared" si="58"/>
        <v>40335.589745370366</v>
      </c>
      <c r="P1893" s="11">
        <f t="shared" si="59"/>
        <v>40381.041666666664</v>
      </c>
      <c r="Q1893" t="s">
        <v>8278</v>
      </c>
      <c r="R1893" t="s">
        <v>8315</v>
      </c>
      <c r="S1893" t="s">
        <v>8319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>
        <f>E1894/D1894</f>
        <v>1.3660000000000001</v>
      </c>
      <c r="O1894" s="11">
        <f t="shared" si="58"/>
        <v>40671.429178240738</v>
      </c>
      <c r="P1894" s="11">
        <f t="shared" si="59"/>
        <v>40701.429178240738</v>
      </c>
      <c r="Q1894" t="s">
        <v>8278</v>
      </c>
      <c r="R1894" t="s">
        <v>8315</v>
      </c>
      <c r="S1894" t="s">
        <v>8319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>
        <f>E1895/D1895</f>
        <v>1.04</v>
      </c>
      <c r="O1895" s="11">
        <f t="shared" si="58"/>
        <v>40632.733622685184</v>
      </c>
      <c r="P1895" s="11">
        <f t="shared" si="59"/>
        <v>40648.957638888889</v>
      </c>
      <c r="Q1895" t="s">
        <v>8278</v>
      </c>
      <c r="R1895" t="s">
        <v>8315</v>
      </c>
      <c r="S1895" t="s">
        <v>8319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>
        <f>E1896/D1896</f>
        <v>1.145</v>
      </c>
      <c r="O1896" s="11">
        <f t="shared" si="58"/>
        <v>40920.696562500001</v>
      </c>
      <c r="P1896" s="11">
        <f t="shared" si="59"/>
        <v>40951.696562499994</v>
      </c>
      <c r="Q1896" t="s">
        <v>8278</v>
      </c>
      <c r="R1896" t="s">
        <v>8315</v>
      </c>
      <c r="S1896" t="s">
        <v>8319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>
        <f>E1897/D1897</f>
        <v>1.0171957671957672</v>
      </c>
      <c r="O1897" s="11">
        <f t="shared" si="58"/>
        <v>42267.538449074076</v>
      </c>
      <c r="P1897" s="11">
        <f t="shared" si="59"/>
        <v>42297.538449074076</v>
      </c>
      <c r="Q1897" t="s">
        <v>8278</v>
      </c>
      <c r="R1897" t="s">
        <v>8315</v>
      </c>
      <c r="S1897" t="s">
        <v>8319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>
        <f>E1898/D1898</f>
        <v>1.2394678492239468</v>
      </c>
      <c r="O1898" s="11">
        <f t="shared" si="58"/>
        <v>40981.501909722218</v>
      </c>
      <c r="P1898" s="11">
        <f t="shared" si="59"/>
        <v>41011.501909722218</v>
      </c>
      <c r="Q1898" t="s">
        <v>8278</v>
      </c>
      <c r="R1898" t="s">
        <v>8315</v>
      </c>
      <c r="S1898" t="s">
        <v>8319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>
        <f>E1899/D1899</f>
        <v>1.0245669291338582</v>
      </c>
      <c r="O1899" s="11">
        <f t="shared" si="58"/>
        <v>41680.375069444446</v>
      </c>
      <c r="P1899" s="11">
        <f t="shared" si="59"/>
        <v>41702.666666666664</v>
      </c>
      <c r="Q1899" t="s">
        <v>8278</v>
      </c>
      <c r="R1899" t="s">
        <v>8315</v>
      </c>
      <c r="S1899" t="s">
        <v>8319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>
        <f>E1900/D1900</f>
        <v>1.4450000000000001</v>
      </c>
      <c r="O1900" s="11">
        <f t="shared" si="58"/>
        <v>42365.9846412037</v>
      </c>
      <c r="P1900" s="11">
        <f t="shared" si="59"/>
        <v>42401.541666666664</v>
      </c>
      <c r="Q1900" t="s">
        <v>8278</v>
      </c>
      <c r="R1900" t="s">
        <v>8315</v>
      </c>
      <c r="S1900" t="s">
        <v>8319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>
        <f>E1901/D1901</f>
        <v>1.3333333333333333</v>
      </c>
      <c r="O1901" s="11">
        <f t="shared" si="58"/>
        <v>42058.733402777776</v>
      </c>
      <c r="P1901" s="11">
        <f t="shared" si="59"/>
        <v>42088.691736111105</v>
      </c>
      <c r="Q1901" t="s">
        <v>8278</v>
      </c>
      <c r="R1901" t="s">
        <v>8315</v>
      </c>
      <c r="S1901" t="s">
        <v>8319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>
        <f>E1902/D1902</f>
        <v>1.0936440000000001</v>
      </c>
      <c r="O1902" s="11">
        <f t="shared" si="58"/>
        <v>41160.663553240738</v>
      </c>
      <c r="P1902" s="11">
        <f t="shared" si="59"/>
        <v>41188.207638888889</v>
      </c>
      <c r="Q1902" t="s">
        <v>8278</v>
      </c>
      <c r="R1902" t="s">
        <v>8315</v>
      </c>
      <c r="S1902" t="s">
        <v>8319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>
        <f>E1903/D1903</f>
        <v>2.696969696969697E-2</v>
      </c>
      <c r="O1903" s="11">
        <f t="shared" si="58"/>
        <v>42116.334826388884</v>
      </c>
      <c r="P1903" s="11">
        <f t="shared" si="59"/>
        <v>42146.333333333336</v>
      </c>
      <c r="Q1903" t="s">
        <v>8293</v>
      </c>
      <c r="R1903" t="s">
        <v>8309</v>
      </c>
      <c r="S1903" t="s">
        <v>8337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>
        <f>E1904/D1904</f>
        <v>1.2E-2</v>
      </c>
      <c r="O1904" s="11">
        <f t="shared" si="58"/>
        <v>42037.581562499996</v>
      </c>
      <c r="P1904" s="11">
        <f t="shared" si="59"/>
        <v>42067.581562499996</v>
      </c>
      <c r="Q1904" t="s">
        <v>8293</v>
      </c>
      <c r="R1904" t="s">
        <v>8309</v>
      </c>
      <c r="S1904" t="s">
        <v>8337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>
        <f>E1905/D1905</f>
        <v>0.46600000000000003</v>
      </c>
      <c r="O1905" s="11">
        <f t="shared" si="58"/>
        <v>42702.562395833331</v>
      </c>
      <c r="P1905" s="11">
        <f t="shared" si="59"/>
        <v>42762.562395833331</v>
      </c>
      <c r="Q1905" t="s">
        <v>8293</v>
      </c>
      <c r="R1905" t="s">
        <v>8309</v>
      </c>
      <c r="S1905" t="s">
        <v>8337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>
        <f>E1906/D1906</f>
        <v>1E-3</v>
      </c>
      <c r="O1906" s="11">
        <f t="shared" si="58"/>
        <v>42326.477094907408</v>
      </c>
      <c r="P1906" s="11">
        <f t="shared" si="59"/>
        <v>42371.477094907408</v>
      </c>
      <c r="Q1906" t="s">
        <v>8293</v>
      </c>
      <c r="R1906" t="s">
        <v>8309</v>
      </c>
      <c r="S1906" t="s">
        <v>8337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>
        <f>E1907/D1907</f>
        <v>1.6800000000000001E-3</v>
      </c>
      <c r="O1907" s="11">
        <f t="shared" si="58"/>
        <v>41859.717523148145</v>
      </c>
      <c r="P1907" s="11">
        <f t="shared" si="59"/>
        <v>41889.717523148145</v>
      </c>
      <c r="Q1907" t="s">
        <v>8293</v>
      </c>
      <c r="R1907" t="s">
        <v>8309</v>
      </c>
      <c r="S1907" t="s">
        <v>8337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>
        <f>E1908/D1908</f>
        <v>0.42759999999999998</v>
      </c>
      <c r="O1908" s="11">
        <f t="shared" si="58"/>
        <v>42514.462766203702</v>
      </c>
      <c r="P1908" s="11">
        <f t="shared" si="59"/>
        <v>42544.462766203702</v>
      </c>
      <c r="Q1908" t="s">
        <v>8293</v>
      </c>
      <c r="R1908" t="s">
        <v>8309</v>
      </c>
      <c r="S1908" t="s">
        <v>8337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>
        <f>E1909/D1909</f>
        <v>2.8333333333333335E-3</v>
      </c>
      <c r="O1909" s="11">
        <f t="shared" si="58"/>
        <v>41767.378761574073</v>
      </c>
      <c r="P1909" s="11">
        <f t="shared" si="59"/>
        <v>41782.378761574073</v>
      </c>
      <c r="Q1909" t="s">
        <v>8293</v>
      </c>
      <c r="R1909" t="s">
        <v>8309</v>
      </c>
      <c r="S1909" t="s">
        <v>8337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>
        <f>E1910/D1910</f>
        <v>1.7319999999999999E-2</v>
      </c>
      <c r="O1910" s="11">
        <f t="shared" si="58"/>
        <v>42703.709490740737</v>
      </c>
      <c r="P1910" s="11">
        <f t="shared" si="59"/>
        <v>42733.709490740737</v>
      </c>
      <c r="Q1910" t="s">
        <v>8293</v>
      </c>
      <c r="R1910" t="s">
        <v>8309</v>
      </c>
      <c r="S1910" t="s">
        <v>8337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>
        <f>E1911/D1911</f>
        <v>0.14111428571428572</v>
      </c>
      <c r="O1911" s="11">
        <f t="shared" si="58"/>
        <v>41905.220821759256</v>
      </c>
      <c r="P1911" s="11">
        <f t="shared" si="59"/>
        <v>41935.220821759256</v>
      </c>
      <c r="Q1911" t="s">
        <v>8293</v>
      </c>
      <c r="R1911" t="s">
        <v>8309</v>
      </c>
      <c r="S1911" t="s">
        <v>8337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>
        <f>E1912/D1912</f>
        <v>0.39395294117647056</v>
      </c>
      <c r="O1912" s="11">
        <f t="shared" si="58"/>
        <v>42264.754826388882</v>
      </c>
      <c r="P1912" s="11">
        <f t="shared" si="59"/>
        <v>42308.739583333336</v>
      </c>
      <c r="Q1912" t="s">
        <v>8293</v>
      </c>
      <c r="R1912" t="s">
        <v>8309</v>
      </c>
      <c r="S1912" t="s">
        <v>8337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>
        <f>E1913/D1913</f>
        <v>2.3529411764705883E-4</v>
      </c>
      <c r="O1913" s="11">
        <f t="shared" si="58"/>
        <v>41829.825624999998</v>
      </c>
      <c r="P1913" s="11">
        <f t="shared" si="59"/>
        <v>41859.825624999998</v>
      </c>
      <c r="Q1913" t="s">
        <v>8293</v>
      </c>
      <c r="R1913" t="s">
        <v>8309</v>
      </c>
      <c r="S1913" t="s">
        <v>8337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>
        <f>E1914/D1914</f>
        <v>0.59299999999999997</v>
      </c>
      <c r="O1914" s="11">
        <f t="shared" si="58"/>
        <v>42129.018055555549</v>
      </c>
      <c r="P1914" s="11">
        <f t="shared" si="59"/>
        <v>42159.018055555549</v>
      </c>
      <c r="Q1914" t="s">
        <v>8293</v>
      </c>
      <c r="R1914" t="s">
        <v>8309</v>
      </c>
      <c r="S1914" t="s">
        <v>8337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>
        <f>E1915/D1915</f>
        <v>1.3270833333333334E-2</v>
      </c>
      <c r="O1915" s="11">
        <f t="shared" si="58"/>
        <v>41890.302986111106</v>
      </c>
      <c r="P1915" s="11">
        <f t="shared" si="59"/>
        <v>41920.302986111106</v>
      </c>
      <c r="Q1915" t="s">
        <v>8293</v>
      </c>
      <c r="R1915" t="s">
        <v>8309</v>
      </c>
      <c r="S1915" t="s">
        <v>8337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>
        <f>E1916/D1916</f>
        <v>9.0090090090090086E-2</v>
      </c>
      <c r="O1916" s="11">
        <f t="shared" si="58"/>
        <v>41928.966122685182</v>
      </c>
      <c r="P1916" s="11">
        <f t="shared" si="59"/>
        <v>41943.957638888889</v>
      </c>
      <c r="Q1916" t="s">
        <v>8293</v>
      </c>
      <c r="R1916" t="s">
        <v>8309</v>
      </c>
      <c r="S1916" t="s">
        <v>8337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>
        <f>E1917/D1917</f>
        <v>1.6E-2</v>
      </c>
      <c r="O1917" s="11">
        <f t="shared" si="58"/>
        <v>41863.840532407405</v>
      </c>
      <c r="P1917" s="11">
        <f t="shared" si="59"/>
        <v>41883.840532407405</v>
      </c>
      <c r="Q1917" t="s">
        <v>8293</v>
      </c>
      <c r="R1917" t="s">
        <v>8309</v>
      </c>
      <c r="S1917" t="s">
        <v>8337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>
        <f>E1918/D1918</f>
        <v>5.1000000000000004E-3</v>
      </c>
      <c r="O1918" s="11">
        <f t="shared" si="58"/>
        <v>42656.508969907409</v>
      </c>
      <c r="P1918" s="11">
        <f t="shared" si="59"/>
        <v>42681.550636574073</v>
      </c>
      <c r="Q1918" t="s">
        <v>8293</v>
      </c>
      <c r="R1918" t="s">
        <v>8309</v>
      </c>
      <c r="S1918" t="s">
        <v>8337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>
        <f>E1919/D1919</f>
        <v>0.52570512820512816</v>
      </c>
      <c r="O1919" s="11">
        <f t="shared" si="58"/>
        <v>42746.06172453703</v>
      </c>
      <c r="P1919" s="11">
        <f t="shared" si="59"/>
        <v>42776.06172453703</v>
      </c>
      <c r="Q1919" t="s">
        <v>8293</v>
      </c>
      <c r="R1919" t="s">
        <v>8309</v>
      </c>
      <c r="S1919" t="s">
        <v>8337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>
        <f>E1920/D1920</f>
        <v>1.04E-2</v>
      </c>
      <c r="O1920" s="11">
        <f t="shared" si="58"/>
        <v>41828.581608796296</v>
      </c>
      <c r="P1920" s="11">
        <f t="shared" si="59"/>
        <v>41863.581608796296</v>
      </c>
      <c r="Q1920" t="s">
        <v>8293</v>
      </c>
      <c r="R1920" t="s">
        <v>8309</v>
      </c>
      <c r="S1920" t="s">
        <v>8337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>
        <f>E1921/D1921</f>
        <v>0.47399999999999998</v>
      </c>
      <c r="O1921" s="11">
        <f t="shared" si="58"/>
        <v>42113.667233796288</v>
      </c>
      <c r="P1921" s="11">
        <f t="shared" si="59"/>
        <v>42143.667233796295</v>
      </c>
      <c r="Q1921" t="s">
        <v>8293</v>
      </c>
      <c r="R1921" t="s">
        <v>8309</v>
      </c>
      <c r="S1921" t="s">
        <v>8337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>
        <f>E1922/D1922</f>
        <v>0.43030000000000002</v>
      </c>
      <c r="O1922" s="11">
        <f t="shared" si="58"/>
        <v>42270.66737268518</v>
      </c>
      <c r="P1922" s="11">
        <f t="shared" si="59"/>
        <v>42298.749999999993</v>
      </c>
      <c r="Q1922" t="s">
        <v>8293</v>
      </c>
      <c r="R1922" t="s">
        <v>8309</v>
      </c>
      <c r="S1922" t="s">
        <v>8337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>
        <f>E1923/D1923</f>
        <v>1.3680000000000001</v>
      </c>
      <c r="O1923" s="11">
        <f t="shared" ref="O1923:O1986" si="60">(((J1923/60)/60)/24)+DATE(1970,1,1)+(-5/24)</f>
        <v>41074.013229166667</v>
      </c>
      <c r="P1923" s="11">
        <f t="shared" ref="P1923:P1986" si="61">I1923/86400+25569+(-5/24)</f>
        <v>41104.013229166667</v>
      </c>
      <c r="Q1923" t="s">
        <v>8278</v>
      </c>
      <c r="R1923" t="s">
        <v>8315</v>
      </c>
      <c r="S1923" t="s">
        <v>8319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>
        <f>E1924/D1924</f>
        <v>1.1555</v>
      </c>
      <c r="O1924" s="11">
        <f t="shared" si="60"/>
        <v>41590.047534722216</v>
      </c>
      <c r="P1924" s="11">
        <f t="shared" si="61"/>
        <v>41620.047534722216</v>
      </c>
      <c r="Q1924" t="s">
        <v>8278</v>
      </c>
      <c r="R1924" t="s">
        <v>8315</v>
      </c>
      <c r="S1924" t="s">
        <v>8319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>
        <f>E1925/D1925</f>
        <v>2.4079999999999999</v>
      </c>
      <c r="O1925" s="11">
        <f t="shared" si="60"/>
        <v>40772.640416666662</v>
      </c>
      <c r="P1925" s="11">
        <f t="shared" si="61"/>
        <v>40812.999305555553</v>
      </c>
      <c r="Q1925" t="s">
        <v>8278</v>
      </c>
      <c r="R1925" t="s">
        <v>8315</v>
      </c>
      <c r="S1925" t="s">
        <v>8319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>
        <f>E1926/D1926</f>
        <v>1.1439999999999999</v>
      </c>
      <c r="O1926" s="11">
        <f t="shared" si="60"/>
        <v>41626.552719907406</v>
      </c>
      <c r="P1926" s="11">
        <f t="shared" si="61"/>
        <v>41654.606249999997</v>
      </c>
      <c r="Q1926" t="s">
        <v>8278</v>
      </c>
      <c r="R1926" t="s">
        <v>8315</v>
      </c>
      <c r="S1926" t="s">
        <v>8319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>
        <f>E1927/D1927</f>
        <v>1.1033333333333333</v>
      </c>
      <c r="O1927" s="11">
        <f t="shared" si="60"/>
        <v>41535.693148148144</v>
      </c>
      <c r="P1927" s="11">
        <f t="shared" si="61"/>
        <v>41557.791666666664</v>
      </c>
      <c r="Q1927" t="s">
        <v>8278</v>
      </c>
      <c r="R1927" t="s">
        <v>8315</v>
      </c>
      <c r="S1927" t="s">
        <v>8319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>
        <f>E1928/D1928</f>
        <v>1.9537933333333333</v>
      </c>
      <c r="O1928" s="11">
        <f t="shared" si="60"/>
        <v>40456.746018518512</v>
      </c>
      <c r="P1928" s="11">
        <f t="shared" si="61"/>
        <v>40483.80972222222</v>
      </c>
      <c r="Q1928" t="s">
        <v>8278</v>
      </c>
      <c r="R1928" t="s">
        <v>8315</v>
      </c>
      <c r="S1928" t="s">
        <v>8319</v>
      </c>
    </row>
    <row r="1929" spans="1:19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>
        <f>E1929/D1929</f>
        <v>1.0333333333333334</v>
      </c>
      <c r="O1929" s="11">
        <f t="shared" si="60"/>
        <v>40960.653229166666</v>
      </c>
      <c r="P1929" s="11">
        <f t="shared" si="61"/>
        <v>40975.999305555553</v>
      </c>
      <c r="Q1929" t="s">
        <v>8278</v>
      </c>
      <c r="R1929" t="s">
        <v>8315</v>
      </c>
      <c r="S1929" t="s">
        <v>8319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>
        <f>E1930/D1930</f>
        <v>1.031372549019608</v>
      </c>
      <c r="O1930" s="11">
        <f t="shared" si="60"/>
        <v>41371.439745370371</v>
      </c>
      <c r="P1930" s="11">
        <f t="shared" si="61"/>
        <v>41401.439745370364</v>
      </c>
      <c r="Q1930" t="s">
        <v>8278</v>
      </c>
      <c r="R1930" t="s">
        <v>8315</v>
      </c>
      <c r="S1930" t="s">
        <v>8319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>
        <f>E1931/D1931</f>
        <v>1.003125</v>
      </c>
      <c r="O1931" s="11">
        <f t="shared" si="60"/>
        <v>40686.813263888886</v>
      </c>
      <c r="P1931" s="11">
        <f t="shared" si="61"/>
        <v>40728.813263888886</v>
      </c>
      <c r="Q1931" t="s">
        <v>8278</v>
      </c>
      <c r="R1931" t="s">
        <v>8315</v>
      </c>
      <c r="S1931" t="s">
        <v>8319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>
        <f>E1932/D1932</f>
        <v>1.27</v>
      </c>
      <c r="O1932" s="11">
        <f t="shared" si="60"/>
        <v>41402.350486111107</v>
      </c>
      <c r="P1932" s="11">
        <f t="shared" si="61"/>
        <v>41462.350486111107</v>
      </c>
      <c r="Q1932" t="s">
        <v>8278</v>
      </c>
      <c r="R1932" t="s">
        <v>8315</v>
      </c>
      <c r="S1932" t="s">
        <v>8319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>
        <f>E1933/D1933</f>
        <v>1.20601</v>
      </c>
      <c r="O1933" s="11">
        <f t="shared" si="60"/>
        <v>41037.684131944443</v>
      </c>
      <c r="P1933" s="11">
        <f t="shared" si="61"/>
        <v>41050.9375</v>
      </c>
      <c r="Q1933" t="s">
        <v>8278</v>
      </c>
      <c r="R1933" t="s">
        <v>8315</v>
      </c>
      <c r="S1933" t="s">
        <v>8319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>
        <f>E1934/D1934</f>
        <v>1.0699047619047619</v>
      </c>
      <c r="O1934" s="11">
        <f t="shared" si="60"/>
        <v>40911.601539351846</v>
      </c>
      <c r="P1934" s="11">
        <f t="shared" si="61"/>
        <v>40932.601539351854</v>
      </c>
      <c r="Q1934" t="s">
        <v>8278</v>
      </c>
      <c r="R1934" t="s">
        <v>8315</v>
      </c>
      <c r="S1934" t="s">
        <v>8319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>
        <f>E1935/D1935</f>
        <v>1.7243333333333333</v>
      </c>
      <c r="O1935" s="11">
        <f t="shared" si="60"/>
        <v>41878.922534722216</v>
      </c>
      <c r="P1935" s="11">
        <f t="shared" si="61"/>
        <v>41908.922534722216</v>
      </c>
      <c r="Q1935" t="s">
        <v>8278</v>
      </c>
      <c r="R1935" t="s">
        <v>8315</v>
      </c>
      <c r="S1935" t="s">
        <v>8319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>
        <f>E1936/D1936</f>
        <v>1.2362</v>
      </c>
      <c r="O1936" s="11">
        <f t="shared" si="60"/>
        <v>40865.658807870372</v>
      </c>
      <c r="P1936" s="11">
        <f t="shared" si="61"/>
        <v>40902</v>
      </c>
      <c r="Q1936" t="s">
        <v>8278</v>
      </c>
      <c r="R1936" t="s">
        <v>8315</v>
      </c>
      <c r="S1936" t="s">
        <v>8319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>
        <f>E1937/D1937</f>
        <v>1.0840000000000001</v>
      </c>
      <c r="O1937" s="11">
        <f t="shared" si="60"/>
        <v>41773.72420138889</v>
      </c>
      <c r="P1937" s="11">
        <f t="shared" si="61"/>
        <v>41810.999305555553</v>
      </c>
      <c r="Q1937" t="s">
        <v>8278</v>
      </c>
      <c r="R1937" t="s">
        <v>8315</v>
      </c>
      <c r="S1937" t="s">
        <v>8319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>
        <f>E1938/D1938</f>
        <v>1.1652013333333333</v>
      </c>
      <c r="O1938" s="11">
        <f t="shared" si="60"/>
        <v>40852.68136574074</v>
      </c>
      <c r="P1938" s="11">
        <f t="shared" si="61"/>
        <v>40883.040972222218</v>
      </c>
      <c r="Q1938" t="s">
        <v>8278</v>
      </c>
      <c r="R1938" t="s">
        <v>8315</v>
      </c>
      <c r="S1938" t="s">
        <v>8319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>
        <f>E1939/D1939</f>
        <v>1.8724499999999999</v>
      </c>
      <c r="O1939" s="11">
        <f t="shared" si="60"/>
        <v>41058.91065972222</v>
      </c>
      <c r="P1939" s="11">
        <f t="shared" si="61"/>
        <v>41074.957638888889</v>
      </c>
      <c r="Q1939" t="s">
        <v>8278</v>
      </c>
      <c r="R1939" t="s">
        <v>8315</v>
      </c>
      <c r="S1939" t="s">
        <v>8319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>
        <f>E1940/D1940</f>
        <v>1.1593333333333333</v>
      </c>
      <c r="O1940" s="11">
        <f t="shared" si="60"/>
        <v>41426.05128472222</v>
      </c>
      <c r="P1940" s="11">
        <f t="shared" si="61"/>
        <v>41457</v>
      </c>
      <c r="Q1940" t="s">
        <v>8278</v>
      </c>
      <c r="R1940" t="s">
        <v>8315</v>
      </c>
      <c r="S1940" t="s">
        <v>8319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>
        <f>E1941/D1941</f>
        <v>1.107</v>
      </c>
      <c r="O1941" s="11">
        <f t="shared" si="60"/>
        <v>41313.776712962957</v>
      </c>
      <c r="P1941" s="11">
        <f t="shared" si="61"/>
        <v>41343.735046296293</v>
      </c>
      <c r="Q1941" t="s">
        <v>8278</v>
      </c>
      <c r="R1941" t="s">
        <v>8315</v>
      </c>
      <c r="S1941" t="s">
        <v>8319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>
        <f>E1942/D1942</f>
        <v>1.7092307692307693</v>
      </c>
      <c r="O1942" s="11">
        <f t="shared" si="60"/>
        <v>40670.298993055556</v>
      </c>
      <c r="P1942" s="11">
        <f t="shared" si="61"/>
        <v>40708.957638888889</v>
      </c>
      <c r="Q1942" t="s">
        <v>8278</v>
      </c>
      <c r="R1942" t="s">
        <v>8315</v>
      </c>
      <c r="S1942" t="s">
        <v>8319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>
        <f>E1943/D1943</f>
        <v>1.2611835600000001</v>
      </c>
      <c r="O1943" s="11">
        <f t="shared" si="60"/>
        <v>41744.08253472222</v>
      </c>
      <c r="P1943" s="11">
        <f t="shared" si="61"/>
        <v>41774.08253472222</v>
      </c>
      <c r="Q1943" t="s">
        <v>8294</v>
      </c>
      <c r="R1943" t="s">
        <v>8309</v>
      </c>
      <c r="S1943" t="s">
        <v>8338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>
        <f>E1944/D1944</f>
        <v>1.3844033333333334</v>
      </c>
      <c r="O1944" s="11">
        <f t="shared" si="60"/>
        <v>40638.619675925926</v>
      </c>
      <c r="P1944" s="11">
        <f t="shared" si="61"/>
        <v>40728.619675925926</v>
      </c>
      <c r="Q1944" t="s">
        <v>8294</v>
      </c>
      <c r="R1944" t="s">
        <v>8309</v>
      </c>
      <c r="S1944" t="s">
        <v>8338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>
        <f>E1945/D1945</f>
        <v>17.052499999999998</v>
      </c>
      <c r="O1945" s="11">
        <f t="shared" si="60"/>
        <v>42548.061527777776</v>
      </c>
      <c r="P1945" s="11">
        <f t="shared" si="61"/>
        <v>42593.061527777776</v>
      </c>
      <c r="Q1945" t="s">
        <v>8294</v>
      </c>
      <c r="R1945" t="s">
        <v>8309</v>
      </c>
      <c r="S1945" t="s">
        <v>8338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>
        <f>E1946/D1946</f>
        <v>7.8805550000000002</v>
      </c>
      <c r="O1946" s="11">
        <f t="shared" si="60"/>
        <v>41730.376041666663</v>
      </c>
      <c r="P1946" s="11">
        <f t="shared" si="61"/>
        <v>41760.376041666663</v>
      </c>
      <c r="Q1946" t="s">
        <v>8294</v>
      </c>
      <c r="R1946" t="s">
        <v>8309</v>
      </c>
      <c r="S1946" t="s">
        <v>8338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>
        <f>E1947/D1947</f>
        <v>3.4801799999999998</v>
      </c>
      <c r="O1947" s="11">
        <f t="shared" si="60"/>
        <v>42157.043495370373</v>
      </c>
      <c r="P1947" s="11">
        <f t="shared" si="61"/>
        <v>42197.043495370366</v>
      </c>
      <c r="Q1947" t="s">
        <v>8294</v>
      </c>
      <c r="R1947" t="s">
        <v>8309</v>
      </c>
      <c r="S1947" t="s">
        <v>8338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>
        <f>E1948/D1948</f>
        <v>1.4974666666666667</v>
      </c>
      <c r="O1948" s="11">
        <f t="shared" si="60"/>
        <v>41688.941678240735</v>
      </c>
      <c r="P1948" s="11">
        <f t="shared" si="61"/>
        <v>41748.900011574071</v>
      </c>
      <c r="Q1948" t="s">
        <v>8294</v>
      </c>
      <c r="R1948" t="s">
        <v>8309</v>
      </c>
      <c r="S1948" t="s">
        <v>8338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>
        <f>E1949/D1949</f>
        <v>1.0063375000000001</v>
      </c>
      <c r="O1949" s="11">
        <f t="shared" si="60"/>
        <v>40102.709722222222</v>
      </c>
      <c r="P1949" s="11">
        <f t="shared" si="61"/>
        <v>40140.040972222218</v>
      </c>
      <c r="Q1949" t="s">
        <v>8294</v>
      </c>
      <c r="R1949" t="s">
        <v>8309</v>
      </c>
      <c r="S1949" t="s">
        <v>8338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>
        <f>E1950/D1950</f>
        <v>8.0021100000000001</v>
      </c>
      <c r="O1950" s="11">
        <f t="shared" si="60"/>
        <v>42473.395937499998</v>
      </c>
      <c r="P1950" s="11">
        <f t="shared" si="61"/>
        <v>42527.501388888886</v>
      </c>
      <c r="Q1950" t="s">
        <v>8294</v>
      </c>
      <c r="R1950" t="s">
        <v>8309</v>
      </c>
      <c r="S1950" t="s">
        <v>8338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>
        <f>E1951/D1951</f>
        <v>1.0600260000000001</v>
      </c>
      <c r="O1951" s="11">
        <f t="shared" si="60"/>
        <v>41800.214710648142</v>
      </c>
      <c r="P1951" s="11">
        <f t="shared" si="61"/>
        <v>41830.21471064815</v>
      </c>
      <c r="Q1951" t="s">
        <v>8294</v>
      </c>
      <c r="R1951" t="s">
        <v>8309</v>
      </c>
      <c r="S1951" t="s">
        <v>8338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>
        <f>E1952/D1952</f>
        <v>2.0051866666666669</v>
      </c>
      <c r="O1952" s="11">
        <f t="shared" si="60"/>
        <v>40623.973067129627</v>
      </c>
      <c r="P1952" s="11">
        <f t="shared" si="61"/>
        <v>40654.973067129627</v>
      </c>
      <c r="Q1952" t="s">
        <v>8294</v>
      </c>
      <c r="R1952" t="s">
        <v>8309</v>
      </c>
      <c r="S1952" t="s">
        <v>8338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>
        <f>E1953/D1953</f>
        <v>2.1244399999999999</v>
      </c>
      <c r="O1953" s="11">
        <f t="shared" si="60"/>
        <v>42651.212233796294</v>
      </c>
      <c r="P1953" s="11">
        <f t="shared" si="61"/>
        <v>42681.253900462958</v>
      </c>
      <c r="Q1953" t="s">
        <v>8294</v>
      </c>
      <c r="R1953" t="s">
        <v>8309</v>
      </c>
      <c r="S1953" t="s">
        <v>8338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>
        <f>E1954/D1954</f>
        <v>1.9847237142857144</v>
      </c>
      <c r="O1954" s="11">
        <f t="shared" si="60"/>
        <v>41526.398321759254</v>
      </c>
      <c r="P1954" s="11">
        <f t="shared" si="61"/>
        <v>41563.398321759254</v>
      </c>
      <c r="Q1954" t="s">
        <v>8294</v>
      </c>
      <c r="R1954" t="s">
        <v>8309</v>
      </c>
      <c r="S1954" t="s">
        <v>8338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>
        <f>E1955/D1955</f>
        <v>2.2594666666666665</v>
      </c>
      <c r="O1955" s="11">
        <f t="shared" si="60"/>
        <v>40940.991493055553</v>
      </c>
      <c r="P1955" s="11">
        <f t="shared" si="61"/>
        <v>40969.916666666664</v>
      </c>
      <c r="Q1955" t="s">
        <v>8294</v>
      </c>
      <c r="R1955" t="s">
        <v>8309</v>
      </c>
      <c r="S1955" t="s">
        <v>8338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>
        <f>E1956/D1956</f>
        <v>6.9894800000000004</v>
      </c>
      <c r="O1956" s="11">
        <f t="shared" si="60"/>
        <v>42394.372407407405</v>
      </c>
      <c r="P1956" s="11">
        <f t="shared" si="61"/>
        <v>42440.999999999993</v>
      </c>
      <c r="Q1956" t="s">
        <v>8294</v>
      </c>
      <c r="R1956" t="s">
        <v>8309</v>
      </c>
      <c r="S1956" t="s">
        <v>8338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>
        <f>E1957/D1957</f>
        <v>3.9859528571428569</v>
      </c>
      <c r="O1957" s="11">
        <f t="shared" si="60"/>
        <v>41020.063437500001</v>
      </c>
      <c r="P1957" s="11">
        <f t="shared" si="61"/>
        <v>41052.583333333328</v>
      </c>
      <c r="Q1957" t="s">
        <v>8294</v>
      </c>
      <c r="R1957" t="s">
        <v>8309</v>
      </c>
      <c r="S1957" t="s">
        <v>8338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>
        <f>E1958/D1958</f>
        <v>2.9403333333333332</v>
      </c>
      <c r="O1958" s="11">
        <f t="shared" si="60"/>
        <v>42067.71533564815</v>
      </c>
      <c r="P1958" s="11">
        <f t="shared" si="61"/>
        <v>42112.673668981479</v>
      </c>
      <c r="Q1958" t="s">
        <v>8294</v>
      </c>
      <c r="R1958" t="s">
        <v>8309</v>
      </c>
      <c r="S1958" t="s">
        <v>8338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>
        <f>E1959/D1959</f>
        <v>1.6750470000000002</v>
      </c>
      <c r="O1959" s="11">
        <f t="shared" si="60"/>
        <v>41178.890196759254</v>
      </c>
      <c r="P1959" s="11">
        <f t="shared" si="61"/>
        <v>41208.890196759261</v>
      </c>
      <c r="Q1959" t="s">
        <v>8294</v>
      </c>
      <c r="R1959" t="s">
        <v>8309</v>
      </c>
      <c r="S1959" t="s">
        <v>8338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>
        <f>E1960/D1960</f>
        <v>14.355717142857143</v>
      </c>
      <c r="O1960" s="11">
        <f t="shared" si="60"/>
        <v>41326.779641203699</v>
      </c>
      <c r="P1960" s="11">
        <f t="shared" si="61"/>
        <v>41356.737974537034</v>
      </c>
      <c r="Q1960" t="s">
        <v>8294</v>
      </c>
      <c r="R1960" t="s">
        <v>8309</v>
      </c>
      <c r="S1960" t="s">
        <v>8338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>
        <f>E1961/D1961</f>
        <v>1.5673440000000001</v>
      </c>
      <c r="O1961" s="11">
        <f t="shared" si="60"/>
        <v>41871.63726851852</v>
      </c>
      <c r="P1961" s="11">
        <f t="shared" si="61"/>
        <v>41912.791666666664</v>
      </c>
      <c r="Q1961" t="s">
        <v>8294</v>
      </c>
      <c r="R1961" t="s">
        <v>8309</v>
      </c>
      <c r="S1961" t="s">
        <v>8338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>
        <f>E1962/D1962</f>
        <v>1.1790285714285715</v>
      </c>
      <c r="O1962" s="11">
        <f t="shared" si="60"/>
        <v>41964.154409722221</v>
      </c>
      <c r="P1962" s="11">
        <f t="shared" si="61"/>
        <v>41994.154409722221</v>
      </c>
      <c r="Q1962" t="s">
        <v>8294</v>
      </c>
      <c r="R1962" t="s">
        <v>8309</v>
      </c>
      <c r="S1962" t="s">
        <v>8338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>
        <f>E1963/D1963</f>
        <v>11.053811999999999</v>
      </c>
      <c r="O1963" s="11">
        <f t="shared" si="60"/>
        <v>41147.986307870371</v>
      </c>
      <c r="P1963" s="11">
        <f t="shared" si="61"/>
        <v>41187.957638888889</v>
      </c>
      <c r="Q1963" t="s">
        <v>8294</v>
      </c>
      <c r="R1963" t="s">
        <v>8309</v>
      </c>
      <c r="S1963" t="s">
        <v>8338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>
        <f>E1964/D1964</f>
        <v>1.9292499999999999</v>
      </c>
      <c r="O1964" s="11">
        <f t="shared" si="60"/>
        <v>41742.572175925925</v>
      </c>
      <c r="P1964" s="11">
        <f t="shared" si="61"/>
        <v>41772.572175925925</v>
      </c>
      <c r="Q1964" t="s">
        <v>8294</v>
      </c>
      <c r="R1964" t="s">
        <v>8309</v>
      </c>
      <c r="S1964" t="s">
        <v>8338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>
        <f>E1965/D1965</f>
        <v>1.268842105263158</v>
      </c>
      <c r="O1965" s="11">
        <f t="shared" si="60"/>
        <v>41863.221458333333</v>
      </c>
      <c r="P1965" s="11">
        <f t="shared" si="61"/>
        <v>41898.221458333333</v>
      </c>
      <c r="Q1965" t="s">
        <v>8294</v>
      </c>
      <c r="R1965" t="s">
        <v>8309</v>
      </c>
      <c r="S1965" t="s">
        <v>8338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>
        <f>E1966/D1966</f>
        <v>2.5957748878923765</v>
      </c>
      <c r="O1966" s="11">
        <f t="shared" si="60"/>
        <v>42452.064490740733</v>
      </c>
      <c r="P1966" s="11">
        <f t="shared" si="61"/>
        <v>42482.064490740733</v>
      </c>
      <c r="Q1966" t="s">
        <v>8294</v>
      </c>
      <c r="R1966" t="s">
        <v>8309</v>
      </c>
      <c r="S1966" t="s">
        <v>8338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>
        <f>E1967/D1967</f>
        <v>2.6227999999999998</v>
      </c>
      <c r="O1967" s="11">
        <f t="shared" si="60"/>
        <v>40897.880902777775</v>
      </c>
      <c r="P1967" s="11">
        <f t="shared" si="61"/>
        <v>40919.833333333328</v>
      </c>
      <c r="Q1967" t="s">
        <v>8294</v>
      </c>
      <c r="R1967" t="s">
        <v>8309</v>
      </c>
      <c r="S1967" t="s">
        <v>8338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>
        <f>E1968/D1968</f>
        <v>2.0674309000000002</v>
      </c>
      <c r="O1968" s="11">
        <f t="shared" si="60"/>
        <v>41835.332152777773</v>
      </c>
      <c r="P1968" s="11">
        <f t="shared" si="61"/>
        <v>41865.332152777773</v>
      </c>
      <c r="Q1968" t="s">
        <v>8294</v>
      </c>
      <c r="R1968" t="s">
        <v>8309</v>
      </c>
      <c r="S1968" t="s">
        <v>8338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>
        <f>E1969/D1969</f>
        <v>3.7012999999999998</v>
      </c>
      <c r="O1969" s="11">
        <f t="shared" si="60"/>
        <v>41730.455196759256</v>
      </c>
      <c r="P1969" s="11">
        <f t="shared" si="61"/>
        <v>41760.455196759256</v>
      </c>
      <c r="Q1969" t="s">
        <v>8294</v>
      </c>
      <c r="R1969" t="s">
        <v>8309</v>
      </c>
      <c r="S1969" t="s">
        <v>8338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>
        <f>E1970/D1970</f>
        <v>2.8496600000000001</v>
      </c>
      <c r="O1970" s="11">
        <f t="shared" si="60"/>
        <v>42676.378645833327</v>
      </c>
      <c r="P1970" s="11">
        <f t="shared" si="61"/>
        <v>42707.420312499999</v>
      </c>
      <c r="Q1970" t="s">
        <v>8294</v>
      </c>
      <c r="R1970" t="s">
        <v>8309</v>
      </c>
      <c r="S1970" t="s">
        <v>8338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>
        <f>E1971/D1971</f>
        <v>5.7907999999999999</v>
      </c>
      <c r="O1971" s="11">
        <f t="shared" si="60"/>
        <v>42557.584120370368</v>
      </c>
      <c r="P1971" s="11">
        <f t="shared" si="61"/>
        <v>42587.584120370368</v>
      </c>
      <c r="Q1971" t="s">
        <v>8294</v>
      </c>
      <c r="R1971" t="s">
        <v>8309</v>
      </c>
      <c r="S1971" t="s">
        <v>8338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>
        <f>E1972/D1972</f>
        <v>11.318</v>
      </c>
      <c r="O1972" s="11">
        <f t="shared" si="60"/>
        <v>41323.984965277778</v>
      </c>
      <c r="P1972" s="11">
        <f t="shared" si="61"/>
        <v>41383.943298611106</v>
      </c>
      <c r="Q1972" t="s">
        <v>8294</v>
      </c>
      <c r="R1972" t="s">
        <v>8309</v>
      </c>
      <c r="S1972" t="s">
        <v>8338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>
        <f>E1973/D1973</f>
        <v>2.6302771750000002</v>
      </c>
      <c r="O1973" s="11">
        <f t="shared" si="60"/>
        <v>41561.29237268518</v>
      </c>
      <c r="P1973" s="11">
        <f t="shared" si="61"/>
        <v>41592.958333333328</v>
      </c>
      <c r="Q1973" t="s">
        <v>8294</v>
      </c>
      <c r="R1973" t="s">
        <v>8309</v>
      </c>
      <c r="S1973" t="s">
        <v>8338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>
        <f>E1974/D1974</f>
        <v>6.7447999999999997</v>
      </c>
      <c r="O1974" s="11">
        <f t="shared" si="60"/>
        <v>41200.803749999999</v>
      </c>
      <c r="P1974" s="11">
        <f t="shared" si="61"/>
        <v>41230.845416666663</v>
      </c>
      <c r="Q1974" t="s">
        <v>8294</v>
      </c>
      <c r="R1974" t="s">
        <v>8309</v>
      </c>
      <c r="S1974" t="s">
        <v>8338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>
        <f>E1975/D1975</f>
        <v>2.5683081313131315</v>
      </c>
      <c r="O1975" s="11">
        <f t="shared" si="60"/>
        <v>42549.514629629623</v>
      </c>
      <c r="P1975" s="11">
        <f t="shared" si="61"/>
        <v>42588.083333333336</v>
      </c>
      <c r="Q1975" t="s">
        <v>8294</v>
      </c>
      <c r="R1975" t="s">
        <v>8309</v>
      </c>
      <c r="S1975" t="s">
        <v>8338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>
        <f>E1976/D1976</f>
        <v>3.7549600000000001</v>
      </c>
      <c r="O1976" s="11">
        <f t="shared" si="60"/>
        <v>41445.125798611109</v>
      </c>
      <c r="P1976" s="11">
        <f t="shared" si="61"/>
        <v>41505.125798611109</v>
      </c>
      <c r="Q1976" t="s">
        <v>8294</v>
      </c>
      <c r="R1976" t="s">
        <v>8309</v>
      </c>
      <c r="S1976" t="s">
        <v>8338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>
        <f>E1977/D1977</f>
        <v>2.0870837499999997</v>
      </c>
      <c r="O1977" s="11">
        <f t="shared" si="60"/>
        <v>41313.54688657407</v>
      </c>
      <c r="P1977" s="11">
        <f t="shared" si="61"/>
        <v>41343.54688657407</v>
      </c>
      <c r="Q1977" t="s">
        <v>8294</v>
      </c>
      <c r="R1977" t="s">
        <v>8309</v>
      </c>
      <c r="S1977" t="s">
        <v>8338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>
        <f>E1978/D1978</f>
        <v>3.4660000000000002</v>
      </c>
      <c r="O1978" s="11">
        <f t="shared" si="60"/>
        <v>41438.691261574073</v>
      </c>
      <c r="P1978" s="11">
        <f t="shared" si="61"/>
        <v>41468.691261574073</v>
      </c>
      <c r="Q1978" t="s">
        <v>8294</v>
      </c>
      <c r="R1978" t="s">
        <v>8309</v>
      </c>
      <c r="S1978" t="s">
        <v>8338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>
        <f>E1979/D1979</f>
        <v>4.0232999999999999</v>
      </c>
      <c r="O1979" s="11">
        <f t="shared" si="60"/>
        <v>42311.008564814816</v>
      </c>
      <c r="P1979" s="11">
        <f t="shared" si="61"/>
        <v>42357.124305555553</v>
      </c>
      <c r="Q1979" t="s">
        <v>8294</v>
      </c>
      <c r="R1979" t="s">
        <v>8309</v>
      </c>
      <c r="S1979" t="s">
        <v>8338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>
        <f>E1980/D1980</f>
        <v>10.2684514</v>
      </c>
      <c r="O1980" s="11">
        <f t="shared" si="60"/>
        <v>41039.017268518517</v>
      </c>
      <c r="P1980" s="11">
        <f t="shared" si="61"/>
        <v>41072.083333333328</v>
      </c>
      <c r="Q1980" t="s">
        <v>8294</v>
      </c>
      <c r="R1980" t="s">
        <v>8309</v>
      </c>
      <c r="S1980" t="s">
        <v>8338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>
        <f>E1981/D1981</f>
        <v>1.14901155</v>
      </c>
      <c r="O1981" s="11">
        <f t="shared" si="60"/>
        <v>42290.25168981481</v>
      </c>
      <c r="P1981" s="11">
        <f t="shared" si="61"/>
        <v>42326.999305555553</v>
      </c>
      <c r="Q1981" t="s">
        <v>8294</v>
      </c>
      <c r="R1981" t="s">
        <v>8309</v>
      </c>
      <c r="S1981" t="s">
        <v>8338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>
        <f>E1982/D1982</f>
        <v>3.5482402000000004</v>
      </c>
      <c r="O1982" s="11">
        <f t="shared" si="60"/>
        <v>42423.334050925921</v>
      </c>
      <c r="P1982" s="11">
        <f t="shared" si="61"/>
        <v>42463.292384259257</v>
      </c>
      <c r="Q1982" t="s">
        <v>8294</v>
      </c>
      <c r="R1982" t="s">
        <v>8309</v>
      </c>
      <c r="S1982" t="s">
        <v>8338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>
        <f>E1983/D1983</f>
        <v>5.0799999999999998E-2</v>
      </c>
      <c r="O1983" s="11">
        <f t="shared" si="60"/>
        <v>41799.516956018517</v>
      </c>
      <c r="P1983" s="11">
        <f t="shared" si="61"/>
        <v>41829.516956018517</v>
      </c>
      <c r="Q1983" t="s">
        <v>8295</v>
      </c>
      <c r="R1983" t="s">
        <v>8328</v>
      </c>
      <c r="S1983" t="s">
        <v>8339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>
        <f>E1984/D1984</f>
        <v>0</v>
      </c>
      <c r="O1984" s="11">
        <f t="shared" si="60"/>
        <v>42678.378321759257</v>
      </c>
      <c r="P1984" s="11">
        <f t="shared" si="61"/>
        <v>42708.419988425921</v>
      </c>
      <c r="Q1984" t="s">
        <v>8295</v>
      </c>
      <c r="R1984" t="s">
        <v>8328</v>
      </c>
      <c r="S1984" t="s">
        <v>8339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>
        <f>E1985/D1985</f>
        <v>4.2999999999999997E-2</v>
      </c>
      <c r="O1985" s="11">
        <f t="shared" si="60"/>
        <v>42592.803449074076</v>
      </c>
      <c r="P1985" s="11">
        <f t="shared" si="61"/>
        <v>42615.083333333336</v>
      </c>
      <c r="Q1985" t="s">
        <v>8295</v>
      </c>
      <c r="R1985" t="s">
        <v>8328</v>
      </c>
      <c r="S1985" t="s">
        <v>8339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>
        <f>E1986/D1986</f>
        <v>0.21146666666666666</v>
      </c>
      <c r="O1986" s="11">
        <f t="shared" si="60"/>
        <v>41913.581956018512</v>
      </c>
      <c r="P1986" s="11">
        <f t="shared" si="61"/>
        <v>41973.623622685183</v>
      </c>
      <c r="Q1986" t="s">
        <v>8295</v>
      </c>
      <c r="R1986" t="s">
        <v>8328</v>
      </c>
      <c r="S1986" t="s">
        <v>8339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>
        <f>E1987/D1987</f>
        <v>3.1875000000000001E-2</v>
      </c>
      <c r="O1987" s="11">
        <f t="shared" ref="O1987:O2050" si="62">(((J1987/60)/60)/24)+DATE(1970,1,1)+(-5/24)</f>
        <v>42555.490405092591</v>
      </c>
      <c r="P1987" s="11">
        <f t="shared" ref="P1987:P2050" si="63">I1987/86400+25569+(-5/24)</f>
        <v>42584.749999999993</v>
      </c>
      <c r="Q1987" t="s">
        <v>8295</v>
      </c>
      <c r="R1987" t="s">
        <v>8328</v>
      </c>
      <c r="S1987" t="s">
        <v>8339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>
        <f>E1988/D1988</f>
        <v>5.0000000000000001E-4</v>
      </c>
      <c r="O1988" s="11">
        <f t="shared" si="62"/>
        <v>42413.225497685176</v>
      </c>
      <c r="P1988" s="11">
        <f t="shared" si="63"/>
        <v>42443.183831018519</v>
      </c>
      <c r="Q1988" t="s">
        <v>8295</v>
      </c>
      <c r="R1988" t="s">
        <v>8328</v>
      </c>
      <c r="S1988" t="s">
        <v>8339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>
        <f>E1989/D1989</f>
        <v>0.42472727272727273</v>
      </c>
      <c r="O1989" s="11">
        <f t="shared" si="62"/>
        <v>42034.431435185186</v>
      </c>
      <c r="P1989" s="11">
        <f t="shared" si="63"/>
        <v>42064.431435185186</v>
      </c>
      <c r="Q1989" t="s">
        <v>8295</v>
      </c>
      <c r="R1989" t="s">
        <v>8328</v>
      </c>
      <c r="S1989" t="s">
        <v>8339</v>
      </c>
    </row>
    <row r="1990" spans="1:19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>
        <f>E1990/D1990</f>
        <v>4.1666666666666666E-3</v>
      </c>
      <c r="O1990" s="11">
        <f t="shared" si="62"/>
        <v>42206.554884259262</v>
      </c>
      <c r="P1990" s="11">
        <f t="shared" si="63"/>
        <v>42236.554884259262</v>
      </c>
      <c r="Q1990" t="s">
        <v>8295</v>
      </c>
      <c r="R1990" t="s">
        <v>8328</v>
      </c>
      <c r="S1990" t="s">
        <v>8339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>
        <f>E1991/D1991</f>
        <v>0.01</v>
      </c>
      <c r="O1991" s="11">
        <f t="shared" si="62"/>
        <v>42685.472314814811</v>
      </c>
      <c r="P1991" s="11">
        <f t="shared" si="63"/>
        <v>42715.472314814811</v>
      </c>
      <c r="Q1991" t="s">
        <v>8295</v>
      </c>
      <c r="R1991" t="s">
        <v>8328</v>
      </c>
      <c r="S1991" t="s">
        <v>8339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>
        <f>E1992/D1992</f>
        <v>0.16966666666666666</v>
      </c>
      <c r="O1992" s="11">
        <f t="shared" si="62"/>
        <v>42397.987638888888</v>
      </c>
      <c r="P1992" s="11">
        <f t="shared" si="63"/>
        <v>42412.987638888888</v>
      </c>
      <c r="Q1992" t="s">
        <v>8295</v>
      </c>
      <c r="R1992" t="s">
        <v>8328</v>
      </c>
      <c r="S1992" t="s">
        <v>8339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>
        <f>E1993/D1993</f>
        <v>7.0000000000000007E-2</v>
      </c>
      <c r="O1993" s="11">
        <f t="shared" si="62"/>
        <v>42167.685023148144</v>
      </c>
      <c r="P1993" s="11">
        <f t="shared" si="63"/>
        <v>42188.685023148144</v>
      </c>
      <c r="Q1993" t="s">
        <v>8295</v>
      </c>
      <c r="R1993" t="s">
        <v>8328</v>
      </c>
      <c r="S1993" t="s">
        <v>8339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>
        <f>E1994/D1994</f>
        <v>1.3333333333333333E-3</v>
      </c>
      <c r="O1994" s="11">
        <f t="shared" si="62"/>
        <v>42022.935081018521</v>
      </c>
      <c r="P1994" s="11">
        <f t="shared" si="63"/>
        <v>42052.935081018521</v>
      </c>
      <c r="Q1994" t="s">
        <v>8295</v>
      </c>
      <c r="R1994" t="s">
        <v>8328</v>
      </c>
      <c r="S1994" t="s">
        <v>8339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>
        <f>E1995/D1995</f>
        <v>0</v>
      </c>
      <c r="O1995" s="11">
        <f t="shared" si="62"/>
        <v>42329.380057870374</v>
      </c>
      <c r="P1995" s="11">
        <f t="shared" si="63"/>
        <v>42359.380057870367</v>
      </c>
      <c r="Q1995" t="s">
        <v>8295</v>
      </c>
      <c r="R1995" t="s">
        <v>8328</v>
      </c>
      <c r="S1995" t="s">
        <v>8339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>
        <f>E1996/D1996</f>
        <v>0</v>
      </c>
      <c r="O1996" s="11">
        <f t="shared" si="62"/>
        <v>42650.797939814809</v>
      </c>
      <c r="P1996" s="11">
        <f t="shared" si="63"/>
        <v>42710.839606481481</v>
      </c>
      <c r="Q1996" t="s">
        <v>8295</v>
      </c>
      <c r="R1996" t="s">
        <v>8328</v>
      </c>
      <c r="S1996" t="s">
        <v>8339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>
        <f>E1997/D1997</f>
        <v>7.8E-2</v>
      </c>
      <c r="O1997" s="11">
        <f t="shared" si="62"/>
        <v>42181.693703703706</v>
      </c>
      <c r="P1997" s="11">
        <f t="shared" si="63"/>
        <v>42201.693703703706</v>
      </c>
      <c r="Q1997" t="s">
        <v>8295</v>
      </c>
      <c r="R1997" t="s">
        <v>8328</v>
      </c>
      <c r="S1997" t="s">
        <v>8339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>
        <f>E1998/D1998</f>
        <v>0</v>
      </c>
      <c r="O1998" s="11">
        <f t="shared" si="62"/>
        <v>41800.611238425925</v>
      </c>
      <c r="P1998" s="11">
        <f t="shared" si="63"/>
        <v>41830.611238425925</v>
      </c>
      <c r="Q1998" t="s">
        <v>8295</v>
      </c>
      <c r="R1998" t="s">
        <v>8328</v>
      </c>
      <c r="S1998" t="s">
        <v>8339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>
        <f>E1999/D1999</f>
        <v>0</v>
      </c>
      <c r="O1999" s="11">
        <f t="shared" si="62"/>
        <v>41847.722361111111</v>
      </c>
      <c r="P1999" s="11">
        <f t="shared" si="63"/>
        <v>41877.722361111111</v>
      </c>
      <c r="Q1999" t="s">
        <v>8295</v>
      </c>
      <c r="R1999" t="s">
        <v>8328</v>
      </c>
      <c r="S1999" t="s">
        <v>8339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>
        <f>E2000/D2000</f>
        <v>0.26200000000000001</v>
      </c>
      <c r="O2000" s="11">
        <f t="shared" si="62"/>
        <v>41806.910162037035</v>
      </c>
      <c r="P2000" s="11">
        <f t="shared" si="63"/>
        <v>41851.910162037035</v>
      </c>
      <c r="Q2000" t="s">
        <v>8295</v>
      </c>
      <c r="R2000" t="s">
        <v>8328</v>
      </c>
      <c r="S2000" t="s">
        <v>8339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>
        <f>E2001/D2001</f>
        <v>7.6129032258064515E-3</v>
      </c>
      <c r="O2001" s="11">
        <f t="shared" si="62"/>
        <v>41926.274398148147</v>
      </c>
      <c r="P2001" s="11">
        <f t="shared" si="63"/>
        <v>41956.316064814811</v>
      </c>
      <c r="Q2001" t="s">
        <v>8295</v>
      </c>
      <c r="R2001" t="s">
        <v>8328</v>
      </c>
      <c r="S2001" t="s">
        <v>8339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>
        <f>E2002/D2002</f>
        <v>0.125</v>
      </c>
      <c r="O2002" s="11">
        <f t="shared" si="62"/>
        <v>42345.743206018517</v>
      </c>
      <c r="P2002" s="11">
        <f t="shared" si="63"/>
        <v>42375.743206018517</v>
      </c>
      <c r="Q2002" t="s">
        <v>8295</v>
      </c>
      <c r="R2002" t="s">
        <v>8328</v>
      </c>
      <c r="S2002" t="s">
        <v>8339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>
        <f>E2003/D2003</f>
        <v>3.8212909090909091</v>
      </c>
      <c r="O2003" s="11">
        <f t="shared" si="62"/>
        <v>42136.001342592594</v>
      </c>
      <c r="P2003" s="11">
        <f t="shared" si="63"/>
        <v>42167.624999999993</v>
      </c>
      <c r="Q2003" t="s">
        <v>8294</v>
      </c>
      <c r="R2003" t="s">
        <v>8309</v>
      </c>
      <c r="S2003" t="s">
        <v>8338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>
        <f>E2004/D2004</f>
        <v>2.1679422000000002</v>
      </c>
      <c r="O2004" s="11">
        <f t="shared" si="62"/>
        <v>42728.503969907404</v>
      </c>
      <c r="P2004" s="11">
        <f t="shared" si="63"/>
        <v>42758.503969907404</v>
      </c>
      <c r="Q2004" t="s">
        <v>8294</v>
      </c>
      <c r="R2004" t="s">
        <v>8309</v>
      </c>
      <c r="S2004" t="s">
        <v>8338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>
        <f>E2005/D2005</f>
        <v>3.12</v>
      </c>
      <c r="O2005" s="11">
        <f t="shared" si="62"/>
        <v>40346.917268518519</v>
      </c>
      <c r="P2005" s="11">
        <f t="shared" si="63"/>
        <v>40361.75</v>
      </c>
      <c r="Q2005" t="s">
        <v>8294</v>
      </c>
      <c r="R2005" t="s">
        <v>8309</v>
      </c>
      <c r="S2005" t="s">
        <v>8338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>
        <f>E2006/D2006</f>
        <v>2.3442048</v>
      </c>
      <c r="O2006" s="11">
        <f t="shared" si="62"/>
        <v>41800.396562499998</v>
      </c>
      <c r="P2006" s="11">
        <f t="shared" si="63"/>
        <v>41830.396562499998</v>
      </c>
      <c r="Q2006" t="s">
        <v>8294</v>
      </c>
      <c r="R2006" t="s">
        <v>8309</v>
      </c>
      <c r="S2006" t="s">
        <v>8338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>
        <f>E2007/D2007</f>
        <v>1.236801</v>
      </c>
      <c r="O2007" s="11">
        <f t="shared" si="62"/>
        <v>41535.604374999995</v>
      </c>
      <c r="P2007" s="11">
        <f t="shared" si="63"/>
        <v>41562.957638888889</v>
      </c>
      <c r="Q2007" t="s">
        <v>8294</v>
      </c>
      <c r="R2007" t="s">
        <v>8309</v>
      </c>
      <c r="S2007" t="s">
        <v>8338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>
        <f>E2008/D2008</f>
        <v>2.4784000000000002</v>
      </c>
      <c r="O2008" s="11">
        <f t="shared" si="62"/>
        <v>41941.292187499996</v>
      </c>
      <c r="P2008" s="11">
        <f t="shared" si="63"/>
        <v>41976.333854166667</v>
      </c>
      <c r="Q2008" t="s">
        <v>8294</v>
      </c>
      <c r="R2008" t="s">
        <v>8309</v>
      </c>
      <c r="S2008" t="s">
        <v>8338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>
        <f>E2009/D2009</f>
        <v>1.157092</v>
      </c>
      <c r="O2009" s="11">
        <f t="shared" si="62"/>
        <v>40347.629467592589</v>
      </c>
      <c r="P2009" s="11">
        <f t="shared" si="63"/>
        <v>40413.958333333328</v>
      </c>
      <c r="Q2009" t="s">
        <v>8294</v>
      </c>
      <c r="R2009" t="s">
        <v>8309</v>
      </c>
      <c r="S2009" t="s">
        <v>8338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>
        <f>E2010/D2010</f>
        <v>1.1707484768810599</v>
      </c>
      <c r="O2010" s="11">
        <f t="shared" si="62"/>
        <v>40761.396087962959</v>
      </c>
      <c r="P2010" s="11">
        <f t="shared" si="63"/>
        <v>40805.396087962959</v>
      </c>
      <c r="Q2010" t="s">
        <v>8294</v>
      </c>
      <c r="R2010" t="s">
        <v>8309</v>
      </c>
      <c r="S2010" t="s">
        <v>8338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>
        <f>E2011/D2011</f>
        <v>3.05158</v>
      </c>
      <c r="O2011" s="11">
        <f t="shared" si="62"/>
        <v>42661.115081018514</v>
      </c>
      <c r="P2011" s="11">
        <f t="shared" si="63"/>
        <v>42697.156747685185</v>
      </c>
      <c r="Q2011" t="s">
        <v>8294</v>
      </c>
      <c r="R2011" t="s">
        <v>8309</v>
      </c>
      <c r="S2011" t="s">
        <v>8338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>
        <f>E2012/D2012</f>
        <v>3.2005299999999997</v>
      </c>
      <c r="O2012" s="11">
        <f t="shared" si="62"/>
        <v>42570.788090277776</v>
      </c>
      <c r="P2012" s="11">
        <f t="shared" si="63"/>
        <v>42600.788090277776</v>
      </c>
      <c r="Q2012" t="s">
        <v>8294</v>
      </c>
      <c r="R2012" t="s">
        <v>8309</v>
      </c>
      <c r="S2012" t="s">
        <v>8338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>
        <f>E2013/D2013</f>
        <v>8.1956399999999991</v>
      </c>
      <c r="O2013" s="11">
        <f t="shared" si="62"/>
        <v>42347.150150462963</v>
      </c>
      <c r="P2013" s="11">
        <f t="shared" si="63"/>
        <v>42380.749999999993</v>
      </c>
      <c r="Q2013" t="s">
        <v>8294</v>
      </c>
      <c r="R2013" t="s">
        <v>8309</v>
      </c>
      <c r="S2013" t="s">
        <v>8338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>
        <f>E2014/D2014</f>
        <v>2.3490000000000002</v>
      </c>
      <c r="O2014" s="11">
        <f t="shared" si="62"/>
        <v>42010.613900462959</v>
      </c>
      <c r="P2014" s="11">
        <f t="shared" si="63"/>
        <v>42040.613900462959</v>
      </c>
      <c r="Q2014" t="s">
        <v>8294</v>
      </c>
      <c r="R2014" t="s">
        <v>8309</v>
      </c>
      <c r="S2014" t="s">
        <v>8338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>
        <f>E2015/D2015</f>
        <v>4.9491375</v>
      </c>
      <c r="O2015" s="11">
        <f t="shared" si="62"/>
        <v>42499.752476851849</v>
      </c>
      <c r="P2015" s="11">
        <f t="shared" si="63"/>
        <v>42559.752476851849</v>
      </c>
      <c r="Q2015" t="s">
        <v>8294</v>
      </c>
      <c r="R2015" t="s">
        <v>8309</v>
      </c>
      <c r="S2015" t="s">
        <v>8338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>
        <f>E2016/D2016</f>
        <v>78.137822333333332</v>
      </c>
      <c r="O2016" s="11">
        <f t="shared" si="62"/>
        <v>41324.006238425922</v>
      </c>
      <c r="P2016" s="11">
        <f t="shared" si="63"/>
        <v>41357.964571759258</v>
      </c>
      <c r="Q2016" t="s">
        <v>8294</v>
      </c>
      <c r="R2016" t="s">
        <v>8309</v>
      </c>
      <c r="S2016" t="s">
        <v>8338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>
        <f>E2017/D2017</f>
        <v>1.1300013888888889</v>
      </c>
      <c r="O2017" s="11">
        <f t="shared" si="62"/>
        <v>40765.668553240735</v>
      </c>
      <c r="P2017" s="11">
        <f t="shared" si="63"/>
        <v>40795.668553240735</v>
      </c>
      <c r="Q2017" t="s">
        <v>8294</v>
      </c>
      <c r="R2017" t="s">
        <v>8309</v>
      </c>
      <c r="S2017" t="s">
        <v>8338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>
        <f>E2018/D2018</f>
        <v>9.2154220000000002</v>
      </c>
      <c r="O2018" s="11">
        <f t="shared" si="62"/>
        <v>41312.672442129624</v>
      </c>
      <c r="P2018" s="11">
        <f t="shared" si="63"/>
        <v>41342.672442129631</v>
      </c>
      <c r="Q2018" t="s">
        <v>8294</v>
      </c>
      <c r="R2018" t="s">
        <v>8309</v>
      </c>
      <c r="S2018" t="s">
        <v>8338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>
        <f>E2019/D2019</f>
        <v>1.2510239999999999</v>
      </c>
      <c r="O2019" s="11">
        <f t="shared" si="62"/>
        <v>40960.849016203698</v>
      </c>
      <c r="P2019" s="11">
        <f t="shared" si="63"/>
        <v>40991.958333333328</v>
      </c>
      <c r="Q2019" t="s">
        <v>8294</v>
      </c>
      <c r="R2019" t="s">
        <v>8309</v>
      </c>
      <c r="S2019" t="s">
        <v>8338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>
        <f>E2020/D2020</f>
        <v>1.0224343076923077</v>
      </c>
      <c r="O2020" s="11">
        <f t="shared" si="62"/>
        <v>42199.157511574071</v>
      </c>
      <c r="P2020" s="11">
        <f t="shared" si="63"/>
        <v>42229.157511574071</v>
      </c>
      <c r="Q2020" t="s">
        <v>8294</v>
      </c>
      <c r="R2020" t="s">
        <v>8309</v>
      </c>
      <c r="S2020" t="s">
        <v>8338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>
        <f>E2021/D2021</f>
        <v>4.8490975000000001</v>
      </c>
      <c r="O2021" s="11">
        <f t="shared" si="62"/>
        <v>42605.500243055554</v>
      </c>
      <c r="P2021" s="11">
        <f t="shared" si="63"/>
        <v>42635.500243055554</v>
      </c>
      <c r="Q2021" t="s">
        <v>8294</v>
      </c>
      <c r="R2021" t="s">
        <v>8309</v>
      </c>
      <c r="S2021" t="s">
        <v>8338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>
        <f>E2022/D2022</f>
        <v>1.9233333333333333</v>
      </c>
      <c r="O2022" s="11">
        <f t="shared" si="62"/>
        <v>41736.88916666666</v>
      </c>
      <c r="P2022" s="11">
        <f t="shared" si="63"/>
        <v>41773.75277777778</v>
      </c>
      <c r="Q2022" t="s">
        <v>8294</v>
      </c>
      <c r="R2022" t="s">
        <v>8309</v>
      </c>
      <c r="S2022" t="s">
        <v>8338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>
        <f>E2023/D2023</f>
        <v>2.8109999999999999</v>
      </c>
      <c r="O2023" s="11">
        <f t="shared" si="62"/>
        <v>41860.862233796295</v>
      </c>
      <c r="P2023" s="11">
        <f t="shared" si="63"/>
        <v>41905.862233796295</v>
      </c>
      <c r="Q2023" t="s">
        <v>8294</v>
      </c>
      <c r="R2023" t="s">
        <v>8309</v>
      </c>
      <c r="S2023" t="s">
        <v>8338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>
        <f>E2024/D2024</f>
        <v>1.2513700000000001</v>
      </c>
      <c r="O2024" s="11">
        <f t="shared" si="62"/>
        <v>42502.36078703704</v>
      </c>
      <c r="P2024" s="11">
        <f t="shared" si="63"/>
        <v>42532.36078703704</v>
      </c>
      <c r="Q2024" t="s">
        <v>8294</v>
      </c>
      <c r="R2024" t="s">
        <v>8309</v>
      </c>
      <c r="S2024" t="s">
        <v>8338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>
        <f>E2025/D2025</f>
        <v>1.61459</v>
      </c>
      <c r="O2025" s="11">
        <f t="shared" si="62"/>
        <v>42136.212418981479</v>
      </c>
      <c r="P2025" s="11">
        <f t="shared" si="63"/>
        <v>42166.212418981479</v>
      </c>
      <c r="Q2025" t="s">
        <v>8294</v>
      </c>
      <c r="R2025" t="s">
        <v>8309</v>
      </c>
      <c r="S2025" t="s">
        <v>8338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>
        <f>E2026/D2026</f>
        <v>5.8535000000000004</v>
      </c>
      <c r="O2026" s="11">
        <f t="shared" si="62"/>
        <v>41099.758611111109</v>
      </c>
      <c r="P2026" s="11">
        <f t="shared" si="63"/>
        <v>41133.916666666664</v>
      </c>
      <c r="Q2026" t="s">
        <v>8294</v>
      </c>
      <c r="R2026" t="s">
        <v>8309</v>
      </c>
      <c r="S2026" t="s">
        <v>8338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>
        <f>E2027/D2027</f>
        <v>2.0114999999999998</v>
      </c>
      <c r="O2027" s="11">
        <f t="shared" si="62"/>
        <v>42135.976226851846</v>
      </c>
      <c r="P2027" s="11">
        <f t="shared" si="63"/>
        <v>42165.976226851846</v>
      </c>
      <c r="Q2027" t="s">
        <v>8294</v>
      </c>
      <c r="R2027" t="s">
        <v>8309</v>
      </c>
      <c r="S2027" t="s">
        <v>8338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>
        <f>E2028/D2028</f>
        <v>1.3348307999999998</v>
      </c>
      <c r="O2028" s="11">
        <f t="shared" si="62"/>
        <v>41704.527604166666</v>
      </c>
      <c r="P2028" s="11">
        <f t="shared" si="63"/>
        <v>41749.957638888889</v>
      </c>
      <c r="Q2028" t="s">
        <v>8294</v>
      </c>
      <c r="R2028" t="s">
        <v>8309</v>
      </c>
      <c r="S2028" t="s">
        <v>8338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>
        <f>E2029/D2029</f>
        <v>1.2024900000000001</v>
      </c>
      <c r="O2029" s="11">
        <f t="shared" si="62"/>
        <v>42048.605543981481</v>
      </c>
      <c r="P2029" s="11">
        <f t="shared" si="63"/>
        <v>42093.563877314817</v>
      </c>
      <c r="Q2029" t="s">
        <v>8294</v>
      </c>
      <c r="R2029" t="s">
        <v>8309</v>
      </c>
      <c r="S2029" t="s">
        <v>8338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>
        <f>E2030/D2030</f>
        <v>1.2616666666666667</v>
      </c>
      <c r="O2030" s="11">
        <f t="shared" si="62"/>
        <v>40215.710717592592</v>
      </c>
      <c r="P2030" s="11">
        <f t="shared" si="63"/>
        <v>40252.704861111109</v>
      </c>
      <c r="Q2030" t="s">
        <v>8294</v>
      </c>
      <c r="R2030" t="s">
        <v>8309</v>
      </c>
      <c r="S2030" t="s">
        <v>8338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>
        <f>E2031/D2031</f>
        <v>3.6120000000000001</v>
      </c>
      <c r="O2031" s="11">
        <f t="shared" si="62"/>
        <v>41847.813437500001</v>
      </c>
      <c r="P2031" s="11">
        <f t="shared" si="63"/>
        <v>41877.813437500001</v>
      </c>
      <c r="Q2031" t="s">
        <v>8294</v>
      </c>
      <c r="R2031" t="s">
        <v>8309</v>
      </c>
      <c r="S2031" t="s">
        <v>8338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>
        <f>E2032/D2032</f>
        <v>2.26239013671875</v>
      </c>
      <c r="O2032" s="11">
        <f t="shared" si="62"/>
        <v>41212.788148148145</v>
      </c>
      <c r="P2032" s="11">
        <f t="shared" si="63"/>
        <v>41242.788148148145</v>
      </c>
      <c r="Q2032" t="s">
        <v>8294</v>
      </c>
      <c r="R2032" t="s">
        <v>8309</v>
      </c>
      <c r="S2032" t="s">
        <v>8338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>
        <f>E2033/D2033</f>
        <v>1.2035</v>
      </c>
      <c r="O2033" s="11">
        <f t="shared" si="62"/>
        <v>41975.120983796289</v>
      </c>
      <c r="P2033" s="11">
        <f t="shared" si="63"/>
        <v>42012.833333333336</v>
      </c>
      <c r="Q2033" t="s">
        <v>8294</v>
      </c>
      <c r="R2033" t="s">
        <v>8309</v>
      </c>
      <c r="S2033" t="s">
        <v>8338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>
        <f>E2034/D2034</f>
        <v>3.0418799999999999</v>
      </c>
      <c r="O2034" s="11">
        <f t="shared" si="62"/>
        <v>42689.35733796296</v>
      </c>
      <c r="P2034" s="11">
        <f t="shared" si="63"/>
        <v>42718.999999999993</v>
      </c>
      <c r="Q2034" t="s">
        <v>8294</v>
      </c>
      <c r="R2034" t="s">
        <v>8309</v>
      </c>
      <c r="S2034" t="s">
        <v>8338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>
        <f>E2035/D2035</f>
        <v>1.7867599999999999</v>
      </c>
      <c r="O2035" s="11">
        <f t="shared" si="62"/>
        <v>41724.874050925922</v>
      </c>
      <c r="P2035" s="11">
        <f t="shared" si="63"/>
        <v>41754.874050925922</v>
      </c>
      <c r="Q2035" t="s">
        <v>8294</v>
      </c>
      <c r="R2035" t="s">
        <v>8309</v>
      </c>
      <c r="S2035" t="s">
        <v>8338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>
        <f>E2036/D2036</f>
        <v>3.868199871794872</v>
      </c>
      <c r="O2036" s="11">
        <f t="shared" si="62"/>
        <v>42075.921678240738</v>
      </c>
      <c r="P2036" s="11">
        <f t="shared" si="63"/>
        <v>42131.081944444442</v>
      </c>
      <c r="Q2036" t="s">
        <v>8294</v>
      </c>
      <c r="R2036" t="s">
        <v>8309</v>
      </c>
      <c r="S2036" t="s">
        <v>8338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>
        <f>E2037/D2037</f>
        <v>2.1103642500000004</v>
      </c>
      <c r="O2037" s="11">
        <f t="shared" si="62"/>
        <v>42311.41674768518</v>
      </c>
      <c r="P2037" s="11">
        <f t="shared" si="63"/>
        <v>42356.833333333336</v>
      </c>
      <c r="Q2037" t="s">
        <v>8294</v>
      </c>
      <c r="R2037" t="s">
        <v>8309</v>
      </c>
      <c r="S2037" t="s">
        <v>8338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>
        <f>E2038/D2038</f>
        <v>1.3166833333333334</v>
      </c>
      <c r="O2038" s="11">
        <f t="shared" si="62"/>
        <v>41738.656469907408</v>
      </c>
      <c r="P2038" s="11">
        <f t="shared" si="63"/>
        <v>41768.656469907401</v>
      </c>
      <c r="Q2038" t="s">
        <v>8294</v>
      </c>
      <c r="R2038" t="s">
        <v>8309</v>
      </c>
      <c r="S2038" t="s">
        <v>8338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>
        <f>E2039/D2039</f>
        <v>3.0047639999999998</v>
      </c>
      <c r="O2039" s="11">
        <f t="shared" si="62"/>
        <v>41578.001770833333</v>
      </c>
      <c r="P2039" s="11">
        <f t="shared" si="63"/>
        <v>41638.043437499997</v>
      </c>
      <c r="Q2039" t="s">
        <v>8294</v>
      </c>
      <c r="R2039" t="s">
        <v>8309</v>
      </c>
      <c r="S2039" t="s">
        <v>8338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>
        <f>E2040/D2040</f>
        <v>4.2051249999999998</v>
      </c>
      <c r="O2040" s="11">
        <f t="shared" si="62"/>
        <v>41424.062743055554</v>
      </c>
      <c r="P2040" s="11">
        <f t="shared" si="63"/>
        <v>41456.541666666664</v>
      </c>
      <c r="Q2040" t="s">
        <v>8294</v>
      </c>
      <c r="R2040" t="s">
        <v>8309</v>
      </c>
      <c r="S2040" t="s">
        <v>8338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>
        <f>E2041/D2041</f>
        <v>1.362168</v>
      </c>
      <c r="O2041" s="11">
        <f t="shared" si="62"/>
        <v>42675.23061342592</v>
      </c>
      <c r="P2041" s="11">
        <f t="shared" si="63"/>
        <v>42704.999305555553</v>
      </c>
      <c r="Q2041" t="s">
        <v>8294</v>
      </c>
      <c r="R2041" t="s">
        <v>8309</v>
      </c>
      <c r="S2041" t="s">
        <v>8338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>
        <f>E2042/D2042</f>
        <v>2.4817133333333334</v>
      </c>
      <c r="O2042" s="11">
        <f t="shared" si="62"/>
        <v>41578.718784722223</v>
      </c>
      <c r="P2042" s="11">
        <f t="shared" si="63"/>
        <v>41593.760451388887</v>
      </c>
      <c r="Q2042" t="s">
        <v>8294</v>
      </c>
      <c r="R2042" t="s">
        <v>8309</v>
      </c>
      <c r="S2042" t="s">
        <v>8338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>
        <f>E2043/D2043</f>
        <v>1.8186315789473684</v>
      </c>
      <c r="O2043" s="11">
        <f t="shared" si="62"/>
        <v>42654.317442129628</v>
      </c>
      <c r="P2043" s="11">
        <f t="shared" si="63"/>
        <v>42684.359108796292</v>
      </c>
      <c r="Q2043" t="s">
        <v>8294</v>
      </c>
      <c r="R2043" t="s">
        <v>8309</v>
      </c>
      <c r="S2043" t="s">
        <v>8338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>
        <f>E2044/D2044</f>
        <v>1.2353000000000001</v>
      </c>
      <c r="O2044" s="11">
        <f t="shared" si="62"/>
        <v>42331.499699074069</v>
      </c>
      <c r="P2044" s="11">
        <f t="shared" si="63"/>
        <v>42391.499699074069</v>
      </c>
      <c r="Q2044" t="s">
        <v>8294</v>
      </c>
      <c r="R2044" t="s">
        <v>8309</v>
      </c>
      <c r="S2044" t="s">
        <v>8338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>
        <f>E2045/D2045</f>
        <v>5.0620938628158845</v>
      </c>
      <c r="O2045" s="11">
        <f t="shared" si="62"/>
        <v>42660.968483796292</v>
      </c>
      <c r="P2045" s="11">
        <f t="shared" si="63"/>
        <v>42714.999305555553</v>
      </c>
      <c r="Q2045" t="s">
        <v>8294</v>
      </c>
      <c r="R2045" t="s">
        <v>8309</v>
      </c>
      <c r="S2045" t="s">
        <v>8338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>
        <f>E2046/D2046</f>
        <v>1.0821333333333334</v>
      </c>
      <c r="O2046" s="11">
        <f t="shared" si="62"/>
        <v>42138.475856481477</v>
      </c>
      <c r="P2046" s="11">
        <f t="shared" si="63"/>
        <v>42168.475856481477</v>
      </c>
      <c r="Q2046" t="s">
        <v>8294</v>
      </c>
      <c r="R2046" t="s">
        <v>8309</v>
      </c>
      <c r="S2046" t="s">
        <v>8338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>
        <f>E2047/D2047</f>
        <v>8.1918387755102042</v>
      </c>
      <c r="O2047" s="11">
        <f t="shared" si="62"/>
        <v>41068.880173611105</v>
      </c>
      <c r="P2047" s="11">
        <f t="shared" si="63"/>
        <v>41098.880173611113</v>
      </c>
      <c r="Q2047" t="s">
        <v>8294</v>
      </c>
      <c r="R2047" t="s">
        <v>8309</v>
      </c>
      <c r="S2047" t="s">
        <v>8338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>
        <f>E2048/D2048</f>
        <v>1.2110000000000001</v>
      </c>
      <c r="O2048" s="11">
        <f t="shared" si="62"/>
        <v>41386.963472222218</v>
      </c>
      <c r="P2048" s="11">
        <f t="shared" si="63"/>
        <v>41416.963472222218</v>
      </c>
      <c r="Q2048" t="s">
        <v>8294</v>
      </c>
      <c r="R2048" t="s">
        <v>8309</v>
      </c>
      <c r="S2048" t="s">
        <v>8338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>
        <f>E2049/D2049</f>
        <v>1.0299897959183673</v>
      </c>
      <c r="O2049" s="11">
        <f t="shared" si="62"/>
        <v>42081.695254629631</v>
      </c>
      <c r="P2049" s="11">
        <f t="shared" si="63"/>
        <v>42110.791666666664</v>
      </c>
      <c r="Q2049" t="s">
        <v>8294</v>
      </c>
      <c r="R2049" t="s">
        <v>8309</v>
      </c>
      <c r="S2049" t="s">
        <v>8338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>
        <f>E2050/D2050</f>
        <v>1.4833229411764706</v>
      </c>
      <c r="O2050" s="11">
        <f t="shared" si="62"/>
        <v>41387.443182870367</v>
      </c>
      <c r="P2050" s="11">
        <f t="shared" si="63"/>
        <v>41417.443182870367</v>
      </c>
      <c r="Q2050" t="s">
        <v>8294</v>
      </c>
      <c r="R2050" t="s">
        <v>8309</v>
      </c>
      <c r="S2050" t="s">
        <v>8338</v>
      </c>
    </row>
    <row r="2051" spans="1:19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>
        <f>E2051/D2051</f>
        <v>1.2019070000000001</v>
      </c>
      <c r="O2051" s="11">
        <f t="shared" ref="O2051:O2114" si="64">(((J2051/60)/60)/24)+DATE(1970,1,1)+(-5/24)</f>
        <v>41575.319016203699</v>
      </c>
      <c r="P2051" s="11">
        <f t="shared" ref="P2051:P2114" si="65">I2051/86400+25569+(-5/24)</f>
        <v>41610.749305555553</v>
      </c>
      <c r="Q2051" t="s">
        <v>8294</v>
      </c>
      <c r="R2051" t="s">
        <v>8309</v>
      </c>
      <c r="S2051" t="s">
        <v>8338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>
        <f>E2052/D2052</f>
        <v>4.7327000000000004</v>
      </c>
      <c r="O2052" s="11">
        <f t="shared" si="64"/>
        <v>42114.863171296289</v>
      </c>
      <c r="P2052" s="11">
        <f t="shared" si="65"/>
        <v>42154.863171296289</v>
      </c>
      <c r="Q2052" t="s">
        <v>8294</v>
      </c>
      <c r="R2052" t="s">
        <v>8309</v>
      </c>
      <c r="S2052" t="s">
        <v>8338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>
        <f>E2053/D2053</f>
        <v>1.303625</v>
      </c>
      <c r="O2053" s="11">
        <f t="shared" si="64"/>
        <v>41603.814085648148</v>
      </c>
      <c r="P2053" s="11">
        <f t="shared" si="65"/>
        <v>41633.814085648148</v>
      </c>
      <c r="Q2053" t="s">
        <v>8294</v>
      </c>
      <c r="R2053" t="s">
        <v>8309</v>
      </c>
      <c r="S2053" t="s">
        <v>8338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>
        <f>E2054/D2054</f>
        <v>3.5304799999999998</v>
      </c>
      <c r="O2054" s="11">
        <f t="shared" si="64"/>
        <v>42374.875613425924</v>
      </c>
      <c r="P2054" s="11">
        <f t="shared" si="65"/>
        <v>42419.875613425924</v>
      </c>
      <c r="Q2054" t="s">
        <v>8294</v>
      </c>
      <c r="R2054" t="s">
        <v>8309</v>
      </c>
      <c r="S2054" t="s">
        <v>8338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>
        <f>E2055/D2055</f>
        <v>1.0102</v>
      </c>
      <c r="O2055" s="11">
        <f t="shared" si="64"/>
        <v>42303.409155092588</v>
      </c>
      <c r="P2055" s="11">
        <f t="shared" si="65"/>
        <v>42333.450821759259</v>
      </c>
      <c r="Q2055" t="s">
        <v>8294</v>
      </c>
      <c r="R2055" t="s">
        <v>8309</v>
      </c>
      <c r="S2055" t="s">
        <v>8338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>
        <f>E2056/D2056</f>
        <v>1.1359142857142857</v>
      </c>
      <c r="O2056" s="11">
        <f t="shared" si="64"/>
        <v>41731.312615740739</v>
      </c>
      <c r="P2056" s="11">
        <f t="shared" si="65"/>
        <v>41761.312615740739</v>
      </c>
      <c r="Q2056" t="s">
        <v>8294</v>
      </c>
      <c r="R2056" t="s">
        <v>8309</v>
      </c>
      <c r="S2056" t="s">
        <v>8338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>
        <f>E2057/D2057</f>
        <v>1.6741666666666666</v>
      </c>
      <c r="O2057" s="11">
        <f t="shared" si="64"/>
        <v>41946.465775462959</v>
      </c>
      <c r="P2057" s="11">
        <f t="shared" si="65"/>
        <v>41975.958333333336</v>
      </c>
      <c r="Q2057" t="s">
        <v>8294</v>
      </c>
      <c r="R2057" t="s">
        <v>8309</v>
      </c>
      <c r="S2057" t="s">
        <v>8338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>
        <f>E2058/D2058</f>
        <v>1.5345200000000001</v>
      </c>
      <c r="O2058" s="11">
        <f t="shared" si="64"/>
        <v>41351.552569444444</v>
      </c>
      <c r="P2058" s="11">
        <f t="shared" si="65"/>
        <v>41381.552569444444</v>
      </c>
      <c r="Q2058" t="s">
        <v>8294</v>
      </c>
      <c r="R2058" t="s">
        <v>8309</v>
      </c>
      <c r="S2058" t="s">
        <v>8338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>
        <f>E2059/D2059</f>
        <v>2.022322</v>
      </c>
      <c r="O2059" s="11">
        <f t="shared" si="64"/>
        <v>42396.286249999997</v>
      </c>
      <c r="P2059" s="11">
        <f t="shared" si="65"/>
        <v>42426.286249999997</v>
      </c>
      <c r="Q2059" t="s">
        <v>8294</v>
      </c>
      <c r="R2059" t="s">
        <v>8309</v>
      </c>
      <c r="S2059" t="s">
        <v>8338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>
        <f>E2060/D2060</f>
        <v>1.6828125</v>
      </c>
      <c r="O2060" s="11">
        <f t="shared" si="64"/>
        <v>42026.16238425926</v>
      </c>
      <c r="P2060" s="11">
        <f t="shared" si="65"/>
        <v>42065.624999999993</v>
      </c>
      <c r="Q2060" t="s">
        <v>8294</v>
      </c>
      <c r="R2060" t="s">
        <v>8309</v>
      </c>
      <c r="S2060" t="s">
        <v>8338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>
        <f>E2061/D2061</f>
        <v>1.4345666666666668</v>
      </c>
      <c r="O2061" s="11">
        <f t="shared" si="64"/>
        <v>42361.394143518519</v>
      </c>
      <c r="P2061" s="11">
        <f t="shared" si="65"/>
        <v>42400.707638888889</v>
      </c>
      <c r="Q2061" t="s">
        <v>8294</v>
      </c>
      <c r="R2061" t="s">
        <v>8309</v>
      </c>
      <c r="S2061" t="s">
        <v>8338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>
        <f>E2062/D2062</f>
        <v>1.964</v>
      </c>
      <c r="O2062" s="11">
        <f t="shared" si="64"/>
        <v>41783.434606481482</v>
      </c>
      <c r="P2062" s="11">
        <f t="shared" si="65"/>
        <v>41843.434606481482</v>
      </c>
      <c r="Q2062" t="s">
        <v>8294</v>
      </c>
      <c r="R2062" t="s">
        <v>8309</v>
      </c>
      <c r="S2062" t="s">
        <v>8338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>
        <f>E2063/D2063</f>
        <v>1.0791999999999999</v>
      </c>
      <c r="O2063" s="11">
        <f t="shared" si="64"/>
        <v>42705.556180555555</v>
      </c>
      <c r="P2063" s="11">
        <f t="shared" si="65"/>
        <v>42735.556180555555</v>
      </c>
      <c r="Q2063" t="s">
        <v>8294</v>
      </c>
      <c r="R2063" t="s">
        <v>8309</v>
      </c>
      <c r="S2063" t="s">
        <v>8338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>
        <f>E2064/D2064</f>
        <v>1.14977</v>
      </c>
      <c r="O2064" s="11">
        <f t="shared" si="64"/>
        <v>42423.174745370365</v>
      </c>
      <c r="P2064" s="11">
        <f t="shared" si="65"/>
        <v>42453.1330787037</v>
      </c>
      <c r="Q2064" t="s">
        <v>8294</v>
      </c>
      <c r="R2064" t="s">
        <v>8309</v>
      </c>
      <c r="S2064" t="s">
        <v>8338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>
        <f>E2065/D2065</f>
        <v>1.4804999999999999</v>
      </c>
      <c r="O2065" s="11">
        <f t="shared" si="64"/>
        <v>42472.524317129624</v>
      </c>
      <c r="P2065" s="11">
        <f t="shared" si="65"/>
        <v>42505.524317129624</v>
      </c>
      <c r="Q2065" t="s">
        <v>8294</v>
      </c>
      <c r="R2065" t="s">
        <v>8309</v>
      </c>
      <c r="S2065" t="s">
        <v>8338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>
        <f>E2066/D2066</f>
        <v>1.9116676082790633</v>
      </c>
      <c r="O2066" s="11">
        <f t="shared" si="64"/>
        <v>41389.1565162037</v>
      </c>
      <c r="P2066" s="11">
        <f t="shared" si="65"/>
        <v>41425.291666666664</v>
      </c>
      <c r="Q2066" t="s">
        <v>8294</v>
      </c>
      <c r="R2066" t="s">
        <v>8309</v>
      </c>
      <c r="S2066" t="s">
        <v>8338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>
        <f>E2067/D2067</f>
        <v>1.99215125</v>
      </c>
      <c r="O2067" s="11">
        <f t="shared" si="64"/>
        <v>41603.125335648147</v>
      </c>
      <c r="P2067" s="11">
        <f t="shared" si="65"/>
        <v>41633.125335648147</v>
      </c>
      <c r="Q2067" t="s">
        <v>8294</v>
      </c>
      <c r="R2067" t="s">
        <v>8309</v>
      </c>
      <c r="S2067" t="s">
        <v>8338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>
        <f>E2068/D2068</f>
        <v>2.1859999999999999</v>
      </c>
      <c r="O2068" s="11">
        <f t="shared" si="64"/>
        <v>41844.563460648147</v>
      </c>
      <c r="P2068" s="11">
        <f t="shared" si="65"/>
        <v>41874.563460648147</v>
      </c>
      <c r="Q2068" t="s">
        <v>8294</v>
      </c>
      <c r="R2068" t="s">
        <v>8309</v>
      </c>
      <c r="S2068" t="s">
        <v>8338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>
        <f>E2069/D2069</f>
        <v>1.2686868686868686</v>
      </c>
      <c r="O2069" s="11">
        <f t="shared" si="64"/>
        <v>42115.645555555551</v>
      </c>
      <c r="P2069" s="11">
        <f t="shared" si="65"/>
        <v>42148.645555555551</v>
      </c>
      <c r="Q2069" t="s">
        <v>8294</v>
      </c>
      <c r="R2069" t="s">
        <v>8309</v>
      </c>
      <c r="S2069" t="s">
        <v>8338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>
        <f>E2070/D2070</f>
        <v>1.0522388</v>
      </c>
      <c r="O2070" s="11">
        <f t="shared" si="64"/>
        <v>42633.633275462962</v>
      </c>
      <c r="P2070" s="11">
        <f t="shared" si="65"/>
        <v>42663.633275462962</v>
      </c>
      <c r="Q2070" t="s">
        <v>8294</v>
      </c>
      <c r="R2070" t="s">
        <v>8309</v>
      </c>
      <c r="S2070" t="s">
        <v>8338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>
        <f>E2071/D2071</f>
        <v>1.2840666000000001</v>
      </c>
      <c r="O2071" s="11">
        <f t="shared" si="64"/>
        <v>42340.763784722221</v>
      </c>
      <c r="P2071" s="11">
        <f t="shared" si="65"/>
        <v>42371.763784722221</v>
      </c>
      <c r="Q2071" t="s">
        <v>8294</v>
      </c>
      <c r="R2071" t="s">
        <v>8309</v>
      </c>
      <c r="S2071" t="s">
        <v>8338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>
        <f>E2072/D2072</f>
        <v>3.1732719999999999</v>
      </c>
      <c r="O2072" s="11">
        <f t="shared" si="64"/>
        <v>42519.448182870365</v>
      </c>
      <c r="P2072" s="11">
        <f t="shared" si="65"/>
        <v>42549.448182870365</v>
      </c>
      <c r="Q2072" t="s">
        <v>8294</v>
      </c>
      <c r="R2072" t="s">
        <v>8309</v>
      </c>
      <c r="S2072" t="s">
        <v>8338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>
        <f>E2073/D2073</f>
        <v>2.8073000000000001</v>
      </c>
      <c r="O2073" s="11">
        <f t="shared" si="64"/>
        <v>42600.070416666662</v>
      </c>
      <c r="P2073" s="11">
        <f t="shared" si="65"/>
        <v>42645.070416666662</v>
      </c>
      <c r="Q2073" t="s">
        <v>8294</v>
      </c>
      <c r="R2073" t="s">
        <v>8309</v>
      </c>
      <c r="S2073" t="s">
        <v>8338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>
        <f>E2074/D2074</f>
        <v>1.1073146853146854</v>
      </c>
      <c r="O2074" s="11">
        <f t="shared" si="64"/>
        <v>42467.373055555552</v>
      </c>
      <c r="P2074" s="11">
        <f t="shared" si="65"/>
        <v>42497.373055555552</v>
      </c>
      <c r="Q2074" t="s">
        <v>8294</v>
      </c>
      <c r="R2074" t="s">
        <v>8309</v>
      </c>
      <c r="S2074" t="s">
        <v>8338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>
        <f>E2075/D2075</f>
        <v>1.5260429999999998</v>
      </c>
      <c r="O2075" s="11">
        <f t="shared" si="64"/>
        <v>42087.459699074076</v>
      </c>
      <c r="P2075" s="11">
        <f t="shared" si="65"/>
        <v>42132.459699074076</v>
      </c>
      <c r="Q2075" t="s">
        <v>8294</v>
      </c>
      <c r="R2075" t="s">
        <v>8309</v>
      </c>
      <c r="S2075" t="s">
        <v>8338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>
        <f>E2076/D2076</f>
        <v>1.0249999999999999</v>
      </c>
      <c r="O2076" s="11">
        <f t="shared" si="64"/>
        <v>42466.617847222216</v>
      </c>
      <c r="P2076" s="11">
        <f t="shared" si="65"/>
        <v>42496.617847222216</v>
      </c>
      <c r="Q2076" t="s">
        <v>8294</v>
      </c>
      <c r="R2076" t="s">
        <v>8309</v>
      </c>
      <c r="S2076" t="s">
        <v>8338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>
        <f>E2077/D2077</f>
        <v>16.783738373837384</v>
      </c>
      <c r="O2077" s="11">
        <f t="shared" si="64"/>
        <v>41450.473240740735</v>
      </c>
      <c r="P2077" s="11">
        <f t="shared" si="65"/>
        <v>41480.473240740735</v>
      </c>
      <c r="Q2077" t="s">
        <v>8294</v>
      </c>
      <c r="R2077" t="s">
        <v>8309</v>
      </c>
      <c r="S2077" t="s">
        <v>8338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>
        <f>E2078/D2078</f>
        <v>5.4334915642458101</v>
      </c>
      <c r="O2078" s="11">
        <f t="shared" si="64"/>
        <v>41803.672326388885</v>
      </c>
      <c r="P2078" s="11">
        <f t="shared" si="65"/>
        <v>41843.672326388885</v>
      </c>
      <c r="Q2078" t="s">
        <v>8294</v>
      </c>
      <c r="R2078" t="s">
        <v>8309</v>
      </c>
      <c r="S2078" t="s">
        <v>8338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>
        <f>E2079/D2079</f>
        <v>1.1550800000000001</v>
      </c>
      <c r="O2079" s="11">
        <f t="shared" si="64"/>
        <v>42102.83421296296</v>
      </c>
      <c r="P2079" s="11">
        <f t="shared" si="65"/>
        <v>42160.666666666664</v>
      </c>
      <c r="Q2079" t="s">
        <v>8294</v>
      </c>
      <c r="R2079" t="s">
        <v>8309</v>
      </c>
      <c r="S2079" t="s">
        <v>8338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>
        <f>E2080/D2080</f>
        <v>1.3120499999999999</v>
      </c>
      <c r="O2080" s="11">
        <f t="shared" si="64"/>
        <v>42692.563159722216</v>
      </c>
      <c r="P2080" s="11">
        <f t="shared" si="65"/>
        <v>42722.563159722216</v>
      </c>
      <c r="Q2080" t="s">
        <v>8294</v>
      </c>
      <c r="R2080" t="s">
        <v>8309</v>
      </c>
      <c r="S2080" t="s">
        <v>8338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>
        <f>E2081/D2081</f>
        <v>2.8816999999999999</v>
      </c>
      <c r="O2081" s="11">
        <f t="shared" si="64"/>
        <v>42150.502233796295</v>
      </c>
      <c r="P2081" s="11">
        <f t="shared" si="65"/>
        <v>42180.583333333336</v>
      </c>
      <c r="Q2081" t="s">
        <v>8294</v>
      </c>
      <c r="R2081" t="s">
        <v>8309</v>
      </c>
      <c r="S2081" t="s">
        <v>8338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>
        <f>E2082/D2082</f>
        <v>5.0780000000000003</v>
      </c>
      <c r="O2082" s="11">
        <f t="shared" si="64"/>
        <v>42289.748842592591</v>
      </c>
      <c r="P2082" s="11">
        <f t="shared" si="65"/>
        <v>42319.790509259255</v>
      </c>
      <c r="Q2082" t="s">
        <v>8294</v>
      </c>
      <c r="R2082" t="s">
        <v>8309</v>
      </c>
      <c r="S2082" t="s">
        <v>8338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>
        <f>E2083/D2083</f>
        <v>1.1457142857142857</v>
      </c>
      <c r="O2083" s="11">
        <f t="shared" si="64"/>
        <v>41003.948553240742</v>
      </c>
      <c r="P2083" s="11">
        <f t="shared" si="65"/>
        <v>41044.999305555553</v>
      </c>
      <c r="Q2083" t="s">
        <v>8278</v>
      </c>
      <c r="R2083" t="s">
        <v>8315</v>
      </c>
      <c r="S2083" t="s">
        <v>8319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>
        <f>E2084/D2084</f>
        <v>1.1073333333333333</v>
      </c>
      <c r="O2084" s="11">
        <f t="shared" si="64"/>
        <v>40810.911990740737</v>
      </c>
      <c r="P2084" s="11">
        <f t="shared" si="65"/>
        <v>40870.953657407408</v>
      </c>
      <c r="Q2084" t="s">
        <v>8278</v>
      </c>
      <c r="R2084" t="s">
        <v>8315</v>
      </c>
      <c r="S2084" t="s">
        <v>8319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>
        <f>E2085/D2085</f>
        <v>1.1333333333333333</v>
      </c>
      <c r="O2085" s="11">
        <f t="shared" si="64"/>
        <v>41034.513831018514</v>
      </c>
      <c r="P2085" s="11">
        <f t="shared" si="65"/>
        <v>41064.513831018514</v>
      </c>
      <c r="Q2085" t="s">
        <v>8278</v>
      </c>
      <c r="R2085" t="s">
        <v>8315</v>
      </c>
      <c r="S2085" t="s">
        <v>8319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>
        <f>E2086/D2086</f>
        <v>1.0833333333333333</v>
      </c>
      <c r="O2086" s="11">
        <f t="shared" si="64"/>
        <v>41731.624791666662</v>
      </c>
      <c r="P2086" s="11">
        <f t="shared" si="65"/>
        <v>41763.082638888889</v>
      </c>
      <c r="Q2086" t="s">
        <v>8278</v>
      </c>
      <c r="R2086" t="s">
        <v>8315</v>
      </c>
      <c r="S2086" t="s">
        <v>8319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>
        <f>E2087/D2087</f>
        <v>1.2353333333333334</v>
      </c>
      <c r="O2087" s="11">
        <f t="shared" si="64"/>
        <v>41075.627164351848</v>
      </c>
      <c r="P2087" s="11">
        <f t="shared" si="65"/>
        <v>41105.627164351848</v>
      </c>
      <c r="Q2087" t="s">
        <v>8278</v>
      </c>
      <c r="R2087" t="s">
        <v>8315</v>
      </c>
      <c r="S2087" t="s">
        <v>8319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>
        <f>E2088/D2088</f>
        <v>1.0069999999999999</v>
      </c>
      <c r="O2088" s="11">
        <f t="shared" si="64"/>
        <v>40860.462175925924</v>
      </c>
      <c r="P2088" s="11">
        <f t="shared" si="65"/>
        <v>40890.999305555553</v>
      </c>
      <c r="Q2088" t="s">
        <v>8278</v>
      </c>
      <c r="R2088" t="s">
        <v>8315</v>
      </c>
      <c r="S2088" t="s">
        <v>8319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>
        <f>E2089/D2089</f>
        <v>1.0353333333333334</v>
      </c>
      <c r="O2089" s="11">
        <f t="shared" si="64"/>
        <v>40763.996041666665</v>
      </c>
      <c r="P2089" s="11">
        <f t="shared" si="65"/>
        <v>40793.996041666665</v>
      </c>
      <c r="Q2089" t="s">
        <v>8278</v>
      </c>
      <c r="R2089" t="s">
        <v>8315</v>
      </c>
      <c r="S2089" t="s">
        <v>8319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>
        <f>E2090/D2090</f>
        <v>1.1551066666666667</v>
      </c>
      <c r="O2090" s="11">
        <f t="shared" si="64"/>
        <v>40395.506388888884</v>
      </c>
      <c r="P2090" s="11">
        <f t="shared" si="65"/>
        <v>40431.957638888889</v>
      </c>
      <c r="Q2090" t="s">
        <v>8278</v>
      </c>
      <c r="R2090" t="s">
        <v>8315</v>
      </c>
      <c r="S2090" t="s">
        <v>8319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>
        <f>E2091/D2091</f>
        <v>1.2040040000000001</v>
      </c>
      <c r="O2091" s="11">
        <f t="shared" si="64"/>
        <v>41452.867986111109</v>
      </c>
      <c r="P2091" s="11">
        <f t="shared" si="65"/>
        <v>41487.867986111109</v>
      </c>
      <c r="Q2091" t="s">
        <v>8278</v>
      </c>
      <c r="R2091" t="s">
        <v>8315</v>
      </c>
      <c r="S2091" t="s">
        <v>8319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>
        <f>E2092/D2092</f>
        <v>1.1504037499999999</v>
      </c>
      <c r="O2092" s="11">
        <f t="shared" si="64"/>
        <v>41299.173090277778</v>
      </c>
      <c r="P2092" s="11">
        <f t="shared" si="65"/>
        <v>41329.173090277771</v>
      </c>
      <c r="Q2092" t="s">
        <v>8278</v>
      </c>
      <c r="R2092" t="s">
        <v>8315</v>
      </c>
      <c r="S2092" t="s">
        <v>8319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>
        <f>E2093/D2093</f>
        <v>1.2046777777777777</v>
      </c>
      <c r="O2093" s="11">
        <f t="shared" si="64"/>
        <v>40555.114328703698</v>
      </c>
      <c r="P2093" s="11">
        <f t="shared" si="65"/>
        <v>40603.625</v>
      </c>
      <c r="Q2093" t="s">
        <v>8278</v>
      </c>
      <c r="R2093" t="s">
        <v>8315</v>
      </c>
      <c r="S2093" t="s">
        <v>8319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>
        <f>E2094/D2094</f>
        <v>1.0128333333333333</v>
      </c>
      <c r="O2094" s="11">
        <f t="shared" si="64"/>
        <v>40763.499212962961</v>
      </c>
      <c r="P2094" s="11">
        <f t="shared" si="65"/>
        <v>40823.499212962961</v>
      </c>
      <c r="Q2094" t="s">
        <v>8278</v>
      </c>
      <c r="R2094" t="s">
        <v>8315</v>
      </c>
      <c r="S2094" t="s">
        <v>8319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>
        <f>E2095/D2095</f>
        <v>1.0246666666666666</v>
      </c>
      <c r="O2095" s="11">
        <f t="shared" si="64"/>
        <v>41205.646203703705</v>
      </c>
      <c r="P2095" s="11">
        <f t="shared" si="65"/>
        <v>41265.68787037037</v>
      </c>
      <c r="Q2095" t="s">
        <v>8278</v>
      </c>
      <c r="R2095" t="s">
        <v>8315</v>
      </c>
      <c r="S2095" t="s">
        <v>8319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>
        <f>E2096/D2096</f>
        <v>1.2054285714285715</v>
      </c>
      <c r="O2096" s="11">
        <f t="shared" si="64"/>
        <v>40938.811689814815</v>
      </c>
      <c r="P2096" s="11">
        <f t="shared" si="65"/>
        <v>40972.916666666664</v>
      </c>
      <c r="Q2096" t="s">
        <v>8278</v>
      </c>
      <c r="R2096" t="s">
        <v>8315</v>
      </c>
      <c r="S2096" t="s">
        <v>8319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>
        <f>E2097/D2097</f>
        <v>1</v>
      </c>
      <c r="O2097" s="11">
        <f t="shared" si="64"/>
        <v>40758.525150462956</v>
      </c>
      <c r="P2097" s="11">
        <f t="shared" si="65"/>
        <v>40818.525150462963</v>
      </c>
      <c r="Q2097" t="s">
        <v>8278</v>
      </c>
      <c r="R2097" t="s">
        <v>8315</v>
      </c>
      <c r="S2097" t="s">
        <v>8319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>
        <f>E2098/D2098</f>
        <v>1.0166666666666666</v>
      </c>
      <c r="O2098" s="11">
        <f t="shared" si="64"/>
        <v>41192.550173611111</v>
      </c>
      <c r="P2098" s="11">
        <f t="shared" si="65"/>
        <v>41207.957638888889</v>
      </c>
      <c r="Q2098" t="s">
        <v>8278</v>
      </c>
      <c r="R2098" t="s">
        <v>8315</v>
      </c>
      <c r="S2098" t="s">
        <v>8319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>
        <f>E2099/D2099</f>
        <v>1</v>
      </c>
      <c r="O2099" s="11">
        <f t="shared" si="64"/>
        <v>40818.376562499994</v>
      </c>
      <c r="P2099" s="11">
        <f t="shared" si="65"/>
        <v>40878.418229166666</v>
      </c>
      <c r="Q2099" t="s">
        <v>8278</v>
      </c>
      <c r="R2099" t="s">
        <v>8315</v>
      </c>
      <c r="S2099" t="s">
        <v>8319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>
        <f>E2100/D2100</f>
        <v>1.0033333333333334</v>
      </c>
      <c r="O2100" s="11">
        <f t="shared" si="64"/>
        <v>40945.905497685184</v>
      </c>
      <c r="P2100" s="11">
        <f t="shared" si="65"/>
        <v>40975.905497685184</v>
      </c>
      <c r="Q2100" t="s">
        <v>8278</v>
      </c>
      <c r="R2100" t="s">
        <v>8315</v>
      </c>
      <c r="S2100" t="s">
        <v>8319</v>
      </c>
    </row>
    <row r="2101" spans="1:19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>
        <f>E2101/D2101</f>
        <v>1.3236666666666668</v>
      </c>
      <c r="O2101" s="11">
        <f t="shared" si="64"/>
        <v>42173.53800925926</v>
      </c>
      <c r="P2101" s="11">
        <f t="shared" si="65"/>
        <v>42186.944444444445</v>
      </c>
      <c r="Q2101" t="s">
        <v>8278</v>
      </c>
      <c r="R2101" t="s">
        <v>8315</v>
      </c>
      <c r="S2101" t="s">
        <v>8319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>
        <f>E2102/D2102</f>
        <v>1.3666666666666667</v>
      </c>
      <c r="O2102" s="11">
        <f t="shared" si="64"/>
        <v>41074.62663194444</v>
      </c>
      <c r="P2102" s="11">
        <f t="shared" si="65"/>
        <v>41089.957638888889</v>
      </c>
      <c r="Q2102" t="s">
        <v>8278</v>
      </c>
      <c r="R2102" t="s">
        <v>8315</v>
      </c>
      <c r="S2102" t="s">
        <v>8319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>
        <f>E2103/D2103</f>
        <v>1.1325000000000001</v>
      </c>
      <c r="O2103" s="11">
        <f t="shared" si="64"/>
        <v>40891.941134259258</v>
      </c>
      <c r="P2103" s="11">
        <f t="shared" si="65"/>
        <v>40951.941134259258</v>
      </c>
      <c r="Q2103" t="s">
        <v>8278</v>
      </c>
      <c r="R2103" t="s">
        <v>8315</v>
      </c>
      <c r="S2103" t="s">
        <v>8319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>
        <f>E2104/D2104</f>
        <v>1.36</v>
      </c>
      <c r="O2104" s="11">
        <f t="shared" si="64"/>
        <v>40638.660277777773</v>
      </c>
      <c r="P2104" s="11">
        <f t="shared" si="65"/>
        <v>40668.660277777773</v>
      </c>
      <c r="Q2104" t="s">
        <v>8278</v>
      </c>
      <c r="R2104" t="s">
        <v>8315</v>
      </c>
      <c r="S2104" t="s">
        <v>8319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>
        <f>E2105/D2105</f>
        <v>1.4612318374694613</v>
      </c>
      <c r="O2105" s="11">
        <f t="shared" si="64"/>
        <v>41192.546608796292</v>
      </c>
      <c r="P2105" s="11">
        <f t="shared" si="65"/>
        <v>41222.588275462964</v>
      </c>
      <c r="Q2105" t="s">
        <v>8278</v>
      </c>
      <c r="R2105" t="s">
        <v>8315</v>
      </c>
      <c r="S2105" t="s">
        <v>8319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>
        <f>E2106/D2106</f>
        <v>1.2949999999999999</v>
      </c>
      <c r="O2106" s="11">
        <f t="shared" si="64"/>
        <v>41393.86613425926</v>
      </c>
      <c r="P2106" s="11">
        <f t="shared" si="65"/>
        <v>41424.791666666664</v>
      </c>
      <c r="Q2106" t="s">
        <v>8278</v>
      </c>
      <c r="R2106" t="s">
        <v>8315</v>
      </c>
      <c r="S2106" t="s">
        <v>8319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>
        <f>E2107/D2107</f>
        <v>2.54</v>
      </c>
      <c r="O2107" s="11">
        <f t="shared" si="64"/>
        <v>41951.580474537033</v>
      </c>
      <c r="P2107" s="11">
        <f t="shared" si="65"/>
        <v>41963.958333333336</v>
      </c>
      <c r="Q2107" t="s">
        <v>8278</v>
      </c>
      <c r="R2107" t="s">
        <v>8315</v>
      </c>
      <c r="S2107" t="s">
        <v>8319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>
        <f>E2108/D2108</f>
        <v>1.0704545454545455</v>
      </c>
      <c r="O2108" s="11">
        <f t="shared" si="64"/>
        <v>41270.006643518514</v>
      </c>
      <c r="P2108" s="11">
        <f t="shared" si="65"/>
        <v>41300.006643518514</v>
      </c>
      <c r="Q2108" t="s">
        <v>8278</v>
      </c>
      <c r="R2108" t="s">
        <v>8315</v>
      </c>
      <c r="S2108" t="s">
        <v>8319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>
        <f>E2109/D2109</f>
        <v>1.0773299999999999</v>
      </c>
      <c r="O2109" s="11">
        <f t="shared" si="64"/>
        <v>41934.502233796295</v>
      </c>
      <c r="P2109" s="11">
        <f t="shared" si="65"/>
        <v>41955.543900462959</v>
      </c>
      <c r="Q2109" t="s">
        <v>8278</v>
      </c>
      <c r="R2109" t="s">
        <v>8315</v>
      </c>
      <c r="S2109" t="s">
        <v>8319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>
        <f>E2110/D2110</f>
        <v>1.0731250000000001</v>
      </c>
      <c r="O2110" s="11">
        <f t="shared" si="64"/>
        <v>41134.967361111107</v>
      </c>
      <c r="P2110" s="11">
        <f t="shared" si="65"/>
        <v>41161.954861111109</v>
      </c>
      <c r="Q2110" t="s">
        <v>8278</v>
      </c>
      <c r="R2110" t="s">
        <v>8315</v>
      </c>
      <c r="S2110" t="s">
        <v>8319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>
        <f>E2111/D2111</f>
        <v>1.06525</v>
      </c>
      <c r="O2111" s="11">
        <f t="shared" si="64"/>
        <v>42160.500196759262</v>
      </c>
      <c r="P2111" s="11">
        <f t="shared" si="65"/>
        <v>42190.500196759262</v>
      </c>
      <c r="Q2111" t="s">
        <v>8278</v>
      </c>
      <c r="R2111" t="s">
        <v>8315</v>
      </c>
      <c r="S2111" t="s">
        <v>8319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>
        <f>E2112/D2112</f>
        <v>1.0035000000000001</v>
      </c>
      <c r="O2112" s="11">
        <f t="shared" si="64"/>
        <v>41759.462604166663</v>
      </c>
      <c r="P2112" s="11">
        <f t="shared" si="65"/>
        <v>41786.999305555553</v>
      </c>
      <c r="Q2112" t="s">
        <v>8278</v>
      </c>
      <c r="R2112" t="s">
        <v>8315</v>
      </c>
      <c r="S2112" t="s">
        <v>8319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>
        <f>E2113/D2113</f>
        <v>1.0649999999999999</v>
      </c>
      <c r="O2113" s="11">
        <f t="shared" si="64"/>
        <v>40702.988715277774</v>
      </c>
      <c r="P2113" s="11">
        <f t="shared" si="65"/>
        <v>40769.833333333328</v>
      </c>
      <c r="Q2113" t="s">
        <v>8278</v>
      </c>
      <c r="R2113" t="s">
        <v>8315</v>
      </c>
      <c r="S2113" t="s">
        <v>8319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>
        <f>E2114/D2114</f>
        <v>1</v>
      </c>
      <c r="O2114" s="11">
        <f t="shared" si="64"/>
        <v>41365.719826388886</v>
      </c>
      <c r="P2114" s="11">
        <f t="shared" si="65"/>
        <v>41379.719826388886</v>
      </c>
      <c r="Q2114" t="s">
        <v>8278</v>
      </c>
      <c r="R2114" t="s">
        <v>8315</v>
      </c>
      <c r="S2114" t="s">
        <v>8319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>
        <f>E2115/D2115</f>
        <v>1.0485714285714285</v>
      </c>
      <c r="O2115" s="11">
        <f t="shared" ref="O2115:O2178" si="66">(((J2115/60)/60)/24)+DATE(1970,1,1)+(-5/24)</f>
        <v>41870.657129629624</v>
      </c>
      <c r="P2115" s="11">
        <f t="shared" ref="P2115:P2178" si="67">I2115/86400+25569+(-5/24)</f>
        <v>41905.657129629624</v>
      </c>
      <c r="Q2115" t="s">
        <v>8278</v>
      </c>
      <c r="R2115" t="s">
        <v>8315</v>
      </c>
      <c r="S2115" t="s">
        <v>8319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>
        <f>E2116/D2116</f>
        <v>1.0469999999999999</v>
      </c>
      <c r="O2116" s="11">
        <f t="shared" si="66"/>
        <v>40458.607291666667</v>
      </c>
      <c r="P2116" s="11">
        <f t="shared" si="67"/>
        <v>40520.999305555553</v>
      </c>
      <c r="Q2116" t="s">
        <v>8278</v>
      </c>
      <c r="R2116" t="s">
        <v>8315</v>
      </c>
      <c r="S2116" t="s">
        <v>8319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>
        <f>E2117/D2117</f>
        <v>2.2566666666666668</v>
      </c>
      <c r="O2117" s="11">
        <f t="shared" si="66"/>
        <v>40563.872696759259</v>
      </c>
      <c r="P2117" s="11">
        <f t="shared" si="67"/>
        <v>40593.872696759259</v>
      </c>
      <c r="Q2117" t="s">
        <v>8278</v>
      </c>
      <c r="R2117" t="s">
        <v>8315</v>
      </c>
      <c r="S2117" t="s">
        <v>8319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>
        <f>E2118/D2118</f>
        <v>1.0090416666666666</v>
      </c>
      <c r="O2118" s="11">
        <f t="shared" si="66"/>
        <v>41136.569479166668</v>
      </c>
      <c r="P2118" s="11">
        <f t="shared" si="67"/>
        <v>41184.569479166668</v>
      </c>
      <c r="Q2118" t="s">
        <v>8278</v>
      </c>
      <c r="R2118" t="s">
        <v>8315</v>
      </c>
      <c r="S2118" t="s">
        <v>8319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>
        <f>E2119/D2119</f>
        <v>1.4775</v>
      </c>
      <c r="O2119" s="11">
        <f t="shared" si="66"/>
        <v>42289.851261574069</v>
      </c>
      <c r="P2119" s="11">
        <f t="shared" si="67"/>
        <v>42303.999305555553</v>
      </c>
      <c r="Q2119" t="s">
        <v>8278</v>
      </c>
      <c r="R2119" t="s">
        <v>8315</v>
      </c>
      <c r="S2119" t="s">
        <v>8319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>
        <f>E2120/D2120</f>
        <v>1.3461099999999999</v>
      </c>
      <c r="O2120" s="11">
        <f t="shared" si="66"/>
        <v>40718.631203703699</v>
      </c>
      <c r="P2120" s="11">
        <f t="shared" si="67"/>
        <v>40748.631203703699</v>
      </c>
      <c r="Q2120" t="s">
        <v>8278</v>
      </c>
      <c r="R2120" t="s">
        <v>8315</v>
      </c>
      <c r="S2120" t="s">
        <v>8319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>
        <f>E2121/D2121</f>
        <v>1.0075000000000001</v>
      </c>
      <c r="O2121" s="11">
        <f t="shared" si="66"/>
        <v>41106.921817129631</v>
      </c>
      <c r="P2121" s="11">
        <f t="shared" si="67"/>
        <v>41136.921817129631</v>
      </c>
      <c r="Q2121" t="s">
        <v>8278</v>
      </c>
      <c r="R2121" t="s">
        <v>8315</v>
      </c>
      <c r="S2121" t="s">
        <v>8319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>
        <f>E2122/D2122</f>
        <v>1.00880375</v>
      </c>
      <c r="O2122" s="11">
        <f t="shared" si="66"/>
        <v>41591.756203703699</v>
      </c>
      <c r="P2122" s="11">
        <f t="shared" si="67"/>
        <v>41640.756203703699</v>
      </c>
      <c r="Q2122" t="s">
        <v>8278</v>
      </c>
      <c r="R2122" t="s">
        <v>8315</v>
      </c>
      <c r="S2122" t="s">
        <v>8319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>
        <f>E2123/D2123</f>
        <v>5.6800000000000002E-3</v>
      </c>
      <c r="O2123" s="11">
        <f t="shared" si="66"/>
        <v>42716.534120370365</v>
      </c>
      <c r="P2123" s="11">
        <f t="shared" si="67"/>
        <v>42746.534120370365</v>
      </c>
      <c r="Q2123" t="s">
        <v>8281</v>
      </c>
      <c r="R2123" t="s">
        <v>8323</v>
      </c>
      <c r="S2123" t="s">
        <v>8324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>
        <f>E2124/D2124</f>
        <v>3.875E-3</v>
      </c>
      <c r="O2124" s="11">
        <f t="shared" si="66"/>
        <v>42712.092233796291</v>
      </c>
      <c r="P2124" s="11">
        <f t="shared" si="67"/>
        <v>42742.092233796291</v>
      </c>
      <c r="Q2124" t="s">
        <v>8281</v>
      </c>
      <c r="R2124" t="s">
        <v>8323</v>
      </c>
      <c r="S2124" t="s">
        <v>8324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>
        <f>E2125/D2125</f>
        <v>0.1</v>
      </c>
      <c r="O2125" s="11">
        <f t="shared" si="66"/>
        <v>40198.216516203705</v>
      </c>
      <c r="P2125" s="11">
        <f t="shared" si="67"/>
        <v>40252.082638888889</v>
      </c>
      <c r="Q2125" t="s">
        <v>8281</v>
      </c>
      <c r="R2125" t="s">
        <v>8323</v>
      </c>
      <c r="S2125" t="s">
        <v>8324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>
        <f>E2126/D2126</f>
        <v>0.10454545454545454</v>
      </c>
      <c r="O2126" s="11">
        <f t="shared" si="66"/>
        <v>40463.819849537031</v>
      </c>
      <c r="P2126" s="11">
        <f t="shared" si="67"/>
        <v>40512</v>
      </c>
      <c r="Q2126" t="s">
        <v>8281</v>
      </c>
      <c r="R2126" t="s">
        <v>8323</v>
      </c>
      <c r="S2126" t="s">
        <v>8324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>
        <f>E2127/D2127</f>
        <v>1.4200000000000001E-2</v>
      </c>
      <c r="O2127" s="11">
        <f t="shared" si="66"/>
        <v>42190.815196759257</v>
      </c>
      <c r="P2127" s="11">
        <f t="shared" si="67"/>
        <v>42220.815196759257</v>
      </c>
      <c r="Q2127" t="s">
        <v>8281</v>
      </c>
      <c r="R2127" t="s">
        <v>8323</v>
      </c>
      <c r="S2127" t="s">
        <v>8324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>
        <f>E2128/D2128</f>
        <v>5.0000000000000001E-4</v>
      </c>
      <c r="O2128" s="11">
        <f t="shared" si="66"/>
        <v>41951.76489583333</v>
      </c>
      <c r="P2128" s="11">
        <f t="shared" si="67"/>
        <v>41981.76489583333</v>
      </c>
      <c r="Q2128" t="s">
        <v>8281</v>
      </c>
      <c r="R2128" t="s">
        <v>8323</v>
      </c>
      <c r="S2128" t="s">
        <v>8324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>
        <f>E2129/D2129</f>
        <v>0.28842857142857142</v>
      </c>
      <c r="O2129" s="11">
        <f t="shared" si="66"/>
        <v>42045.297025462954</v>
      </c>
      <c r="P2129" s="11">
        <f t="shared" si="67"/>
        <v>42075.255358796298</v>
      </c>
      <c r="Q2129" t="s">
        <v>8281</v>
      </c>
      <c r="R2129" t="s">
        <v>8323</v>
      </c>
      <c r="S2129" t="s">
        <v>8324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>
        <f>E2130/D2130</f>
        <v>1.6666666666666668E-3</v>
      </c>
      <c r="O2130" s="11">
        <f t="shared" si="66"/>
        <v>41843.564456018517</v>
      </c>
      <c r="P2130" s="11">
        <f t="shared" si="67"/>
        <v>41903.564456018517</v>
      </c>
      <c r="Q2130" t="s">
        <v>8281</v>
      </c>
      <c r="R2130" t="s">
        <v>8323</v>
      </c>
      <c r="S2130" t="s">
        <v>8324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>
        <f>E2131/D2131</f>
        <v>0.11799999999999999</v>
      </c>
      <c r="O2131" s="11">
        <f t="shared" si="66"/>
        <v>42408.815972222219</v>
      </c>
      <c r="P2131" s="11">
        <f t="shared" si="67"/>
        <v>42438.815972222219</v>
      </c>
      <c r="Q2131" t="s">
        <v>8281</v>
      </c>
      <c r="R2131" t="s">
        <v>8323</v>
      </c>
      <c r="S2131" t="s">
        <v>8324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>
        <f>E2132/D2132</f>
        <v>2.0238095238095236E-3</v>
      </c>
      <c r="O2132" s="11">
        <f t="shared" si="66"/>
        <v>41831.87804398148</v>
      </c>
      <c r="P2132" s="11">
        <f t="shared" si="67"/>
        <v>41866.87804398148</v>
      </c>
      <c r="Q2132" t="s">
        <v>8281</v>
      </c>
      <c r="R2132" t="s">
        <v>8323</v>
      </c>
      <c r="S2132" t="s">
        <v>8324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>
        <f>E2133/D2133</f>
        <v>0.05</v>
      </c>
      <c r="O2133" s="11">
        <f t="shared" si="66"/>
        <v>42166.998738425922</v>
      </c>
      <c r="P2133" s="11">
        <f t="shared" si="67"/>
        <v>42196.998738425922</v>
      </c>
      <c r="Q2133" t="s">
        <v>8281</v>
      </c>
      <c r="R2133" t="s">
        <v>8323</v>
      </c>
      <c r="S2133" t="s">
        <v>8324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>
        <f>E2134/D2134</f>
        <v>2.1129899999999997E-2</v>
      </c>
      <c r="O2134" s="11">
        <f t="shared" si="66"/>
        <v>41643.27884259259</v>
      </c>
      <c r="P2134" s="11">
        <f t="shared" si="67"/>
        <v>41673.27884259259</v>
      </c>
      <c r="Q2134" t="s">
        <v>8281</v>
      </c>
      <c r="R2134" t="s">
        <v>8323</v>
      </c>
      <c r="S2134" t="s">
        <v>8324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>
        <f>E2135/D2135</f>
        <v>1.6E-2</v>
      </c>
      <c r="O2135" s="11">
        <f t="shared" si="66"/>
        <v>40618.888877314814</v>
      </c>
      <c r="P2135" s="11">
        <f t="shared" si="67"/>
        <v>40657.082638888889</v>
      </c>
      <c r="Q2135" t="s">
        <v>8281</v>
      </c>
      <c r="R2135" t="s">
        <v>8323</v>
      </c>
      <c r="S2135" t="s">
        <v>8324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>
        <f>E2136/D2136</f>
        <v>1.7333333333333333E-2</v>
      </c>
      <c r="O2136" s="11">
        <f t="shared" si="66"/>
        <v>41361.678136574068</v>
      </c>
      <c r="P2136" s="11">
        <f t="shared" si="67"/>
        <v>41391.678136574068</v>
      </c>
      <c r="Q2136" t="s">
        <v>8281</v>
      </c>
      <c r="R2136" t="s">
        <v>8323</v>
      </c>
      <c r="S2136" t="s">
        <v>8324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>
        <f>E2137/D2137</f>
        <v>9.5600000000000004E-2</v>
      </c>
      <c r="O2137" s="11">
        <f t="shared" si="66"/>
        <v>41156.755011574067</v>
      </c>
      <c r="P2137" s="11">
        <f t="shared" si="67"/>
        <v>41186.755011574074</v>
      </c>
      <c r="Q2137" t="s">
        <v>8281</v>
      </c>
      <c r="R2137" t="s">
        <v>8323</v>
      </c>
      <c r="S2137" t="s">
        <v>8324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>
        <f>E2138/D2138</f>
        <v>5.9612499999999998E-4</v>
      </c>
      <c r="O2138" s="11">
        <f t="shared" si="66"/>
        <v>41536.300763888888</v>
      </c>
      <c r="P2138" s="11">
        <f t="shared" si="67"/>
        <v>41566.300763888888</v>
      </c>
      <c r="Q2138" t="s">
        <v>8281</v>
      </c>
      <c r="R2138" t="s">
        <v>8323</v>
      </c>
      <c r="S2138" t="s">
        <v>8324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>
        <f>E2139/D2139</f>
        <v>0.28405999999999998</v>
      </c>
      <c r="O2139" s="11">
        <f t="shared" si="66"/>
        <v>41948.562835648147</v>
      </c>
      <c r="P2139" s="11">
        <f t="shared" si="67"/>
        <v>41978.562835648147</v>
      </c>
      <c r="Q2139" t="s">
        <v>8281</v>
      </c>
      <c r="R2139" t="s">
        <v>8323</v>
      </c>
      <c r="S2139" t="s">
        <v>8324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>
        <f>E2140/D2140</f>
        <v>0.128</v>
      </c>
      <c r="O2140" s="11">
        <f t="shared" si="66"/>
        <v>41556.804849537039</v>
      </c>
      <c r="P2140" s="11">
        <f t="shared" si="67"/>
        <v>41586.846516203703</v>
      </c>
      <c r="Q2140" t="s">
        <v>8281</v>
      </c>
      <c r="R2140" t="s">
        <v>8323</v>
      </c>
      <c r="S2140" t="s">
        <v>8324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>
        <f>E2141/D2141</f>
        <v>5.4199999999999998E-2</v>
      </c>
      <c r="O2141" s="11">
        <f t="shared" si="66"/>
        <v>42647.541759259257</v>
      </c>
      <c r="P2141" s="11">
        <f t="shared" si="67"/>
        <v>42677.541759259257</v>
      </c>
      <c r="Q2141" t="s">
        <v>8281</v>
      </c>
      <c r="R2141" t="s">
        <v>8323</v>
      </c>
      <c r="S2141" t="s">
        <v>8324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>
        <f>E2142/D2142</f>
        <v>1.1199999999999999E-3</v>
      </c>
      <c r="O2142" s="11">
        <f t="shared" si="66"/>
        <v>41255.625277777777</v>
      </c>
      <c r="P2142" s="11">
        <f t="shared" si="67"/>
        <v>41285.625277777777</v>
      </c>
      <c r="Q2142" t="s">
        <v>8281</v>
      </c>
      <c r="R2142" t="s">
        <v>8323</v>
      </c>
      <c r="S2142" t="s">
        <v>8324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>
        <f>E2143/D2143</f>
        <v>0</v>
      </c>
      <c r="O2143" s="11">
        <f t="shared" si="66"/>
        <v>41927.027303240735</v>
      </c>
      <c r="P2143" s="11">
        <f t="shared" si="67"/>
        <v>41957.068969907406</v>
      </c>
      <c r="Q2143" t="s">
        <v>8281</v>
      </c>
      <c r="R2143" t="s">
        <v>8323</v>
      </c>
      <c r="S2143" t="s">
        <v>8324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>
        <f>E2144/D2144</f>
        <v>5.7238095238095241E-2</v>
      </c>
      <c r="O2144" s="11">
        <f t="shared" si="66"/>
        <v>42340.493171296293</v>
      </c>
      <c r="P2144" s="11">
        <f t="shared" si="67"/>
        <v>42368.493171296293</v>
      </c>
      <c r="Q2144" t="s">
        <v>8281</v>
      </c>
      <c r="R2144" t="s">
        <v>8323</v>
      </c>
      <c r="S2144" t="s">
        <v>8324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>
        <f>E2145/D2145</f>
        <v>0.1125</v>
      </c>
      <c r="O2145" s="11">
        <f t="shared" si="66"/>
        <v>40332.678379629629</v>
      </c>
      <c r="P2145" s="11">
        <f t="shared" si="67"/>
        <v>40380.583333333328</v>
      </c>
      <c r="Q2145" t="s">
        <v>8281</v>
      </c>
      <c r="R2145" t="s">
        <v>8323</v>
      </c>
      <c r="S2145" t="s">
        <v>8324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>
        <f>E2146/D2146</f>
        <v>1.7098591549295775E-2</v>
      </c>
      <c r="O2146" s="11">
        <f t="shared" si="66"/>
        <v>41499.338425925926</v>
      </c>
      <c r="P2146" s="11">
        <f t="shared" si="67"/>
        <v>41531.338425925926</v>
      </c>
      <c r="Q2146" t="s">
        <v>8281</v>
      </c>
      <c r="R2146" t="s">
        <v>8323</v>
      </c>
      <c r="S2146" t="s">
        <v>8324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>
        <f>E2147/D2147</f>
        <v>0.30433333333333334</v>
      </c>
      <c r="O2147" s="11">
        <f t="shared" si="66"/>
        <v>41575.029097222221</v>
      </c>
      <c r="P2147" s="11">
        <f t="shared" si="67"/>
        <v>41605.070763888885</v>
      </c>
      <c r="Q2147" t="s">
        <v>8281</v>
      </c>
      <c r="R2147" t="s">
        <v>8323</v>
      </c>
      <c r="S2147" t="s">
        <v>8324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>
        <f>E2148/D2148</f>
        <v>2.0000000000000001E-4</v>
      </c>
      <c r="O2148" s="11">
        <f t="shared" si="66"/>
        <v>42397.471180555549</v>
      </c>
      <c r="P2148" s="11">
        <f t="shared" si="67"/>
        <v>42411.471180555549</v>
      </c>
      <c r="Q2148" t="s">
        <v>8281</v>
      </c>
      <c r="R2148" t="s">
        <v>8323</v>
      </c>
      <c r="S2148" t="s">
        <v>8324</v>
      </c>
    </row>
    <row r="2149" spans="1:19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>
        <f>E2149/D2149</f>
        <v>6.9641025641025639E-3</v>
      </c>
      <c r="O2149" s="11">
        <f t="shared" si="66"/>
        <v>41927.087361111109</v>
      </c>
      <c r="P2149" s="11">
        <f t="shared" si="67"/>
        <v>41959.129027777781</v>
      </c>
      <c r="Q2149" t="s">
        <v>8281</v>
      </c>
      <c r="R2149" t="s">
        <v>8323</v>
      </c>
      <c r="S2149" t="s">
        <v>8324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>
        <f>E2150/D2150</f>
        <v>0.02</v>
      </c>
      <c r="O2150" s="11">
        <f t="shared" si="66"/>
        <v>42066.525254629632</v>
      </c>
      <c r="P2150" s="11">
        <f t="shared" si="67"/>
        <v>42096.483587962961</v>
      </c>
      <c r="Q2150" t="s">
        <v>8281</v>
      </c>
      <c r="R2150" t="s">
        <v>8323</v>
      </c>
      <c r="S2150" t="s">
        <v>8324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>
        <f>E2151/D2151</f>
        <v>0</v>
      </c>
      <c r="O2151" s="11">
        <f t="shared" si="66"/>
        <v>40354.816620370366</v>
      </c>
      <c r="P2151" s="11">
        <f t="shared" si="67"/>
        <v>40389.791666666664</v>
      </c>
      <c r="Q2151" t="s">
        <v>8281</v>
      </c>
      <c r="R2151" t="s">
        <v>8323</v>
      </c>
      <c r="S2151" t="s">
        <v>8324</v>
      </c>
    </row>
    <row r="2152" spans="1:19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>
        <f>E2152/D2152</f>
        <v>8.0999999999999996E-3</v>
      </c>
      <c r="O2152" s="11">
        <f t="shared" si="66"/>
        <v>42534.076377314814</v>
      </c>
      <c r="P2152" s="11">
        <f t="shared" si="67"/>
        <v>42564.076377314814</v>
      </c>
      <c r="Q2152" t="s">
        <v>8281</v>
      </c>
      <c r="R2152" t="s">
        <v>8323</v>
      </c>
      <c r="S2152" t="s">
        <v>8324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>
        <f>E2153/D2153</f>
        <v>2.6222222222222224E-3</v>
      </c>
      <c r="O2153" s="11">
        <f t="shared" si="66"/>
        <v>42520.639050925929</v>
      </c>
      <c r="P2153" s="11">
        <f t="shared" si="67"/>
        <v>42550.639050925922</v>
      </c>
      <c r="Q2153" t="s">
        <v>8281</v>
      </c>
      <c r="R2153" t="s">
        <v>8323</v>
      </c>
      <c r="S2153" t="s">
        <v>8324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>
        <f>E2154/D2154</f>
        <v>1.6666666666666668E-3</v>
      </c>
      <c r="O2154" s="11">
        <f t="shared" si="66"/>
        <v>41683.62394675926</v>
      </c>
      <c r="P2154" s="11">
        <f t="shared" si="67"/>
        <v>41713.582280092589</v>
      </c>
      <c r="Q2154" t="s">
        <v>8281</v>
      </c>
      <c r="R2154" t="s">
        <v>8323</v>
      </c>
      <c r="S2154" t="s">
        <v>8324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>
        <f>E2155/D2155</f>
        <v>9.1244548809124457E-5</v>
      </c>
      <c r="O2155" s="11">
        <f t="shared" si="66"/>
        <v>41974.702754629623</v>
      </c>
      <c r="P2155" s="11">
        <f t="shared" si="67"/>
        <v>42014.124305555553</v>
      </c>
      <c r="Q2155" t="s">
        <v>8281</v>
      </c>
      <c r="R2155" t="s">
        <v>8323</v>
      </c>
      <c r="S2155" t="s">
        <v>8324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>
        <f>E2156/D2156</f>
        <v>8.0000000000000002E-3</v>
      </c>
      <c r="O2156" s="11">
        <f t="shared" si="66"/>
        <v>41647.42392361111</v>
      </c>
      <c r="P2156" s="11">
        <f t="shared" si="67"/>
        <v>41667.42392361111</v>
      </c>
      <c r="Q2156" t="s">
        <v>8281</v>
      </c>
      <c r="R2156" t="s">
        <v>8323</v>
      </c>
      <c r="S2156" t="s">
        <v>8324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>
        <f>E2157/D2157</f>
        <v>2.3E-2</v>
      </c>
      <c r="O2157" s="11">
        <f t="shared" si="66"/>
        <v>42430.539178240739</v>
      </c>
      <c r="P2157" s="11">
        <f t="shared" si="67"/>
        <v>42460.497511574074</v>
      </c>
      <c r="Q2157" t="s">
        <v>8281</v>
      </c>
      <c r="R2157" t="s">
        <v>8323</v>
      </c>
      <c r="S2157" t="s">
        <v>8324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>
        <f>E2158/D2158</f>
        <v>2.6660714285714284E-2</v>
      </c>
      <c r="O2158" s="11">
        <f t="shared" si="66"/>
        <v>41488.645902777775</v>
      </c>
      <c r="P2158" s="11">
        <f t="shared" si="67"/>
        <v>41533.645902777775</v>
      </c>
      <c r="Q2158" t="s">
        <v>8281</v>
      </c>
      <c r="R2158" t="s">
        <v>8323</v>
      </c>
      <c r="S2158" t="s">
        <v>8324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>
        <f>E2159/D2159</f>
        <v>0.28192</v>
      </c>
      <c r="O2159" s="11">
        <f t="shared" si="66"/>
        <v>42694.772951388884</v>
      </c>
      <c r="P2159" s="11">
        <f t="shared" si="67"/>
        <v>42727.124305555553</v>
      </c>
      <c r="Q2159" t="s">
        <v>8281</v>
      </c>
      <c r="R2159" t="s">
        <v>8323</v>
      </c>
      <c r="S2159" t="s">
        <v>8324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>
        <f>E2160/D2160</f>
        <v>6.5900366666666668E-2</v>
      </c>
      <c r="O2160" s="11">
        <f t="shared" si="66"/>
        <v>41264.645532407405</v>
      </c>
      <c r="P2160" s="11">
        <f t="shared" si="67"/>
        <v>41309.645532407405</v>
      </c>
      <c r="Q2160" t="s">
        <v>8281</v>
      </c>
      <c r="R2160" t="s">
        <v>8323</v>
      </c>
      <c r="S2160" t="s">
        <v>8324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>
        <f>E2161/D2161</f>
        <v>7.2222222222222219E-3</v>
      </c>
      <c r="O2161" s="11">
        <f t="shared" si="66"/>
        <v>40710.522847222215</v>
      </c>
      <c r="P2161" s="11">
        <f t="shared" si="67"/>
        <v>40740.522847222222</v>
      </c>
      <c r="Q2161" t="s">
        <v>8281</v>
      </c>
      <c r="R2161" t="s">
        <v>8323</v>
      </c>
      <c r="S2161" t="s">
        <v>8324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>
        <f>E2162/D2162</f>
        <v>8.5000000000000006E-3</v>
      </c>
      <c r="O2162" s="11">
        <f t="shared" si="66"/>
        <v>41018.503530092588</v>
      </c>
      <c r="P2162" s="11">
        <f t="shared" si="67"/>
        <v>41048.503530092588</v>
      </c>
      <c r="Q2162" t="s">
        <v>8281</v>
      </c>
      <c r="R2162" t="s">
        <v>8323</v>
      </c>
      <c r="S2162" t="s">
        <v>8324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>
        <f>E2163/D2163</f>
        <v>1.1575</v>
      </c>
      <c r="O2163" s="11">
        <f t="shared" si="66"/>
        <v>42240.644201388881</v>
      </c>
      <c r="P2163" s="11">
        <f t="shared" si="67"/>
        <v>42270.644201388888</v>
      </c>
      <c r="Q2163" t="s">
        <v>8275</v>
      </c>
      <c r="R2163" t="s">
        <v>8315</v>
      </c>
      <c r="S2163" t="s">
        <v>8316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>
        <f>E2164/D2164</f>
        <v>1.1226666666666667</v>
      </c>
      <c r="O2164" s="11">
        <f t="shared" si="66"/>
        <v>41813.557766203703</v>
      </c>
      <c r="P2164" s="11">
        <f t="shared" si="67"/>
        <v>41844.557766203703</v>
      </c>
      <c r="Q2164" t="s">
        <v>8275</v>
      </c>
      <c r="R2164" t="s">
        <v>8315</v>
      </c>
      <c r="S2164" t="s">
        <v>8316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>
        <f>E2165/D2165</f>
        <v>1.3220000000000001</v>
      </c>
      <c r="O2165" s="11">
        <f t="shared" si="66"/>
        <v>42111.691203703704</v>
      </c>
      <c r="P2165" s="11">
        <f t="shared" si="67"/>
        <v>42162.951388888883</v>
      </c>
      <c r="Q2165" t="s">
        <v>8275</v>
      </c>
      <c r="R2165" t="s">
        <v>8315</v>
      </c>
      <c r="S2165" t="s">
        <v>8316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>
        <f>E2166/D2166</f>
        <v>1.0263636363636364</v>
      </c>
      <c r="O2166" s="11">
        <f t="shared" si="66"/>
        <v>42515.509421296294</v>
      </c>
      <c r="P2166" s="11">
        <f t="shared" si="67"/>
        <v>42545.957638888889</v>
      </c>
      <c r="Q2166" t="s">
        <v>8275</v>
      </c>
      <c r="R2166" t="s">
        <v>8315</v>
      </c>
      <c r="S2166" t="s">
        <v>8316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>
        <f>E2167/D2167</f>
        <v>1.3864000000000001</v>
      </c>
      <c r="O2167" s="11">
        <f t="shared" si="66"/>
        <v>42438.458738425928</v>
      </c>
      <c r="P2167" s="11">
        <f t="shared" si="67"/>
        <v>42468.417071759257</v>
      </c>
      <c r="Q2167" t="s">
        <v>8275</v>
      </c>
      <c r="R2167" t="s">
        <v>8315</v>
      </c>
      <c r="S2167" t="s">
        <v>8316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>
        <f>E2168/D2168</f>
        <v>1.466</v>
      </c>
      <c r="O2168" s="11">
        <f t="shared" si="66"/>
        <v>41933.629837962959</v>
      </c>
      <c r="P2168" s="11">
        <f t="shared" si="67"/>
        <v>41978.671504629623</v>
      </c>
      <c r="Q2168" t="s">
        <v>8275</v>
      </c>
      <c r="R2168" t="s">
        <v>8315</v>
      </c>
      <c r="S2168" t="s">
        <v>8316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>
        <f>E2169/D2169</f>
        <v>1.2</v>
      </c>
      <c r="O2169" s="11">
        <f t="shared" si="66"/>
        <v>41152.858067129629</v>
      </c>
      <c r="P2169" s="11">
        <f t="shared" si="67"/>
        <v>41166.858067129629</v>
      </c>
      <c r="Q2169" t="s">
        <v>8275</v>
      </c>
      <c r="R2169" t="s">
        <v>8315</v>
      </c>
      <c r="S2169" t="s">
        <v>8316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>
        <f>E2170/D2170</f>
        <v>1.215816111111111</v>
      </c>
      <c r="O2170" s="11">
        <f t="shared" si="66"/>
        <v>42745.391909722217</v>
      </c>
      <c r="P2170" s="11">
        <f t="shared" si="67"/>
        <v>42775.999999999993</v>
      </c>
      <c r="Q2170" t="s">
        <v>8275</v>
      </c>
      <c r="R2170" t="s">
        <v>8315</v>
      </c>
      <c r="S2170" t="s">
        <v>8316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>
        <f>E2171/D2171</f>
        <v>1</v>
      </c>
      <c r="O2171" s="11">
        <f t="shared" si="66"/>
        <v>42793.492488425924</v>
      </c>
      <c r="P2171" s="11">
        <f t="shared" si="67"/>
        <v>42796.492488425924</v>
      </c>
      <c r="Q2171" t="s">
        <v>8275</v>
      </c>
      <c r="R2171" t="s">
        <v>8315</v>
      </c>
      <c r="S2171" t="s">
        <v>8316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>
        <f>E2172/D2172</f>
        <v>1.8085714285714285</v>
      </c>
      <c r="O2172" s="11">
        <f t="shared" si="66"/>
        <v>42198.541921296295</v>
      </c>
      <c r="P2172" s="11">
        <f t="shared" si="67"/>
        <v>42238.541921296295</v>
      </c>
      <c r="Q2172" t="s">
        <v>8275</v>
      </c>
      <c r="R2172" t="s">
        <v>8315</v>
      </c>
      <c r="S2172" t="s">
        <v>8316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>
        <f>E2173/D2173</f>
        <v>1.0607500000000001</v>
      </c>
      <c r="O2173" s="11">
        <f t="shared" si="66"/>
        <v>42141.748784722215</v>
      </c>
      <c r="P2173" s="11">
        <f t="shared" si="67"/>
        <v>42176.999999999993</v>
      </c>
      <c r="Q2173" t="s">
        <v>8275</v>
      </c>
      <c r="R2173" t="s">
        <v>8315</v>
      </c>
      <c r="S2173" t="s">
        <v>8316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>
        <f>E2174/D2174</f>
        <v>1</v>
      </c>
      <c r="O2174" s="11">
        <f t="shared" si="66"/>
        <v>42082.371759259251</v>
      </c>
      <c r="P2174" s="11">
        <f t="shared" si="67"/>
        <v>42112.371759259258</v>
      </c>
      <c r="Q2174" t="s">
        <v>8275</v>
      </c>
      <c r="R2174" t="s">
        <v>8315</v>
      </c>
      <c r="S2174" t="s">
        <v>8316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>
        <f>E2175/D2175</f>
        <v>1.2692857142857144</v>
      </c>
      <c r="O2175" s="11">
        <f t="shared" si="66"/>
        <v>41495.484293981477</v>
      </c>
      <c r="P2175" s="11">
        <f t="shared" si="67"/>
        <v>41526.957638888889</v>
      </c>
      <c r="Q2175" t="s">
        <v>8275</v>
      </c>
      <c r="R2175" t="s">
        <v>8315</v>
      </c>
      <c r="S2175" t="s">
        <v>8316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>
        <f>E2176/D2176</f>
        <v>1.0297499999999999</v>
      </c>
      <c r="O2176" s="11">
        <f t="shared" si="66"/>
        <v>42465.334571759253</v>
      </c>
      <c r="P2176" s="11">
        <f t="shared" si="67"/>
        <v>42495.334571759253</v>
      </c>
      <c r="Q2176" t="s">
        <v>8275</v>
      </c>
      <c r="R2176" t="s">
        <v>8315</v>
      </c>
      <c r="S2176" t="s">
        <v>8316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>
        <f>E2177/D2177</f>
        <v>2.5</v>
      </c>
      <c r="O2177" s="11">
        <f t="shared" si="66"/>
        <v>42564.800763888888</v>
      </c>
      <c r="P2177" s="11">
        <f t="shared" si="67"/>
        <v>42571.800763888888</v>
      </c>
      <c r="Q2177" t="s">
        <v>8275</v>
      </c>
      <c r="R2177" t="s">
        <v>8315</v>
      </c>
      <c r="S2177" t="s">
        <v>8316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>
        <f>E2178/D2178</f>
        <v>1.2602</v>
      </c>
      <c r="O2178" s="11">
        <f t="shared" si="66"/>
        <v>42096.424872685187</v>
      </c>
      <c r="P2178" s="11">
        <f t="shared" si="67"/>
        <v>42126.424872685187</v>
      </c>
      <c r="Q2178" t="s">
        <v>8275</v>
      </c>
      <c r="R2178" t="s">
        <v>8315</v>
      </c>
      <c r="S2178" t="s">
        <v>8316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>
        <f>E2179/D2179</f>
        <v>1.0012000000000001</v>
      </c>
      <c r="O2179" s="11">
        <f t="shared" ref="O2179:O2242" si="68">(((J2179/60)/60)/24)+DATE(1970,1,1)+(-5/24)</f>
        <v>42502.042442129627</v>
      </c>
      <c r="P2179" s="11">
        <f t="shared" ref="P2179:P2242" si="69">I2179/86400+25569+(-5/24)</f>
        <v>42527.042442129627</v>
      </c>
      <c r="Q2179" t="s">
        <v>8275</v>
      </c>
      <c r="R2179" t="s">
        <v>8315</v>
      </c>
      <c r="S2179" t="s">
        <v>8316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>
        <f>E2180/D2180</f>
        <v>1.3864000000000001</v>
      </c>
      <c r="O2180" s="11">
        <f t="shared" si="68"/>
        <v>42723.428206018514</v>
      </c>
      <c r="P2180" s="11">
        <f t="shared" si="69"/>
        <v>42753.428206018514</v>
      </c>
      <c r="Q2180" t="s">
        <v>8275</v>
      </c>
      <c r="R2180" t="s">
        <v>8315</v>
      </c>
      <c r="S2180" t="s">
        <v>8316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>
        <f>E2181/D2181</f>
        <v>1.6140000000000001</v>
      </c>
      <c r="O2181" s="11">
        <f t="shared" si="68"/>
        <v>42074.962870370371</v>
      </c>
      <c r="P2181" s="11">
        <f t="shared" si="69"/>
        <v>42104.962870370371</v>
      </c>
      <c r="Q2181" t="s">
        <v>8275</v>
      </c>
      <c r="R2181" t="s">
        <v>8315</v>
      </c>
      <c r="S2181" t="s">
        <v>8316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>
        <f>E2182/D2182</f>
        <v>1.071842</v>
      </c>
      <c r="O2182" s="11">
        <f t="shared" si="68"/>
        <v>42279.461435185185</v>
      </c>
      <c r="P2182" s="11">
        <f t="shared" si="69"/>
        <v>42321.503101851849</v>
      </c>
      <c r="Q2182" t="s">
        <v>8275</v>
      </c>
      <c r="R2182" t="s">
        <v>8315</v>
      </c>
      <c r="S2182" t="s">
        <v>8316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>
        <f>E2183/D2183</f>
        <v>1.5309999999999999</v>
      </c>
      <c r="O2183" s="11">
        <f t="shared" si="68"/>
        <v>42772.796909722216</v>
      </c>
      <c r="P2183" s="11">
        <f t="shared" si="69"/>
        <v>42786.796909722216</v>
      </c>
      <c r="Q2183" t="s">
        <v>8296</v>
      </c>
      <c r="R2183" t="s">
        <v>8323</v>
      </c>
      <c r="S2183" t="s">
        <v>8340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>
        <f>E2184/D2184</f>
        <v>5.2416666666666663</v>
      </c>
      <c r="O2184" s="11">
        <f t="shared" si="68"/>
        <v>41879.692418981482</v>
      </c>
      <c r="P2184" s="11">
        <f t="shared" si="69"/>
        <v>41914.692418981482</v>
      </c>
      <c r="Q2184" t="s">
        <v>8296</v>
      </c>
      <c r="R2184" t="s">
        <v>8323</v>
      </c>
      <c r="S2184" t="s">
        <v>8340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>
        <f>E2185/D2185</f>
        <v>4.8927777777777779</v>
      </c>
      <c r="O2185" s="11">
        <f t="shared" si="68"/>
        <v>42745.157141203708</v>
      </c>
      <c r="P2185" s="11">
        <f t="shared" si="69"/>
        <v>42774.999999999993</v>
      </c>
      <c r="Q2185" t="s">
        <v>8296</v>
      </c>
      <c r="R2185" t="s">
        <v>8323</v>
      </c>
      <c r="S2185" t="s">
        <v>8340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>
        <f>E2186/D2186</f>
        <v>2.8473999999999999</v>
      </c>
      <c r="O2186" s="11">
        <f t="shared" si="68"/>
        <v>42380.481956018521</v>
      </c>
      <c r="P2186" s="11">
        <f t="shared" si="69"/>
        <v>42394.458333333336</v>
      </c>
      <c r="Q2186" t="s">
        <v>8296</v>
      </c>
      <c r="R2186" t="s">
        <v>8323</v>
      </c>
      <c r="S2186" t="s">
        <v>8340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>
        <f>E2187/D2187</f>
        <v>18.569700000000001</v>
      </c>
      <c r="O2187" s="11">
        <f t="shared" si="68"/>
        <v>41319.141655092593</v>
      </c>
      <c r="P2187" s="11">
        <f t="shared" si="69"/>
        <v>41359.141655092586</v>
      </c>
      <c r="Q2187" t="s">
        <v>8296</v>
      </c>
      <c r="R2187" t="s">
        <v>8323</v>
      </c>
      <c r="S2187" t="s">
        <v>8340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>
        <f>E2188/D2188</f>
        <v>1.0967499999999999</v>
      </c>
      <c r="O2188" s="11">
        <f t="shared" si="68"/>
        <v>42583.406747685185</v>
      </c>
      <c r="P2188" s="11">
        <f t="shared" si="69"/>
        <v>42619.874999999993</v>
      </c>
      <c r="Q2188" t="s">
        <v>8296</v>
      </c>
      <c r="R2188" t="s">
        <v>8323</v>
      </c>
      <c r="S2188" t="s">
        <v>8340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>
        <f>E2189/D2189</f>
        <v>10.146425000000001</v>
      </c>
      <c r="O2189" s="11">
        <f t="shared" si="68"/>
        <v>42068.000763888886</v>
      </c>
      <c r="P2189" s="11">
        <f t="shared" si="69"/>
        <v>42096.957638888889</v>
      </c>
      <c r="Q2189" t="s">
        <v>8296</v>
      </c>
      <c r="R2189" t="s">
        <v>8323</v>
      </c>
      <c r="S2189" t="s">
        <v>8340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>
        <f>E2190/D2190</f>
        <v>4.1217692027666546</v>
      </c>
      <c r="O2190" s="11">
        <f t="shared" si="68"/>
        <v>42633.377789351849</v>
      </c>
      <c r="P2190" s="11">
        <f t="shared" si="69"/>
        <v>42668.499999999993</v>
      </c>
      <c r="Q2190" t="s">
        <v>8296</v>
      </c>
      <c r="R2190" t="s">
        <v>8323</v>
      </c>
      <c r="S2190" t="s">
        <v>8340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>
        <f>E2191/D2191</f>
        <v>5.0324999999999998</v>
      </c>
      <c r="O2191" s="11">
        <f t="shared" si="68"/>
        <v>42467.579861111109</v>
      </c>
      <c r="P2191" s="11">
        <f t="shared" si="69"/>
        <v>42481.708333333336</v>
      </c>
      <c r="Q2191" t="s">
        <v>8296</v>
      </c>
      <c r="R2191" t="s">
        <v>8323</v>
      </c>
      <c r="S2191" t="s">
        <v>8340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>
        <f>E2192/D2192</f>
        <v>1.8461052631578947</v>
      </c>
      <c r="O2192" s="11">
        <f t="shared" si="68"/>
        <v>42417.416712962957</v>
      </c>
      <c r="P2192" s="11">
        <f t="shared" si="69"/>
        <v>42452.082638888889</v>
      </c>
      <c r="Q2192" t="s">
        <v>8296</v>
      </c>
      <c r="R2192" t="s">
        <v>8323</v>
      </c>
      <c r="S2192" t="s">
        <v>8340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>
        <f>E2193/D2193</f>
        <v>1.1973333333333334</v>
      </c>
      <c r="O2193" s="11">
        <f t="shared" si="68"/>
        <v>42768.6253125</v>
      </c>
      <c r="P2193" s="11">
        <f t="shared" si="69"/>
        <v>42780.6253125</v>
      </c>
      <c r="Q2193" t="s">
        <v>8296</v>
      </c>
      <c r="R2193" t="s">
        <v>8323</v>
      </c>
      <c r="S2193" t="s">
        <v>8340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>
        <f>E2194/D2194</f>
        <v>10.812401666666668</v>
      </c>
      <c r="O2194" s="11">
        <f t="shared" si="68"/>
        <v>42691.642870370364</v>
      </c>
      <c r="P2194" s="11">
        <f t="shared" si="69"/>
        <v>42719.749999999993</v>
      </c>
      <c r="Q2194" t="s">
        <v>8296</v>
      </c>
      <c r="R2194" t="s">
        <v>8323</v>
      </c>
      <c r="S2194" t="s">
        <v>8340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>
        <f>E2195/D2195</f>
        <v>4.5237333333333334</v>
      </c>
      <c r="O2195" s="11">
        <f t="shared" si="68"/>
        <v>42664.197592592587</v>
      </c>
      <c r="P2195" s="11">
        <f t="shared" si="69"/>
        <v>42694.999305555553</v>
      </c>
      <c r="Q2195" t="s">
        <v>8296</v>
      </c>
      <c r="R2195" t="s">
        <v>8323</v>
      </c>
      <c r="S2195" t="s">
        <v>8340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>
        <f>E2196/D2196</f>
        <v>5.3737000000000004</v>
      </c>
      <c r="O2196" s="11">
        <f t="shared" si="68"/>
        <v>42425.54965277778</v>
      </c>
      <c r="P2196" s="11">
        <f t="shared" si="69"/>
        <v>42455.507986111108</v>
      </c>
      <c r="Q2196" t="s">
        <v>8296</v>
      </c>
      <c r="R2196" t="s">
        <v>8323</v>
      </c>
      <c r="S2196" t="s">
        <v>8340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>
        <f>E2197/D2197</f>
        <v>1.2032608695652174</v>
      </c>
      <c r="O2197" s="11">
        <f t="shared" si="68"/>
        <v>42197.563657407409</v>
      </c>
      <c r="P2197" s="11">
        <f t="shared" si="69"/>
        <v>42227.563657407409</v>
      </c>
      <c r="Q2197" t="s">
        <v>8296</v>
      </c>
      <c r="R2197" t="s">
        <v>8323</v>
      </c>
      <c r="S2197" t="s">
        <v>8340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>
        <f>E2198/D2198</f>
        <v>1.1383571428571428</v>
      </c>
      <c r="O2198" s="11">
        <f t="shared" si="68"/>
        <v>42675.278958333329</v>
      </c>
      <c r="P2198" s="11">
        <f t="shared" si="69"/>
        <v>42706.083333333336</v>
      </c>
      <c r="Q2198" t="s">
        <v>8296</v>
      </c>
      <c r="R2198" t="s">
        <v>8323</v>
      </c>
      <c r="S2198" t="s">
        <v>8340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>
        <f>E2199/D2199</f>
        <v>9.5103109999999997</v>
      </c>
      <c r="O2199" s="11">
        <f t="shared" si="68"/>
        <v>42033.37568287037</v>
      </c>
      <c r="P2199" s="11">
        <f t="shared" si="69"/>
        <v>42063.37568287037</v>
      </c>
      <c r="Q2199" t="s">
        <v>8296</v>
      </c>
      <c r="R2199" t="s">
        <v>8323</v>
      </c>
      <c r="S2199" t="s">
        <v>8340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>
        <f>E2200/D2200</f>
        <v>1.3289249999999999</v>
      </c>
      <c r="O2200" s="11">
        <f t="shared" si="68"/>
        <v>42292.305555555555</v>
      </c>
      <c r="P2200" s="11">
        <f t="shared" si="69"/>
        <v>42322.347222222219</v>
      </c>
      <c r="Q2200" t="s">
        <v>8296</v>
      </c>
      <c r="R2200" t="s">
        <v>8323</v>
      </c>
      <c r="S2200" t="s">
        <v>8340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>
        <f>E2201/D2201</f>
        <v>1.4697777777777778</v>
      </c>
      <c r="O2201" s="11">
        <f t="shared" si="68"/>
        <v>42262.208310185182</v>
      </c>
      <c r="P2201" s="11">
        <f t="shared" si="69"/>
        <v>42292.208310185182</v>
      </c>
      <c r="Q2201" t="s">
        <v>8296</v>
      </c>
      <c r="R2201" t="s">
        <v>8323</v>
      </c>
      <c r="S2201" t="s">
        <v>8340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>
        <f>E2202/D2202</f>
        <v>5.4215</v>
      </c>
      <c r="O2202" s="11">
        <f t="shared" si="68"/>
        <v>42163.417453703696</v>
      </c>
      <c r="P2202" s="11">
        <f t="shared" si="69"/>
        <v>42190.916666666664</v>
      </c>
      <c r="Q2202" t="s">
        <v>8296</v>
      </c>
      <c r="R2202" t="s">
        <v>8323</v>
      </c>
      <c r="S2202" t="s">
        <v>8340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>
        <f>E2203/D2203</f>
        <v>3.8271818181818182</v>
      </c>
      <c r="O2203" s="11">
        <f t="shared" si="68"/>
        <v>41276.638483796298</v>
      </c>
      <c r="P2203" s="11">
        <f t="shared" si="69"/>
        <v>41290.638483796291</v>
      </c>
      <c r="Q2203" t="s">
        <v>8279</v>
      </c>
      <c r="R2203" t="s">
        <v>8315</v>
      </c>
      <c r="S2203" t="s">
        <v>8320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>
        <f>E2204/D2204</f>
        <v>7.0418124999999998</v>
      </c>
      <c r="O2204" s="11">
        <f t="shared" si="68"/>
        <v>41184.640833333331</v>
      </c>
      <c r="P2204" s="11">
        <f t="shared" si="69"/>
        <v>41214.640833333331</v>
      </c>
      <c r="Q2204" t="s">
        <v>8279</v>
      </c>
      <c r="R2204" t="s">
        <v>8315</v>
      </c>
      <c r="S2204" t="s">
        <v>8320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>
        <f>E2205/D2205</f>
        <v>1.0954999999999999</v>
      </c>
      <c r="O2205" s="11">
        <f t="shared" si="68"/>
        <v>42241.651412037034</v>
      </c>
      <c r="P2205" s="11">
        <f t="shared" si="69"/>
        <v>42271.651412037034</v>
      </c>
      <c r="Q2205" t="s">
        <v>8279</v>
      </c>
      <c r="R2205" t="s">
        <v>8315</v>
      </c>
      <c r="S2205" t="s">
        <v>8320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>
        <f>E2206/D2206</f>
        <v>1.3286666666666667</v>
      </c>
      <c r="O2206" s="11">
        <f t="shared" si="68"/>
        <v>41312.103229166663</v>
      </c>
      <c r="P2206" s="11">
        <f t="shared" si="69"/>
        <v>41342.103229166663</v>
      </c>
      <c r="Q2206" t="s">
        <v>8279</v>
      </c>
      <c r="R2206" t="s">
        <v>8315</v>
      </c>
      <c r="S2206" t="s">
        <v>8320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>
        <f>E2207/D2207</f>
        <v>1.52</v>
      </c>
      <c r="O2207" s="11">
        <f t="shared" si="68"/>
        <v>41031.613298611104</v>
      </c>
      <c r="P2207" s="11">
        <f t="shared" si="69"/>
        <v>41061.613298611112</v>
      </c>
      <c r="Q2207" t="s">
        <v>8279</v>
      </c>
      <c r="R2207" t="s">
        <v>8315</v>
      </c>
      <c r="S2207" t="s">
        <v>8320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>
        <f>E2208/D2208</f>
        <v>1.0272727272727273</v>
      </c>
      <c r="O2208" s="11">
        <f t="shared" si="68"/>
        <v>40997.048888888887</v>
      </c>
      <c r="P2208" s="11">
        <f t="shared" si="69"/>
        <v>41015.048888888887</v>
      </c>
      <c r="Q2208" t="s">
        <v>8279</v>
      </c>
      <c r="R2208" t="s">
        <v>8315</v>
      </c>
      <c r="S2208" t="s">
        <v>8320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>
        <f>E2209/D2209</f>
        <v>1</v>
      </c>
      <c r="O2209" s="11">
        <f t="shared" si="68"/>
        <v>41563.985798611109</v>
      </c>
      <c r="P2209" s="11">
        <f t="shared" si="69"/>
        <v>41594.027465277773</v>
      </c>
      <c r="Q2209" t="s">
        <v>8279</v>
      </c>
      <c r="R2209" t="s">
        <v>8315</v>
      </c>
      <c r="S2209" t="s">
        <v>8320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>
        <f>E2210/D2210</f>
        <v>1.016</v>
      </c>
      <c r="O2210" s="11">
        <f t="shared" si="68"/>
        <v>40946.673912037033</v>
      </c>
      <c r="P2210" s="11">
        <f t="shared" si="69"/>
        <v>41005.958333333328</v>
      </c>
      <c r="Q2210" t="s">
        <v>8279</v>
      </c>
      <c r="R2210" t="s">
        <v>8315</v>
      </c>
      <c r="S2210" t="s">
        <v>8320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>
        <f>E2211/D2211</f>
        <v>1.508</v>
      </c>
      <c r="O2211" s="11">
        <f t="shared" si="68"/>
        <v>41732.27134259259</v>
      </c>
      <c r="P2211" s="11">
        <f t="shared" si="69"/>
        <v>41743.75</v>
      </c>
      <c r="Q2211" t="s">
        <v>8279</v>
      </c>
      <c r="R2211" t="s">
        <v>8315</v>
      </c>
      <c r="S2211" t="s">
        <v>8320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>
        <f>E2212/D2212</f>
        <v>1.11425</v>
      </c>
      <c r="O2212" s="11">
        <f t="shared" si="68"/>
        <v>40955.857754629629</v>
      </c>
      <c r="P2212" s="11">
        <f t="shared" si="69"/>
        <v>41013.525000000001</v>
      </c>
      <c r="Q2212" t="s">
        <v>8279</v>
      </c>
      <c r="R2212" t="s">
        <v>8315</v>
      </c>
      <c r="S2212" t="s">
        <v>8320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>
        <f>E2213/D2213</f>
        <v>1.956</v>
      </c>
      <c r="O2213" s="11">
        <f t="shared" si="68"/>
        <v>41716.576678240737</v>
      </c>
      <c r="P2213" s="11">
        <f t="shared" si="69"/>
        <v>41739.082638888889</v>
      </c>
      <c r="Q2213" t="s">
        <v>8279</v>
      </c>
      <c r="R2213" t="s">
        <v>8315</v>
      </c>
      <c r="S2213" t="s">
        <v>8320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>
        <f>E2214/D2214</f>
        <v>1.1438333333333333</v>
      </c>
      <c r="O2214" s="11">
        <f t="shared" si="68"/>
        <v>41548.539085648146</v>
      </c>
      <c r="P2214" s="11">
        <f t="shared" si="69"/>
        <v>41581.833333333328</v>
      </c>
      <c r="Q2214" t="s">
        <v>8279</v>
      </c>
      <c r="R2214" t="s">
        <v>8315</v>
      </c>
      <c r="S2214" t="s">
        <v>8320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>
        <f>E2215/D2215</f>
        <v>2</v>
      </c>
      <c r="O2215" s="11">
        <f t="shared" si="68"/>
        <v>42109.617812499993</v>
      </c>
      <c r="P2215" s="11">
        <f t="shared" si="69"/>
        <v>42139.617812499993</v>
      </c>
      <c r="Q2215" t="s">
        <v>8279</v>
      </c>
      <c r="R2215" t="s">
        <v>8315</v>
      </c>
      <c r="S2215" t="s">
        <v>8320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>
        <f>E2216/D2216</f>
        <v>2.9250166666666666</v>
      </c>
      <c r="O2216" s="11">
        <f t="shared" si="68"/>
        <v>41646.58388888889</v>
      </c>
      <c r="P2216" s="11">
        <f t="shared" si="69"/>
        <v>41676.58388888889</v>
      </c>
      <c r="Q2216" t="s">
        <v>8279</v>
      </c>
      <c r="R2216" t="s">
        <v>8315</v>
      </c>
      <c r="S2216" t="s">
        <v>8320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>
        <f>E2217/D2217</f>
        <v>1.5636363636363637</v>
      </c>
      <c r="O2217" s="11">
        <f t="shared" si="68"/>
        <v>40958.508935185186</v>
      </c>
      <c r="P2217" s="11">
        <f t="shared" si="69"/>
        <v>40981.082638888889</v>
      </c>
      <c r="Q2217" t="s">
        <v>8279</v>
      </c>
      <c r="R2217" t="s">
        <v>8315</v>
      </c>
      <c r="S2217" t="s">
        <v>8320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>
        <f>E2218/D2218</f>
        <v>1.0566666666666666</v>
      </c>
      <c r="O2218" s="11">
        <f t="shared" si="68"/>
        <v>42194.543344907412</v>
      </c>
      <c r="P2218" s="11">
        <f t="shared" si="69"/>
        <v>42208.543344907404</v>
      </c>
      <c r="Q2218" t="s">
        <v>8279</v>
      </c>
      <c r="R2218" t="s">
        <v>8315</v>
      </c>
      <c r="S2218" t="s">
        <v>8320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>
        <f>E2219/D2219</f>
        <v>1.0119047619047619</v>
      </c>
      <c r="O2219" s="11">
        <f t="shared" si="68"/>
        <v>42299.568437499998</v>
      </c>
      <c r="P2219" s="11">
        <f t="shared" si="69"/>
        <v>42310.124999999993</v>
      </c>
      <c r="Q2219" t="s">
        <v>8279</v>
      </c>
      <c r="R2219" t="s">
        <v>8315</v>
      </c>
      <c r="S2219" t="s">
        <v>8320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>
        <f>E2220/D2220</f>
        <v>1.2283299999999999</v>
      </c>
      <c r="O2220" s="11">
        <f t="shared" si="68"/>
        <v>41127.603969907403</v>
      </c>
      <c r="P2220" s="11">
        <f t="shared" si="69"/>
        <v>41149.791666666664</v>
      </c>
      <c r="Q2220" t="s">
        <v>8279</v>
      </c>
      <c r="R2220" t="s">
        <v>8315</v>
      </c>
      <c r="S2220" t="s">
        <v>8320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>
        <f>E2221/D2221</f>
        <v>1.0149999999999999</v>
      </c>
      <c r="O2221" s="11">
        <f t="shared" si="68"/>
        <v>42205.510555555556</v>
      </c>
      <c r="P2221" s="11">
        <f t="shared" si="69"/>
        <v>42235.510555555556</v>
      </c>
      <c r="Q2221" t="s">
        <v>8279</v>
      </c>
      <c r="R2221" t="s">
        <v>8315</v>
      </c>
      <c r="S2221" t="s">
        <v>8320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>
        <f>E2222/D2222</f>
        <v>1.0114285714285713</v>
      </c>
      <c r="O2222" s="11">
        <f t="shared" si="68"/>
        <v>41451.852268518516</v>
      </c>
      <c r="P2222" s="11">
        <f t="shared" si="69"/>
        <v>41481.852268518516</v>
      </c>
      <c r="Q2222" t="s">
        <v>8279</v>
      </c>
      <c r="R2222" t="s">
        <v>8315</v>
      </c>
      <c r="S2222" t="s">
        <v>8320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>
        <f>E2223/D2223</f>
        <v>1.0811999999999999</v>
      </c>
      <c r="O2223" s="11">
        <f t="shared" si="68"/>
        <v>42452.458437499998</v>
      </c>
      <c r="P2223" s="11">
        <f t="shared" si="69"/>
        <v>42482.791666666664</v>
      </c>
      <c r="Q2223" t="s">
        <v>8296</v>
      </c>
      <c r="R2223" t="s">
        <v>8323</v>
      </c>
      <c r="S2223" t="s">
        <v>8340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>
        <f>E2224/D2224</f>
        <v>1.6259999999999999</v>
      </c>
      <c r="O2224" s="11">
        <f t="shared" si="68"/>
        <v>40906.579247685186</v>
      </c>
      <c r="P2224" s="11">
        <f t="shared" si="69"/>
        <v>40936.579247685186</v>
      </c>
      <c r="Q2224" t="s">
        <v>8296</v>
      </c>
      <c r="R2224" t="s">
        <v>8323</v>
      </c>
      <c r="S2224" t="s">
        <v>8340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>
        <f>E2225/D2225</f>
        <v>1.0580000000000001</v>
      </c>
      <c r="O2225" s="11">
        <f t="shared" si="68"/>
        <v>42152.432500000003</v>
      </c>
      <c r="P2225" s="11">
        <f t="shared" si="69"/>
        <v>42182.432500000003</v>
      </c>
      <c r="Q2225" t="s">
        <v>8296</v>
      </c>
      <c r="R2225" t="s">
        <v>8323</v>
      </c>
      <c r="S2225" t="s">
        <v>8340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>
        <f>E2226/D2226</f>
        <v>2.4315000000000002</v>
      </c>
      <c r="O2226" s="11">
        <f t="shared" si="68"/>
        <v>42644.459201388883</v>
      </c>
      <c r="P2226" s="11">
        <f t="shared" si="69"/>
        <v>42672.583333333336</v>
      </c>
      <c r="Q2226" t="s">
        <v>8296</v>
      </c>
      <c r="R2226" t="s">
        <v>8323</v>
      </c>
      <c r="S2226" t="s">
        <v>8340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>
        <f>E2227/D2227</f>
        <v>9.4483338095238096</v>
      </c>
      <c r="O2227" s="11">
        <f t="shared" si="68"/>
        <v>41873.583506944444</v>
      </c>
      <c r="P2227" s="11">
        <f t="shared" si="69"/>
        <v>41903.583506944444</v>
      </c>
      <c r="Q2227" t="s">
        <v>8296</v>
      </c>
      <c r="R2227" t="s">
        <v>8323</v>
      </c>
      <c r="S2227" t="s">
        <v>8340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>
        <f>E2228/D2228</f>
        <v>1.0846283333333333</v>
      </c>
      <c r="O2228" s="11">
        <f t="shared" si="68"/>
        <v>42381.590532407405</v>
      </c>
      <c r="P2228" s="11">
        <f t="shared" si="69"/>
        <v>42411.999305555553</v>
      </c>
      <c r="Q2228" t="s">
        <v>8296</v>
      </c>
      <c r="R2228" t="s">
        <v>8323</v>
      </c>
      <c r="S2228" t="s">
        <v>8340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>
        <f>E2229/D2229</f>
        <v>1.5737692307692308</v>
      </c>
      <c r="O2229" s="11">
        <f t="shared" si="68"/>
        <v>41561.599016203698</v>
      </c>
      <c r="P2229" s="11">
        <f t="shared" si="69"/>
        <v>41591.640682870369</v>
      </c>
      <c r="Q2229" t="s">
        <v>8296</v>
      </c>
      <c r="R2229" t="s">
        <v>8323</v>
      </c>
      <c r="S2229" t="s">
        <v>8340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>
        <f>E2230/D2230</f>
        <v>11.744899999999999</v>
      </c>
      <c r="O2230" s="11">
        <f t="shared" si="68"/>
        <v>42202.069861111107</v>
      </c>
      <c r="P2230" s="11">
        <f t="shared" si="69"/>
        <v>42232.069861111107</v>
      </c>
      <c r="Q2230" t="s">
        <v>8296</v>
      </c>
      <c r="R2230" t="s">
        <v>8323</v>
      </c>
      <c r="S2230" t="s">
        <v>8340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>
        <f>E2231/D2231</f>
        <v>1.7104755366949576</v>
      </c>
      <c r="O2231" s="11">
        <f t="shared" si="68"/>
        <v>41484.455914351849</v>
      </c>
      <c r="P2231" s="11">
        <f t="shared" si="69"/>
        <v>41519.958333333328</v>
      </c>
      <c r="Q2231" t="s">
        <v>8296</v>
      </c>
      <c r="R2231" t="s">
        <v>8323</v>
      </c>
      <c r="S2231" t="s">
        <v>8340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>
        <f>E2232/D2232</f>
        <v>1.2595294117647058</v>
      </c>
      <c r="O2232" s="11">
        <f t="shared" si="68"/>
        <v>41724.672766203701</v>
      </c>
      <c r="P2232" s="11">
        <f t="shared" si="69"/>
        <v>41754.672766203701</v>
      </c>
      <c r="Q2232" t="s">
        <v>8296</v>
      </c>
      <c r="R2232" t="s">
        <v>8323</v>
      </c>
      <c r="S2232" t="s">
        <v>8340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>
        <f>E2233/D2233</f>
        <v>12.121296000000001</v>
      </c>
      <c r="O2233" s="11">
        <f t="shared" si="68"/>
        <v>41423.702557870369</v>
      </c>
      <c r="P2233" s="11">
        <f t="shared" si="69"/>
        <v>41450</v>
      </c>
      <c r="Q2233" t="s">
        <v>8296</v>
      </c>
      <c r="R2233" t="s">
        <v>8323</v>
      </c>
      <c r="S2233" t="s">
        <v>8340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>
        <f>E2234/D2234</f>
        <v>4.9580000000000002</v>
      </c>
      <c r="O2234" s="11">
        <f t="shared" si="68"/>
        <v>41806.585740740738</v>
      </c>
      <c r="P2234" s="11">
        <f t="shared" si="69"/>
        <v>41838.916666666664</v>
      </c>
      <c r="Q2234" t="s">
        <v>8296</v>
      </c>
      <c r="R2234" t="s">
        <v>8323</v>
      </c>
      <c r="S2234" t="s">
        <v>8340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>
        <f>E2235/D2235</f>
        <v>3.3203999999999998</v>
      </c>
      <c r="O2235" s="11">
        <f t="shared" si="68"/>
        <v>42331.170590277768</v>
      </c>
      <c r="P2235" s="11">
        <f t="shared" si="69"/>
        <v>42351.791666666664</v>
      </c>
      <c r="Q2235" t="s">
        <v>8296</v>
      </c>
      <c r="R2235" t="s">
        <v>8323</v>
      </c>
      <c r="S2235" t="s">
        <v>8340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>
        <f>E2236/D2236</f>
        <v>11.65</v>
      </c>
      <c r="O2236" s="11">
        <f t="shared" si="68"/>
        <v>42710.616284722222</v>
      </c>
      <c r="P2236" s="11">
        <f t="shared" si="69"/>
        <v>42740.616284722222</v>
      </c>
      <c r="Q2236" t="s">
        <v>8296</v>
      </c>
      <c r="R2236" t="s">
        <v>8323</v>
      </c>
      <c r="S2236" t="s">
        <v>8340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>
        <f>E2237/D2237</f>
        <v>1.5331538461538461</v>
      </c>
      <c r="O2237" s="11">
        <f t="shared" si="68"/>
        <v>42061.813784722217</v>
      </c>
      <c r="P2237" s="11">
        <f t="shared" si="69"/>
        <v>42091.772118055553</v>
      </c>
      <c r="Q2237" t="s">
        <v>8296</v>
      </c>
      <c r="R2237" t="s">
        <v>8323</v>
      </c>
      <c r="S2237" t="s">
        <v>8340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>
        <f>E2238/D2238</f>
        <v>5.3710714285714287</v>
      </c>
      <c r="O2238" s="11">
        <f t="shared" si="68"/>
        <v>42371.408831018511</v>
      </c>
      <c r="P2238" s="11">
        <f t="shared" si="69"/>
        <v>42401.408831018511</v>
      </c>
      <c r="Q2238" t="s">
        <v>8296</v>
      </c>
      <c r="R2238" t="s">
        <v>8323</v>
      </c>
      <c r="S2238" t="s">
        <v>8340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>
        <f>E2239/D2239</f>
        <v>3.5292777777777777</v>
      </c>
      <c r="O2239" s="11">
        <f t="shared" si="68"/>
        <v>41914.794942129629</v>
      </c>
      <c r="P2239" s="11">
        <f t="shared" si="69"/>
        <v>41955.124305555553</v>
      </c>
      <c r="Q2239" t="s">
        <v>8296</v>
      </c>
      <c r="R2239" t="s">
        <v>8323</v>
      </c>
      <c r="S2239" t="s">
        <v>8340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>
        <f>E2240/D2240</f>
        <v>1.3740000000000001</v>
      </c>
      <c r="O2240" s="11">
        <f t="shared" si="68"/>
        <v>42774.41337962963</v>
      </c>
      <c r="P2240" s="11">
        <f t="shared" si="69"/>
        <v>42804.41337962963</v>
      </c>
      <c r="Q2240" t="s">
        <v>8296</v>
      </c>
      <c r="R2240" t="s">
        <v>8323</v>
      </c>
      <c r="S2240" t="s">
        <v>8340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>
        <f>E2241/D2241</f>
        <v>1.2802667999999999</v>
      </c>
      <c r="O2241" s="11">
        <f t="shared" si="68"/>
        <v>41572.750162037039</v>
      </c>
      <c r="P2241" s="11">
        <f t="shared" si="69"/>
        <v>41608.959722222222</v>
      </c>
      <c r="Q2241" t="s">
        <v>8296</v>
      </c>
      <c r="R2241" t="s">
        <v>8323</v>
      </c>
      <c r="S2241" t="s">
        <v>8340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>
        <f>E2242/D2242</f>
        <v>2.7067999999999999</v>
      </c>
      <c r="O2242" s="11">
        <f t="shared" si="68"/>
        <v>42452.617407407401</v>
      </c>
      <c r="P2242" s="11">
        <f t="shared" si="69"/>
        <v>42482.617407407401</v>
      </c>
      <c r="Q2242" t="s">
        <v>8296</v>
      </c>
      <c r="R2242" t="s">
        <v>8323</v>
      </c>
      <c r="S2242" t="s">
        <v>8340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>
        <f>E2243/D2243</f>
        <v>8.0640000000000001</v>
      </c>
      <c r="O2243" s="11">
        <f t="shared" ref="O2243:O2306" si="70">(((J2243/60)/60)/24)+DATE(1970,1,1)+(-5/24)</f>
        <v>42766.619212962956</v>
      </c>
      <c r="P2243" s="11">
        <f t="shared" ref="P2243:P2306" si="71">I2243/86400+25569+(-5/24)</f>
        <v>42796.619212962956</v>
      </c>
      <c r="Q2243" t="s">
        <v>8296</v>
      </c>
      <c r="R2243" t="s">
        <v>8323</v>
      </c>
      <c r="S2243" t="s">
        <v>8340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>
        <f>E2244/D2244</f>
        <v>13.600976000000001</v>
      </c>
      <c r="O2244" s="11">
        <f t="shared" si="70"/>
        <v>41569.367280092592</v>
      </c>
      <c r="P2244" s="11">
        <f t="shared" si="71"/>
        <v>41604.918055555558</v>
      </c>
      <c r="Q2244" t="s">
        <v>8296</v>
      </c>
      <c r="R2244" t="s">
        <v>8323</v>
      </c>
      <c r="S2244" t="s">
        <v>8340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>
        <f>E2245/D2245</f>
        <v>9302.5</v>
      </c>
      <c r="O2245" s="11">
        <f t="shared" si="70"/>
        <v>42800.542708333327</v>
      </c>
      <c r="P2245" s="11">
        <f t="shared" si="71"/>
        <v>42806.916666666664</v>
      </c>
      <c r="Q2245" t="s">
        <v>8296</v>
      </c>
      <c r="R2245" t="s">
        <v>8323</v>
      </c>
      <c r="S2245" t="s">
        <v>8340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>
        <f>E2246/D2246</f>
        <v>3.7702</v>
      </c>
      <c r="O2246" s="11">
        <f t="shared" si="70"/>
        <v>42647.610486111109</v>
      </c>
      <c r="P2246" s="11">
        <f t="shared" si="71"/>
        <v>42659.645833333336</v>
      </c>
      <c r="Q2246" t="s">
        <v>8296</v>
      </c>
      <c r="R2246" t="s">
        <v>8323</v>
      </c>
      <c r="S2246" t="s">
        <v>8340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>
        <f>E2247/D2247</f>
        <v>26.47025</v>
      </c>
      <c r="O2247" s="11">
        <f t="shared" si="70"/>
        <v>41660.500196759262</v>
      </c>
      <c r="P2247" s="11">
        <f t="shared" si="71"/>
        <v>41691.541666666664</v>
      </c>
      <c r="Q2247" t="s">
        <v>8296</v>
      </c>
      <c r="R2247" t="s">
        <v>8323</v>
      </c>
      <c r="S2247" t="s">
        <v>8340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>
        <f>E2248/D2248</f>
        <v>1.0012000000000001</v>
      </c>
      <c r="O2248" s="11">
        <f t="shared" si="70"/>
        <v>42221.583449074074</v>
      </c>
      <c r="P2248" s="11">
        <f t="shared" si="71"/>
        <v>42251.583449074074</v>
      </c>
      <c r="Q2248" t="s">
        <v>8296</v>
      </c>
      <c r="R2248" t="s">
        <v>8323</v>
      </c>
      <c r="S2248" t="s">
        <v>8340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>
        <f>E2249/D2249</f>
        <v>1.0445405405405406</v>
      </c>
      <c r="O2249" s="11">
        <f t="shared" si="70"/>
        <v>42200.457928240743</v>
      </c>
      <c r="P2249" s="11">
        <f t="shared" si="71"/>
        <v>42214.457928240743</v>
      </c>
      <c r="Q2249" t="s">
        <v>8296</v>
      </c>
      <c r="R2249" t="s">
        <v>8323</v>
      </c>
      <c r="S2249" t="s">
        <v>8340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>
        <f>E2250/D2250</f>
        <v>1.0721428571428571</v>
      </c>
      <c r="O2250" s="11">
        <f t="shared" si="70"/>
        <v>42688.667569444442</v>
      </c>
      <c r="P2250" s="11">
        <f t="shared" si="71"/>
        <v>42718.667569444442</v>
      </c>
      <c r="Q2250" t="s">
        <v>8296</v>
      </c>
      <c r="R2250" t="s">
        <v>8323</v>
      </c>
      <c r="S2250" t="s">
        <v>8340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>
        <f>E2251/D2251</f>
        <v>1.6877142857142857</v>
      </c>
      <c r="O2251" s="11">
        <f t="shared" si="70"/>
        <v>41336.494965277772</v>
      </c>
      <c r="P2251" s="11">
        <f t="shared" si="71"/>
        <v>41366.453298611108</v>
      </c>
      <c r="Q2251" t="s">
        <v>8296</v>
      </c>
      <c r="R2251" t="s">
        <v>8323</v>
      </c>
      <c r="S2251" t="s">
        <v>8340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>
        <f>E2252/D2252</f>
        <v>9.7511200000000002</v>
      </c>
      <c r="O2252" s="11">
        <f t="shared" si="70"/>
        <v>42676.7971412037</v>
      </c>
      <c r="P2252" s="11">
        <f t="shared" si="71"/>
        <v>42706.838807870365</v>
      </c>
      <c r="Q2252" t="s">
        <v>8296</v>
      </c>
      <c r="R2252" t="s">
        <v>8323</v>
      </c>
      <c r="S2252" t="s">
        <v>8340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>
        <f>E2253/D2253</f>
        <v>1.3444929411764706</v>
      </c>
      <c r="O2253" s="11">
        <f t="shared" si="70"/>
        <v>41846.137465277774</v>
      </c>
      <c r="P2253" s="11">
        <f t="shared" si="71"/>
        <v>41867.137465277774</v>
      </c>
      <c r="Q2253" t="s">
        <v>8296</v>
      </c>
      <c r="R2253" t="s">
        <v>8323</v>
      </c>
      <c r="S2253" t="s">
        <v>8340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>
        <f>E2254/D2254</f>
        <v>2.722777777777778</v>
      </c>
      <c r="O2254" s="11">
        <f t="shared" si="70"/>
        <v>42573.119652777772</v>
      </c>
      <c r="P2254" s="11">
        <f t="shared" si="71"/>
        <v>42588.119652777772</v>
      </c>
      <c r="Q2254" t="s">
        <v>8296</v>
      </c>
      <c r="R2254" t="s">
        <v>8323</v>
      </c>
      <c r="S2254" t="s">
        <v>8340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>
        <f>E2255/D2255</f>
        <v>1.1268750000000001</v>
      </c>
      <c r="O2255" s="11">
        <f t="shared" si="70"/>
        <v>42296.422997685186</v>
      </c>
      <c r="P2255" s="11">
        <f t="shared" si="71"/>
        <v>42326.46466435185</v>
      </c>
      <c r="Q2255" t="s">
        <v>8296</v>
      </c>
      <c r="R2255" t="s">
        <v>8323</v>
      </c>
      <c r="S2255" t="s">
        <v>8340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>
        <f>E2256/D2256</f>
        <v>4.5979999999999999</v>
      </c>
      <c r="O2256" s="11">
        <f t="shared" si="70"/>
        <v>42752.439444444441</v>
      </c>
      <c r="P2256" s="11">
        <f t="shared" si="71"/>
        <v>42759.439444444441</v>
      </c>
      <c r="Q2256" t="s">
        <v>8296</v>
      </c>
      <c r="R2256" t="s">
        <v>8323</v>
      </c>
      <c r="S2256" t="s">
        <v>8340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>
        <f>E2257/D2257</f>
        <v>2.8665822784810127</v>
      </c>
      <c r="O2257" s="11">
        <f t="shared" si="70"/>
        <v>42467.743645833332</v>
      </c>
      <c r="P2257" s="11">
        <f t="shared" si="71"/>
        <v>42497.743645833332</v>
      </c>
      <c r="Q2257" t="s">
        <v>8296</v>
      </c>
      <c r="R2257" t="s">
        <v>8323</v>
      </c>
      <c r="S2257" t="s">
        <v>8340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>
        <f>E2258/D2258</f>
        <v>2.2270833333333333</v>
      </c>
      <c r="O2258" s="11">
        <f t="shared" si="70"/>
        <v>42682.243587962956</v>
      </c>
      <c r="P2258" s="11">
        <f t="shared" si="71"/>
        <v>42696.243587962956</v>
      </c>
      <c r="Q2258" t="s">
        <v>8296</v>
      </c>
      <c r="R2258" t="s">
        <v>8323</v>
      </c>
      <c r="S2258" t="s">
        <v>8340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>
        <f>E2259/D2259</f>
        <v>6.3613999999999997</v>
      </c>
      <c r="O2259" s="11">
        <f t="shared" si="70"/>
        <v>42505.728344907409</v>
      </c>
      <c r="P2259" s="11">
        <f t="shared" si="71"/>
        <v>42540.749999999993</v>
      </c>
      <c r="Q2259" t="s">
        <v>8296</v>
      </c>
      <c r="R2259" t="s">
        <v>8323</v>
      </c>
      <c r="S2259" t="s">
        <v>8340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>
        <f>E2260/D2260</f>
        <v>1.4650000000000001</v>
      </c>
      <c r="O2260" s="11">
        <f t="shared" si="70"/>
        <v>42136.542673611104</v>
      </c>
      <c r="P2260" s="11">
        <f t="shared" si="71"/>
        <v>42166.542673611104</v>
      </c>
      <c r="Q2260" t="s">
        <v>8296</v>
      </c>
      <c r="R2260" t="s">
        <v>8323</v>
      </c>
      <c r="S2260" t="s">
        <v>8340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>
        <f>E2261/D2261</f>
        <v>18.670999999999999</v>
      </c>
      <c r="O2261" s="11">
        <f t="shared" si="70"/>
        <v>42702.59648148148</v>
      </c>
      <c r="P2261" s="11">
        <f t="shared" si="71"/>
        <v>42712.59648148148</v>
      </c>
      <c r="Q2261" t="s">
        <v>8296</v>
      </c>
      <c r="R2261" t="s">
        <v>8323</v>
      </c>
      <c r="S2261" t="s">
        <v>8340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>
        <f>E2262/D2262</f>
        <v>3.2692000000000001</v>
      </c>
      <c r="O2262" s="11">
        <f t="shared" si="70"/>
        <v>41694.808449074073</v>
      </c>
      <c r="P2262" s="11">
        <f t="shared" si="71"/>
        <v>41724.766782407409</v>
      </c>
      <c r="Q2262" t="s">
        <v>8296</v>
      </c>
      <c r="R2262" t="s">
        <v>8323</v>
      </c>
      <c r="S2262" t="s">
        <v>8340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>
        <f>E2263/D2263</f>
        <v>7.7949999999999999</v>
      </c>
      <c r="O2263" s="11">
        <f t="shared" si="70"/>
        <v>42759.516435185178</v>
      </c>
      <c r="P2263" s="11">
        <f t="shared" si="71"/>
        <v>42780.516435185178</v>
      </c>
      <c r="Q2263" t="s">
        <v>8296</v>
      </c>
      <c r="R2263" t="s">
        <v>8323</v>
      </c>
      <c r="S2263" t="s">
        <v>8340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>
        <f>E2264/D2264</f>
        <v>1.5415151515151515</v>
      </c>
      <c r="O2264" s="11">
        <f t="shared" si="70"/>
        <v>41926.376828703702</v>
      </c>
      <c r="P2264" s="11">
        <f t="shared" si="71"/>
        <v>41960.791666666664</v>
      </c>
      <c r="Q2264" t="s">
        <v>8296</v>
      </c>
      <c r="R2264" t="s">
        <v>8323</v>
      </c>
      <c r="S2264" t="s">
        <v>8340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>
        <f>E2265/D2265</f>
        <v>1.1554666666666666</v>
      </c>
      <c r="O2265" s="11">
        <f t="shared" si="70"/>
        <v>42014.623993055553</v>
      </c>
      <c r="P2265" s="11">
        <f t="shared" si="71"/>
        <v>42035.623993055553</v>
      </c>
      <c r="Q2265" t="s">
        <v>8296</v>
      </c>
      <c r="R2265" t="s">
        <v>8323</v>
      </c>
      <c r="S2265" t="s">
        <v>8340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>
        <f>E2266/D2266</f>
        <v>1.8003333333333333</v>
      </c>
      <c r="O2266" s="11">
        <f t="shared" si="70"/>
        <v>42496.374004629623</v>
      </c>
      <c r="P2266" s="11">
        <f t="shared" si="71"/>
        <v>42512.916666666664</v>
      </c>
      <c r="Q2266" t="s">
        <v>8296</v>
      </c>
      <c r="R2266" t="s">
        <v>8323</v>
      </c>
      <c r="S2266" t="s">
        <v>8340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>
        <f>E2267/D2267</f>
        <v>2.9849999999999999</v>
      </c>
      <c r="O2267" s="11">
        <f t="shared" si="70"/>
        <v>42689.644756944443</v>
      </c>
      <c r="P2267" s="11">
        <f t="shared" si="71"/>
        <v>42696.644756944443</v>
      </c>
      <c r="Q2267" t="s">
        <v>8296</v>
      </c>
      <c r="R2267" t="s">
        <v>8323</v>
      </c>
      <c r="S2267" t="s">
        <v>8340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>
        <f>E2268/D2268</f>
        <v>3.2026666666666666</v>
      </c>
      <c r="O2268" s="11">
        <f t="shared" si="70"/>
        <v>42469.666574074072</v>
      </c>
      <c r="P2268" s="11">
        <f t="shared" si="71"/>
        <v>42486.874999999993</v>
      </c>
      <c r="Q2268" t="s">
        <v>8296</v>
      </c>
      <c r="R2268" t="s">
        <v>8323</v>
      </c>
      <c r="S2268" t="s">
        <v>8340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>
        <f>E2269/D2269</f>
        <v>3.80525</v>
      </c>
      <c r="O2269" s="11">
        <f t="shared" si="70"/>
        <v>41968.621493055551</v>
      </c>
      <c r="P2269" s="11">
        <f t="shared" si="71"/>
        <v>41993.833333333336</v>
      </c>
      <c r="Q2269" t="s">
        <v>8296</v>
      </c>
      <c r="R2269" t="s">
        <v>8323</v>
      </c>
      <c r="S2269" t="s">
        <v>8340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>
        <f>E2270/D2270</f>
        <v>1.026</v>
      </c>
      <c r="O2270" s="11">
        <f t="shared" si="70"/>
        <v>42775.874016203699</v>
      </c>
      <c r="P2270" s="11">
        <f t="shared" si="71"/>
        <v>42805.874016203707</v>
      </c>
      <c r="Q2270" t="s">
        <v>8296</v>
      </c>
      <c r="R2270" t="s">
        <v>8323</v>
      </c>
      <c r="S2270" t="s">
        <v>8340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>
        <f>E2271/D2271</f>
        <v>18.016400000000001</v>
      </c>
      <c r="O2271" s="11">
        <f t="shared" si="70"/>
        <v>42776.496099537035</v>
      </c>
      <c r="P2271" s="11">
        <f t="shared" si="71"/>
        <v>42800.999999999993</v>
      </c>
      <c r="Q2271" t="s">
        <v>8296</v>
      </c>
      <c r="R2271" t="s">
        <v>8323</v>
      </c>
      <c r="S2271" t="s">
        <v>8340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>
        <f>E2272/D2272</f>
        <v>7.2024800000000004</v>
      </c>
      <c r="O2272" s="11">
        <f t="shared" si="70"/>
        <v>42725.661030092589</v>
      </c>
      <c r="P2272" s="11">
        <f t="shared" si="71"/>
        <v>42745.707638888889</v>
      </c>
      <c r="Q2272" t="s">
        <v>8296</v>
      </c>
      <c r="R2272" t="s">
        <v>8323</v>
      </c>
      <c r="S2272" t="s">
        <v>8340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>
        <f>E2273/D2273</f>
        <v>2.8309000000000002</v>
      </c>
      <c r="O2273" s="11">
        <f t="shared" si="70"/>
        <v>42683.791712962957</v>
      </c>
      <c r="P2273" s="11">
        <f t="shared" si="71"/>
        <v>42713.791712962957</v>
      </c>
      <c r="Q2273" t="s">
        <v>8296</v>
      </c>
      <c r="R2273" t="s">
        <v>8323</v>
      </c>
      <c r="S2273" t="s">
        <v>8340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>
        <f>E2274/D2274</f>
        <v>13.566000000000001</v>
      </c>
      <c r="O2274" s="11">
        <f t="shared" si="70"/>
        <v>42315.491157407399</v>
      </c>
      <c r="P2274" s="11">
        <f t="shared" si="71"/>
        <v>42345.491157407407</v>
      </c>
      <c r="Q2274" t="s">
        <v>8296</v>
      </c>
      <c r="R2274" t="s">
        <v>8323</v>
      </c>
      <c r="S2274" t="s">
        <v>8340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>
        <f>E2275/D2275</f>
        <v>2.2035999999999998</v>
      </c>
      <c r="O2275" s="11">
        <f t="shared" si="70"/>
        <v>42781.340763888882</v>
      </c>
      <c r="P2275" s="11">
        <f t="shared" si="71"/>
        <v>42806.299097222225</v>
      </c>
      <c r="Q2275" t="s">
        <v>8296</v>
      </c>
      <c r="R2275" t="s">
        <v>8323</v>
      </c>
      <c r="S2275" t="s">
        <v>8340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>
        <f>E2276/D2276</f>
        <v>1.196</v>
      </c>
      <c r="O2276" s="11">
        <f t="shared" si="70"/>
        <v>41663.292326388888</v>
      </c>
      <c r="P2276" s="11">
        <f t="shared" si="71"/>
        <v>41693.292326388888</v>
      </c>
      <c r="Q2276" t="s">
        <v>8296</v>
      </c>
      <c r="R2276" t="s">
        <v>8323</v>
      </c>
      <c r="S2276" t="s">
        <v>8340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>
        <f>E2277/D2277</f>
        <v>4.0776923076923079</v>
      </c>
      <c r="O2277" s="11">
        <f t="shared" si="70"/>
        <v>41965.408321759263</v>
      </c>
      <c r="P2277" s="11">
        <f t="shared" si="71"/>
        <v>41995.408321759256</v>
      </c>
      <c r="Q2277" t="s">
        <v>8296</v>
      </c>
      <c r="R2277" t="s">
        <v>8323</v>
      </c>
      <c r="S2277" t="s">
        <v>8340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>
        <f>E2278/D2278</f>
        <v>1.0581826105905425</v>
      </c>
      <c r="O2278" s="11">
        <f t="shared" si="70"/>
        <v>41614.443159722221</v>
      </c>
      <c r="P2278" s="11">
        <f t="shared" si="71"/>
        <v>41644.443159722221</v>
      </c>
      <c r="Q2278" t="s">
        <v>8296</v>
      </c>
      <c r="R2278" t="s">
        <v>8323</v>
      </c>
      <c r="S2278" t="s">
        <v>8340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>
        <f>E2279/D2279</f>
        <v>1.4108235294117648</v>
      </c>
      <c r="O2279" s="11">
        <f t="shared" si="70"/>
        <v>40936.470173611109</v>
      </c>
      <c r="P2279" s="11">
        <f t="shared" si="71"/>
        <v>40966.470173611109</v>
      </c>
      <c r="Q2279" t="s">
        <v>8296</v>
      </c>
      <c r="R2279" t="s">
        <v>8323</v>
      </c>
      <c r="S2279" t="s">
        <v>8340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>
        <f>E2280/D2280</f>
        <v>2.7069999999999999</v>
      </c>
      <c r="O2280" s="11">
        <f t="shared" si="70"/>
        <v>42338.500775462955</v>
      </c>
      <c r="P2280" s="11">
        <f t="shared" si="71"/>
        <v>42372.749305555553</v>
      </c>
      <c r="Q2280" t="s">
        <v>8296</v>
      </c>
      <c r="R2280" t="s">
        <v>8323</v>
      </c>
      <c r="S2280" t="s">
        <v>8340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>
        <f>E2281/D2281</f>
        <v>1.538</v>
      </c>
      <c r="O2281" s="11">
        <f t="shared" si="70"/>
        <v>42020.598368055551</v>
      </c>
      <c r="P2281" s="11">
        <f t="shared" si="71"/>
        <v>42038.958333333336</v>
      </c>
      <c r="Q2281" t="s">
        <v>8296</v>
      </c>
      <c r="R2281" t="s">
        <v>8323</v>
      </c>
      <c r="S2281" t="s">
        <v>8340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>
        <f>E2282/D2282</f>
        <v>4.0357653061224488</v>
      </c>
      <c r="O2282" s="11">
        <f t="shared" si="70"/>
        <v>42234.416562499995</v>
      </c>
      <c r="P2282" s="11">
        <f t="shared" si="71"/>
        <v>42264.416562499995</v>
      </c>
      <c r="Q2282" t="s">
        <v>8296</v>
      </c>
      <c r="R2282" t="s">
        <v>8323</v>
      </c>
      <c r="S2282" t="s">
        <v>8340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>
        <f>E2283/D2283</f>
        <v>1.85</v>
      </c>
      <c r="O2283" s="11">
        <f t="shared" si="70"/>
        <v>40687.077511574069</v>
      </c>
      <c r="P2283" s="11">
        <f t="shared" si="71"/>
        <v>40749.076388888883</v>
      </c>
      <c r="Q2283" t="s">
        <v>8275</v>
      </c>
      <c r="R2283" t="s">
        <v>8315</v>
      </c>
      <c r="S2283" t="s">
        <v>8316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>
        <f>E2284/D2284</f>
        <v>1.8533333333333333</v>
      </c>
      <c r="O2284" s="11">
        <f t="shared" si="70"/>
        <v>42322.966273148144</v>
      </c>
      <c r="P2284" s="11">
        <f t="shared" si="71"/>
        <v>42382.966273148144</v>
      </c>
      <c r="Q2284" t="s">
        <v>8275</v>
      </c>
      <c r="R2284" t="s">
        <v>8315</v>
      </c>
      <c r="S2284" t="s">
        <v>8316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>
        <f>E2285/D2285</f>
        <v>1.0085533333333332</v>
      </c>
      <c r="O2285" s="11">
        <f t="shared" si="70"/>
        <v>40977.916712962957</v>
      </c>
      <c r="P2285" s="11">
        <f t="shared" si="71"/>
        <v>41037.875046296293</v>
      </c>
      <c r="Q2285" t="s">
        <v>8275</v>
      </c>
      <c r="R2285" t="s">
        <v>8315</v>
      </c>
      <c r="S2285" t="s">
        <v>8316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>
        <f>E2286/D2286</f>
        <v>1.0622116666666668</v>
      </c>
      <c r="O2286" s="11">
        <f t="shared" si="70"/>
        <v>40585.588483796295</v>
      </c>
      <c r="P2286" s="11">
        <f t="shared" si="71"/>
        <v>40613.958333333328</v>
      </c>
      <c r="Q2286" t="s">
        <v>8275</v>
      </c>
      <c r="R2286" t="s">
        <v>8315</v>
      </c>
      <c r="S2286" t="s">
        <v>8316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>
        <f>E2287/D2287</f>
        <v>1.2136666666666667</v>
      </c>
      <c r="O2287" s="11">
        <f t="shared" si="70"/>
        <v>41058.977349537032</v>
      </c>
      <c r="P2287" s="11">
        <f t="shared" si="71"/>
        <v>41088.977349537039</v>
      </c>
      <c r="Q2287" t="s">
        <v>8275</v>
      </c>
      <c r="R2287" t="s">
        <v>8315</v>
      </c>
      <c r="S2287" t="s">
        <v>8316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>
        <f>E2288/D2288</f>
        <v>1.0006666666666666</v>
      </c>
      <c r="O2288" s="11">
        <f t="shared" si="70"/>
        <v>41494.755254629628</v>
      </c>
      <c r="P2288" s="11">
        <f t="shared" si="71"/>
        <v>41522.957638888889</v>
      </c>
      <c r="Q2288" t="s">
        <v>8275</v>
      </c>
      <c r="R2288" t="s">
        <v>8315</v>
      </c>
      <c r="S2288" t="s">
        <v>8316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>
        <f>E2289/D2289</f>
        <v>1.1997755555555556</v>
      </c>
      <c r="O2289" s="11">
        <f t="shared" si="70"/>
        <v>41792.459027777775</v>
      </c>
      <c r="P2289" s="11">
        <f t="shared" si="71"/>
        <v>41813.459027777775</v>
      </c>
      <c r="Q2289" t="s">
        <v>8275</v>
      </c>
      <c r="R2289" t="s">
        <v>8315</v>
      </c>
      <c r="S2289" t="s">
        <v>8316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>
        <f>E2290/D2290</f>
        <v>1.0009999999999999</v>
      </c>
      <c r="O2290" s="11">
        <f t="shared" si="70"/>
        <v>41067.619085648148</v>
      </c>
      <c r="P2290" s="11">
        <f t="shared" si="71"/>
        <v>41086.541666666664</v>
      </c>
      <c r="Q2290" t="s">
        <v>8275</v>
      </c>
      <c r="R2290" t="s">
        <v>8315</v>
      </c>
      <c r="S2290" t="s">
        <v>8316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>
        <f>E2291/D2291</f>
        <v>1.0740000000000001</v>
      </c>
      <c r="O2291" s="11">
        <f t="shared" si="70"/>
        <v>41571.790046296293</v>
      </c>
      <c r="P2291" s="11">
        <f t="shared" si="71"/>
        <v>41614.765277777777</v>
      </c>
      <c r="Q2291" t="s">
        <v>8275</v>
      </c>
      <c r="R2291" t="s">
        <v>8315</v>
      </c>
      <c r="S2291" t="s">
        <v>8316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>
        <f>E2292/D2292</f>
        <v>1.0406666666666666</v>
      </c>
      <c r="O2292" s="11">
        <f t="shared" si="70"/>
        <v>40070.045486111107</v>
      </c>
      <c r="P2292" s="11">
        <f t="shared" si="71"/>
        <v>40148.5</v>
      </c>
      <c r="Q2292" t="s">
        <v>8275</v>
      </c>
      <c r="R2292" t="s">
        <v>8315</v>
      </c>
      <c r="S2292" t="s">
        <v>8316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>
        <f>E2293/D2293</f>
        <v>1.728</v>
      </c>
      <c r="O2293" s="11">
        <f t="shared" si="70"/>
        <v>40987.768726851849</v>
      </c>
      <c r="P2293" s="11">
        <f t="shared" si="71"/>
        <v>41021.958333333328</v>
      </c>
      <c r="Q2293" t="s">
        <v>8275</v>
      </c>
      <c r="R2293" t="s">
        <v>8315</v>
      </c>
      <c r="S2293" t="s">
        <v>8316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>
        <f>E2294/D2294</f>
        <v>1.072505</v>
      </c>
      <c r="O2294" s="11">
        <f t="shared" si="70"/>
        <v>40987.489305555551</v>
      </c>
      <c r="P2294" s="11">
        <f t="shared" si="71"/>
        <v>41017.489305555551</v>
      </c>
      <c r="Q2294" t="s">
        <v>8275</v>
      </c>
      <c r="R2294" t="s">
        <v>8315</v>
      </c>
      <c r="S2294" t="s">
        <v>8316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>
        <f>E2295/D2295</f>
        <v>1.0823529411764705</v>
      </c>
      <c r="O2295" s="11">
        <f t="shared" si="70"/>
        <v>41151.499988425923</v>
      </c>
      <c r="P2295" s="11">
        <f t="shared" si="71"/>
        <v>41176.957638888889</v>
      </c>
      <c r="Q2295" t="s">
        <v>8275</v>
      </c>
      <c r="R2295" t="s">
        <v>8315</v>
      </c>
      <c r="S2295" t="s">
        <v>8316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>
        <f>E2296/D2296</f>
        <v>1.4608079999999999</v>
      </c>
      <c r="O2296" s="11">
        <f t="shared" si="70"/>
        <v>41264.514814814815</v>
      </c>
      <c r="P2296" s="11">
        <f t="shared" si="71"/>
        <v>41294.514814814815</v>
      </c>
      <c r="Q2296" t="s">
        <v>8275</v>
      </c>
      <c r="R2296" t="s">
        <v>8315</v>
      </c>
      <c r="S2296" t="s">
        <v>8316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>
        <f>E2297/D2297</f>
        <v>1.2524999999999999</v>
      </c>
      <c r="O2297" s="11">
        <f t="shared" si="70"/>
        <v>41270.746018518512</v>
      </c>
      <c r="P2297" s="11">
        <f t="shared" si="71"/>
        <v>41300.746018518512</v>
      </c>
      <c r="Q2297" t="s">
        <v>8275</v>
      </c>
      <c r="R2297" t="s">
        <v>8315</v>
      </c>
      <c r="S2297" t="s">
        <v>8316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>
        <f>E2298/D2298</f>
        <v>1.4907142857142857</v>
      </c>
      <c r="O2298" s="11">
        <f t="shared" si="70"/>
        <v>40927.52344907407</v>
      </c>
      <c r="P2298" s="11">
        <f t="shared" si="71"/>
        <v>40962.52344907407</v>
      </c>
      <c r="Q2298" t="s">
        <v>8275</v>
      </c>
      <c r="R2298" t="s">
        <v>8315</v>
      </c>
      <c r="S2298" t="s">
        <v>8316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>
        <f>E2299/D2299</f>
        <v>1.006</v>
      </c>
      <c r="O2299" s="11">
        <f t="shared" si="70"/>
        <v>40947.83390046296</v>
      </c>
      <c r="P2299" s="11">
        <f t="shared" si="71"/>
        <v>40981.957638888889</v>
      </c>
      <c r="Q2299" t="s">
        <v>8275</v>
      </c>
      <c r="R2299" t="s">
        <v>8315</v>
      </c>
      <c r="S2299" t="s">
        <v>8316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>
        <f>E2300/D2300</f>
        <v>1.0507333333333333</v>
      </c>
      <c r="O2300" s="11">
        <f t="shared" si="70"/>
        <v>41694.632326388884</v>
      </c>
      <c r="P2300" s="11">
        <f t="shared" si="71"/>
        <v>41724.59065972222</v>
      </c>
      <c r="Q2300" t="s">
        <v>8275</v>
      </c>
      <c r="R2300" t="s">
        <v>8315</v>
      </c>
      <c r="S2300" t="s">
        <v>8316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>
        <f>E2301/D2301</f>
        <v>3.5016666666666665</v>
      </c>
      <c r="O2301" s="11">
        <f t="shared" si="70"/>
        <v>40564.824178240735</v>
      </c>
      <c r="P2301" s="11">
        <f t="shared" si="71"/>
        <v>40579.824178240735</v>
      </c>
      <c r="Q2301" t="s">
        <v>8275</v>
      </c>
      <c r="R2301" t="s">
        <v>8315</v>
      </c>
      <c r="S2301" t="s">
        <v>8316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>
        <f>E2302/D2302</f>
        <v>1.0125</v>
      </c>
      <c r="O2302" s="11">
        <f t="shared" si="70"/>
        <v>41074.518703703703</v>
      </c>
      <c r="P2302" s="11">
        <f t="shared" si="71"/>
        <v>41088.518703703703</v>
      </c>
      <c r="Q2302" t="s">
        <v>8275</v>
      </c>
      <c r="R2302" t="s">
        <v>8315</v>
      </c>
      <c r="S2302" t="s">
        <v>8316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>
        <f>E2303/D2303</f>
        <v>1.336044</v>
      </c>
      <c r="O2303" s="11">
        <f t="shared" si="70"/>
        <v>41415.938611111109</v>
      </c>
      <c r="P2303" s="11">
        <f t="shared" si="71"/>
        <v>41445.938611111109</v>
      </c>
      <c r="Q2303" t="s">
        <v>8278</v>
      </c>
      <c r="R2303" t="s">
        <v>8315</v>
      </c>
      <c r="S2303" t="s">
        <v>8319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>
        <f>E2304/D2304</f>
        <v>1.7065217391304348</v>
      </c>
      <c r="O2304" s="11">
        <f t="shared" si="70"/>
        <v>41605.660115740735</v>
      </c>
      <c r="P2304" s="11">
        <f t="shared" si="71"/>
        <v>41639.083333333328</v>
      </c>
      <c r="Q2304" t="s">
        <v>8278</v>
      </c>
      <c r="R2304" t="s">
        <v>8315</v>
      </c>
      <c r="S2304" t="s">
        <v>8319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>
        <f>E2305/D2305</f>
        <v>1.0935829457364341</v>
      </c>
      <c r="O2305" s="11">
        <f t="shared" si="70"/>
        <v>40849.902731481481</v>
      </c>
      <c r="P2305" s="11">
        <f t="shared" si="71"/>
        <v>40889.944398148145</v>
      </c>
      <c r="Q2305" t="s">
        <v>8278</v>
      </c>
      <c r="R2305" t="s">
        <v>8315</v>
      </c>
      <c r="S2305" t="s">
        <v>8319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>
        <f>E2306/D2306</f>
        <v>1.0070033333333335</v>
      </c>
      <c r="O2306" s="11">
        <f t="shared" si="70"/>
        <v>40502.607534722221</v>
      </c>
      <c r="P2306" s="11">
        <f t="shared" si="71"/>
        <v>40543.999305555553</v>
      </c>
      <c r="Q2306" t="s">
        <v>8278</v>
      </c>
      <c r="R2306" t="s">
        <v>8315</v>
      </c>
      <c r="S2306" t="s">
        <v>8319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>
        <f>E2307/D2307</f>
        <v>1.0122777777777778</v>
      </c>
      <c r="O2307" s="11">
        <f t="shared" ref="O2307:O2370" si="72">(((J2307/60)/60)/24)+DATE(1970,1,1)+(-5/24)</f>
        <v>41834.486944444441</v>
      </c>
      <c r="P2307" s="11">
        <f t="shared" ref="P2307:P2370" si="73">I2307/86400+25569+(-5/24)</f>
        <v>41859.541666666664</v>
      </c>
      <c r="Q2307" t="s">
        <v>8278</v>
      </c>
      <c r="R2307" t="s">
        <v>8315</v>
      </c>
      <c r="S2307" t="s">
        <v>8319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>
        <f>E2308/D2308</f>
        <v>1.0675857142857144</v>
      </c>
      <c r="O2308" s="11">
        <f t="shared" si="72"/>
        <v>40947.959826388884</v>
      </c>
      <c r="P2308" s="11">
        <f t="shared" si="73"/>
        <v>40977.959826388884</v>
      </c>
      <c r="Q2308" t="s">
        <v>8278</v>
      </c>
      <c r="R2308" t="s">
        <v>8315</v>
      </c>
      <c r="S2308" t="s">
        <v>8319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>
        <f>E2309/D2309</f>
        <v>1.0665777537961894</v>
      </c>
      <c r="O2309" s="11">
        <f t="shared" si="72"/>
        <v>41004.594131944439</v>
      </c>
      <c r="P2309" s="11">
        <f t="shared" si="73"/>
        <v>41034.59407407407</v>
      </c>
      <c r="Q2309" t="s">
        <v>8278</v>
      </c>
      <c r="R2309" t="s">
        <v>8315</v>
      </c>
      <c r="S2309" t="s">
        <v>8319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>
        <f>E2310/D2310</f>
        <v>1.0130622</v>
      </c>
      <c r="O2310" s="11">
        <f t="shared" si="72"/>
        <v>41851.754583333335</v>
      </c>
      <c r="P2310" s="11">
        <f t="shared" si="73"/>
        <v>41879.833333333328</v>
      </c>
      <c r="Q2310" t="s">
        <v>8278</v>
      </c>
      <c r="R2310" t="s">
        <v>8315</v>
      </c>
      <c r="S2310" t="s">
        <v>8319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>
        <f>E2311/D2311</f>
        <v>1.0667450000000001</v>
      </c>
      <c r="O2311" s="11">
        <f t="shared" si="72"/>
        <v>41307.779363425921</v>
      </c>
      <c r="P2311" s="11">
        <f t="shared" si="73"/>
        <v>41342.779363425921</v>
      </c>
      <c r="Q2311" t="s">
        <v>8278</v>
      </c>
      <c r="R2311" t="s">
        <v>8315</v>
      </c>
      <c r="S2311" t="s">
        <v>8319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>
        <f>E2312/D2312</f>
        <v>4.288397837837838</v>
      </c>
      <c r="O2312" s="11">
        <f t="shared" si="72"/>
        <v>41324.585821759254</v>
      </c>
      <c r="P2312" s="11">
        <f t="shared" si="73"/>
        <v>41354.54415509259</v>
      </c>
      <c r="Q2312" t="s">
        <v>8278</v>
      </c>
      <c r="R2312" t="s">
        <v>8315</v>
      </c>
      <c r="S2312" t="s">
        <v>8319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>
        <f>E2313/D2313</f>
        <v>1.0411111111111111</v>
      </c>
      <c r="O2313" s="11">
        <f t="shared" si="72"/>
        <v>41735.796168981477</v>
      </c>
      <c r="P2313" s="11">
        <f t="shared" si="73"/>
        <v>41765.796168981477</v>
      </c>
      <c r="Q2313" t="s">
        <v>8278</v>
      </c>
      <c r="R2313" t="s">
        <v>8315</v>
      </c>
      <c r="S2313" t="s">
        <v>8319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>
        <f>E2314/D2314</f>
        <v>1.0786666666666667</v>
      </c>
      <c r="O2314" s="11">
        <f t="shared" si="72"/>
        <v>41716.424513888887</v>
      </c>
      <c r="P2314" s="11">
        <f t="shared" si="73"/>
        <v>41747.75</v>
      </c>
      <c r="Q2314" t="s">
        <v>8278</v>
      </c>
      <c r="R2314" t="s">
        <v>8315</v>
      </c>
      <c r="S2314" t="s">
        <v>8319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>
        <f>E2315/D2315</f>
        <v>1.7584040000000001</v>
      </c>
      <c r="O2315" s="11">
        <f t="shared" si="72"/>
        <v>41002.750300925924</v>
      </c>
      <c r="P2315" s="11">
        <f t="shared" si="73"/>
        <v>41032.750300925924</v>
      </c>
      <c r="Q2315" t="s">
        <v>8278</v>
      </c>
      <c r="R2315" t="s">
        <v>8315</v>
      </c>
      <c r="S2315" t="s">
        <v>8319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>
        <f>E2316/D2316</f>
        <v>1.5697000000000001</v>
      </c>
      <c r="O2316" s="11">
        <f t="shared" si="72"/>
        <v>41037.343252314815</v>
      </c>
      <c r="P2316" s="11">
        <f t="shared" si="73"/>
        <v>41067.343252314815</v>
      </c>
      <c r="Q2316" t="s">
        <v>8278</v>
      </c>
      <c r="R2316" t="s">
        <v>8315</v>
      </c>
      <c r="S2316" t="s">
        <v>8319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>
        <f>E2317/D2317</f>
        <v>1.026</v>
      </c>
      <c r="O2317" s="11">
        <f t="shared" si="72"/>
        <v>41004.517858796295</v>
      </c>
      <c r="P2317" s="11">
        <f t="shared" si="73"/>
        <v>41034.517858796295</v>
      </c>
      <c r="Q2317" t="s">
        <v>8278</v>
      </c>
      <c r="R2317" t="s">
        <v>8315</v>
      </c>
      <c r="S2317" t="s">
        <v>8319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>
        <f>E2318/D2318</f>
        <v>1.0404266666666666</v>
      </c>
      <c r="O2318" s="11">
        <f t="shared" si="72"/>
        <v>40079.516782407409</v>
      </c>
      <c r="P2318" s="11">
        <f t="shared" si="73"/>
        <v>40156.558333333327</v>
      </c>
      <c r="Q2318" t="s">
        <v>8278</v>
      </c>
      <c r="R2318" t="s">
        <v>8315</v>
      </c>
      <c r="S2318" t="s">
        <v>8319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>
        <f>E2319/D2319</f>
        <v>1.04</v>
      </c>
      <c r="O2319" s="11">
        <f t="shared" si="72"/>
        <v>40192.33390046296</v>
      </c>
      <c r="P2319" s="11">
        <f t="shared" si="73"/>
        <v>40224</v>
      </c>
      <c r="Q2319" t="s">
        <v>8278</v>
      </c>
      <c r="R2319" t="s">
        <v>8315</v>
      </c>
      <c r="S2319" t="s">
        <v>8319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>
        <f>E2320/D2320</f>
        <v>1.2105999999999999</v>
      </c>
      <c r="O2320" s="11">
        <f t="shared" si="72"/>
        <v>40050.435347222221</v>
      </c>
      <c r="P2320" s="11">
        <f t="shared" si="73"/>
        <v>40081.957638888889</v>
      </c>
      <c r="Q2320" t="s">
        <v>8278</v>
      </c>
      <c r="R2320" t="s">
        <v>8315</v>
      </c>
      <c r="S2320" t="s">
        <v>8319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>
        <f>E2321/D2321</f>
        <v>1.077</v>
      </c>
      <c r="O2321" s="11">
        <f t="shared" si="72"/>
        <v>41592.873668981476</v>
      </c>
      <c r="P2321" s="11">
        <f t="shared" si="73"/>
        <v>41622.873668981476</v>
      </c>
      <c r="Q2321" t="s">
        <v>8278</v>
      </c>
      <c r="R2321" t="s">
        <v>8315</v>
      </c>
      <c r="S2321" t="s">
        <v>8319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>
        <f>E2322/D2322</f>
        <v>1.0866</v>
      </c>
      <c r="O2322" s="11">
        <f t="shared" si="72"/>
        <v>41696.608796296292</v>
      </c>
      <c r="P2322" s="11">
        <f t="shared" si="73"/>
        <v>41731.567129629628</v>
      </c>
      <c r="Q2322" t="s">
        <v>8278</v>
      </c>
      <c r="R2322" t="s">
        <v>8315</v>
      </c>
      <c r="S2322" t="s">
        <v>8319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>
        <f>E2323/D2323</f>
        <v>0.39120962394619685</v>
      </c>
      <c r="O2323" s="11">
        <f t="shared" si="72"/>
        <v>42799.052094907405</v>
      </c>
      <c r="P2323" s="11">
        <f t="shared" si="73"/>
        <v>42829.010428240734</v>
      </c>
      <c r="Q2323" t="s">
        <v>8297</v>
      </c>
      <c r="R2323" t="s">
        <v>8326</v>
      </c>
      <c r="S2323" t="s">
        <v>8341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>
        <f>E2324/D2324</f>
        <v>3.1481481481481478E-2</v>
      </c>
      <c r="O2324" s="11">
        <f t="shared" si="72"/>
        <v>42804.687141203707</v>
      </c>
      <c r="P2324" s="11">
        <f t="shared" si="73"/>
        <v>42834.645474537036</v>
      </c>
      <c r="Q2324" t="s">
        <v>8297</v>
      </c>
      <c r="R2324" t="s">
        <v>8326</v>
      </c>
      <c r="S2324" t="s">
        <v>8341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>
        <f>E2325/D2325</f>
        <v>0.48</v>
      </c>
      <c r="O2325" s="11">
        <f t="shared" si="72"/>
        <v>42807.54684027777</v>
      </c>
      <c r="P2325" s="11">
        <f t="shared" si="73"/>
        <v>42814.546840277777</v>
      </c>
      <c r="Q2325" t="s">
        <v>8297</v>
      </c>
      <c r="R2325" t="s">
        <v>8326</v>
      </c>
      <c r="S2325" t="s">
        <v>8341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>
        <f>E2326/D2326</f>
        <v>0.20733333333333334</v>
      </c>
      <c r="O2326" s="11">
        <f t="shared" si="72"/>
        <v>42790.67690972222</v>
      </c>
      <c r="P2326" s="11">
        <f t="shared" si="73"/>
        <v>42820.635243055549</v>
      </c>
      <c r="Q2326" t="s">
        <v>8297</v>
      </c>
      <c r="R2326" t="s">
        <v>8326</v>
      </c>
      <c r="S2326" t="s">
        <v>8341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>
        <f>E2327/D2327</f>
        <v>0.08</v>
      </c>
      <c r="O2327" s="11">
        <f t="shared" si="72"/>
        <v>42793.814016203702</v>
      </c>
      <c r="P2327" s="11">
        <f t="shared" si="73"/>
        <v>42823.772349537037</v>
      </c>
      <c r="Q2327" t="s">
        <v>8297</v>
      </c>
      <c r="R2327" t="s">
        <v>8326</v>
      </c>
      <c r="S2327" t="s">
        <v>8341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>
        <f>E2328/D2328</f>
        <v>7.1999999999999998E-3</v>
      </c>
      <c r="O2328" s="11">
        <f t="shared" si="72"/>
        <v>42803.825787037036</v>
      </c>
      <c r="P2328" s="11">
        <f t="shared" si="73"/>
        <v>42855.499999999993</v>
      </c>
      <c r="Q2328" t="s">
        <v>8297</v>
      </c>
      <c r="R2328" t="s">
        <v>8326</v>
      </c>
      <c r="S2328" t="s">
        <v>8341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>
        <f>E2329/D2329</f>
        <v>5.2609431428571432</v>
      </c>
      <c r="O2329" s="11">
        <f t="shared" si="72"/>
        <v>41842.708796296298</v>
      </c>
      <c r="P2329" s="11">
        <f t="shared" si="73"/>
        <v>41877.708796296291</v>
      </c>
      <c r="Q2329" t="s">
        <v>8297</v>
      </c>
      <c r="R2329" t="s">
        <v>8326</v>
      </c>
      <c r="S2329" t="s">
        <v>8341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>
        <f>E2330/D2330</f>
        <v>2.5445000000000002</v>
      </c>
      <c r="O2330" s="11">
        <f t="shared" si="72"/>
        <v>42139.573344907411</v>
      </c>
      <c r="P2330" s="11">
        <f t="shared" si="73"/>
        <v>42169.573344907403</v>
      </c>
      <c r="Q2330" t="s">
        <v>8297</v>
      </c>
      <c r="R2330" t="s">
        <v>8326</v>
      </c>
      <c r="S2330" t="s">
        <v>8341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>
        <f>E2331/D2331</f>
        <v>1.0591999999999999</v>
      </c>
      <c r="O2331" s="11">
        <f t="shared" si="72"/>
        <v>41807.416041666664</v>
      </c>
      <c r="P2331" s="11">
        <f t="shared" si="73"/>
        <v>41837.416041666664</v>
      </c>
      <c r="Q2331" t="s">
        <v>8297</v>
      </c>
      <c r="R2331" t="s">
        <v>8326</v>
      </c>
      <c r="S2331" t="s">
        <v>8341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>
        <f>E2332/D2332</f>
        <v>1.0242285714285715</v>
      </c>
      <c r="O2332" s="11">
        <f t="shared" si="72"/>
        <v>42332.691469907404</v>
      </c>
      <c r="P2332" s="11">
        <f t="shared" si="73"/>
        <v>42362.791666666664</v>
      </c>
      <c r="Q2332" t="s">
        <v>8297</v>
      </c>
      <c r="R2332" t="s">
        <v>8326</v>
      </c>
      <c r="S2332" t="s">
        <v>8341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>
        <f>E2333/D2333</f>
        <v>1.4431375</v>
      </c>
      <c r="O2333" s="11">
        <f t="shared" si="72"/>
        <v>41838.797337962962</v>
      </c>
      <c r="P2333" s="11">
        <f t="shared" si="73"/>
        <v>41868.797337962962</v>
      </c>
      <c r="Q2333" t="s">
        <v>8297</v>
      </c>
      <c r="R2333" t="s">
        <v>8326</v>
      </c>
      <c r="S2333" t="s">
        <v>8341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>
        <f>E2334/D2334</f>
        <v>1.06308</v>
      </c>
      <c r="O2334" s="11">
        <f t="shared" si="72"/>
        <v>42011.419803240737</v>
      </c>
      <c r="P2334" s="11">
        <f t="shared" si="73"/>
        <v>42041.419803240737</v>
      </c>
      <c r="Q2334" t="s">
        <v>8297</v>
      </c>
      <c r="R2334" t="s">
        <v>8326</v>
      </c>
      <c r="S2334" t="s">
        <v>8341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>
        <f>E2335/D2335</f>
        <v>2.1216666666666666</v>
      </c>
      <c r="O2335" s="11">
        <f t="shared" si="72"/>
        <v>41767.442013888889</v>
      </c>
      <c r="P2335" s="11">
        <f t="shared" si="73"/>
        <v>41788.534722222219</v>
      </c>
      <c r="Q2335" t="s">
        <v>8297</v>
      </c>
      <c r="R2335" t="s">
        <v>8326</v>
      </c>
      <c r="S2335" t="s">
        <v>8341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>
        <f>E2336/D2336</f>
        <v>1.0195000000000001</v>
      </c>
      <c r="O2336" s="11">
        <f t="shared" si="72"/>
        <v>41918.461782407401</v>
      </c>
      <c r="P2336" s="11">
        <f t="shared" si="73"/>
        <v>41948.523611111108</v>
      </c>
      <c r="Q2336" t="s">
        <v>8297</v>
      </c>
      <c r="R2336" t="s">
        <v>8326</v>
      </c>
      <c r="S2336" t="s">
        <v>8341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>
        <f>E2337/D2337</f>
        <v>1.0227200000000001</v>
      </c>
      <c r="O2337" s="11">
        <f t="shared" si="72"/>
        <v>41771.363923611112</v>
      </c>
      <c r="P2337" s="11">
        <f t="shared" si="73"/>
        <v>41801.363923611112</v>
      </c>
      <c r="Q2337" t="s">
        <v>8297</v>
      </c>
      <c r="R2337" t="s">
        <v>8326</v>
      </c>
      <c r="S2337" t="s">
        <v>8341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>
        <f>E2338/D2338</f>
        <v>5.2073254999999996</v>
      </c>
      <c r="O2338" s="11">
        <f t="shared" si="72"/>
        <v>41666.716377314813</v>
      </c>
      <c r="P2338" s="11">
        <f t="shared" si="73"/>
        <v>41706.716377314813</v>
      </c>
      <c r="Q2338" t="s">
        <v>8297</v>
      </c>
      <c r="R2338" t="s">
        <v>8326</v>
      </c>
      <c r="S2338" t="s">
        <v>8341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>
        <f>E2339/D2339</f>
        <v>1.1065833333333333</v>
      </c>
      <c r="O2339" s="11">
        <f t="shared" si="72"/>
        <v>41786.432210648149</v>
      </c>
      <c r="P2339" s="11">
        <f t="shared" si="73"/>
        <v>41816.432210648149</v>
      </c>
      <c r="Q2339" t="s">
        <v>8297</v>
      </c>
      <c r="R2339" t="s">
        <v>8326</v>
      </c>
      <c r="S2339" t="s">
        <v>8341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>
        <f>E2340/D2340</f>
        <v>1.0114333333333334</v>
      </c>
      <c r="O2340" s="11">
        <f t="shared" si="72"/>
        <v>41789.688472222217</v>
      </c>
      <c r="P2340" s="11">
        <f t="shared" si="73"/>
        <v>41819.688472222224</v>
      </c>
      <c r="Q2340" t="s">
        <v>8297</v>
      </c>
      <c r="R2340" t="s">
        <v>8326</v>
      </c>
      <c r="S2340" t="s">
        <v>8341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>
        <f>E2341/D2341</f>
        <v>2.9420799999999998</v>
      </c>
      <c r="O2341" s="11">
        <f t="shared" si="72"/>
        <v>42692.591539351844</v>
      </c>
      <c r="P2341" s="11">
        <f t="shared" si="73"/>
        <v>42723.124305555553</v>
      </c>
      <c r="Q2341" t="s">
        <v>8297</v>
      </c>
      <c r="R2341" t="s">
        <v>8326</v>
      </c>
      <c r="S2341" t="s">
        <v>8341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>
        <f>E2342/D2342</f>
        <v>1.0577749999999999</v>
      </c>
      <c r="O2342" s="11">
        <f t="shared" si="72"/>
        <v>42643.434467592589</v>
      </c>
      <c r="P2342" s="11">
        <f t="shared" si="73"/>
        <v>42673.434467592589</v>
      </c>
      <c r="Q2342" t="s">
        <v>8297</v>
      </c>
      <c r="R2342" t="s">
        <v>8326</v>
      </c>
      <c r="S2342" t="s">
        <v>8341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>
        <f>E2343/D2343</f>
        <v>0</v>
      </c>
      <c r="O2343" s="11">
        <f t="shared" si="72"/>
        <v>42167.605370370373</v>
      </c>
      <c r="P2343" s="11">
        <f t="shared" si="73"/>
        <v>42197.605370370373</v>
      </c>
      <c r="Q2343" t="s">
        <v>8271</v>
      </c>
      <c r="R2343" t="s">
        <v>8309</v>
      </c>
      <c r="S2343" t="s">
        <v>8310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>
        <f>E2344/D2344</f>
        <v>0</v>
      </c>
      <c r="O2344" s="11">
        <f t="shared" si="72"/>
        <v>41897.49386574074</v>
      </c>
      <c r="P2344" s="11">
        <f t="shared" si="73"/>
        <v>41918</v>
      </c>
      <c r="Q2344" t="s">
        <v>8271</v>
      </c>
      <c r="R2344" t="s">
        <v>8309</v>
      </c>
      <c r="S2344" t="s">
        <v>8310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>
        <f>E2345/D2345</f>
        <v>0.03</v>
      </c>
      <c r="O2345" s="11">
        <f t="shared" si="72"/>
        <v>42327.616956018515</v>
      </c>
      <c r="P2345" s="11">
        <f t="shared" si="73"/>
        <v>42377.615972222215</v>
      </c>
      <c r="Q2345" t="s">
        <v>8271</v>
      </c>
      <c r="R2345" t="s">
        <v>8309</v>
      </c>
      <c r="S2345" t="s">
        <v>8310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>
        <f>E2346/D2346</f>
        <v>1E-3</v>
      </c>
      <c r="O2346" s="11">
        <f t="shared" si="72"/>
        <v>42515.519317129627</v>
      </c>
      <c r="P2346" s="11">
        <f t="shared" si="73"/>
        <v>42545.519317129627</v>
      </c>
      <c r="Q2346" t="s">
        <v>8271</v>
      </c>
      <c r="R2346" t="s">
        <v>8309</v>
      </c>
      <c r="S2346" t="s">
        <v>8310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>
        <f>E2347/D2347</f>
        <v>0</v>
      </c>
      <c r="O2347" s="11">
        <f t="shared" si="72"/>
        <v>42059.79347222222</v>
      </c>
      <c r="P2347" s="11">
        <f t="shared" si="73"/>
        <v>42094.777083333327</v>
      </c>
      <c r="Q2347" t="s">
        <v>8271</v>
      </c>
      <c r="R2347" t="s">
        <v>8309</v>
      </c>
      <c r="S2347" t="s">
        <v>8310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>
        <f>E2348/D2348</f>
        <v>6.4999999999999997E-4</v>
      </c>
      <c r="O2348" s="11">
        <f t="shared" si="72"/>
        <v>42615.590636574074</v>
      </c>
      <c r="P2348" s="11">
        <f t="shared" si="73"/>
        <v>42660.590636574074</v>
      </c>
      <c r="Q2348" t="s">
        <v>8271</v>
      </c>
      <c r="R2348" t="s">
        <v>8309</v>
      </c>
      <c r="S2348" t="s">
        <v>8310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>
        <f>E2349/D2349</f>
        <v>1.4999999999999999E-2</v>
      </c>
      <c r="O2349" s="11">
        <f t="shared" si="72"/>
        <v>42577.399027777778</v>
      </c>
      <c r="P2349" s="11">
        <f t="shared" si="73"/>
        <v>42607.39902777777</v>
      </c>
      <c r="Q2349" t="s">
        <v>8271</v>
      </c>
      <c r="R2349" t="s">
        <v>8309</v>
      </c>
      <c r="S2349" t="s">
        <v>8310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>
        <f>E2350/D2350</f>
        <v>3.8571428571428572E-3</v>
      </c>
      <c r="O2350" s="11">
        <f t="shared" si="72"/>
        <v>42360.723819444444</v>
      </c>
      <c r="P2350" s="11">
        <f t="shared" si="73"/>
        <v>42420.723819444444</v>
      </c>
      <c r="Q2350" t="s">
        <v>8271</v>
      </c>
      <c r="R2350" t="s">
        <v>8309</v>
      </c>
      <c r="S2350" t="s">
        <v>8310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>
        <f>E2351/D2351</f>
        <v>0</v>
      </c>
      <c r="O2351" s="11">
        <f t="shared" si="72"/>
        <v>42198.567453703705</v>
      </c>
      <c r="P2351" s="11">
        <f t="shared" si="73"/>
        <v>42227.567453703705</v>
      </c>
      <c r="Q2351" t="s">
        <v>8271</v>
      </c>
      <c r="R2351" t="s">
        <v>8309</v>
      </c>
      <c r="S2351" t="s">
        <v>8310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>
        <f>E2352/D2352</f>
        <v>0</v>
      </c>
      <c r="O2352" s="11">
        <f t="shared" si="72"/>
        <v>42708.633912037032</v>
      </c>
      <c r="P2352" s="11">
        <f t="shared" si="73"/>
        <v>42738.633912037032</v>
      </c>
      <c r="Q2352" t="s">
        <v>8271</v>
      </c>
      <c r="R2352" t="s">
        <v>8309</v>
      </c>
      <c r="S2352" t="s">
        <v>8310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>
        <f>E2353/D2353</f>
        <v>5.7142857142857143E-3</v>
      </c>
      <c r="O2353" s="11">
        <f t="shared" si="72"/>
        <v>42093.892812500002</v>
      </c>
      <c r="P2353" s="11">
        <f t="shared" si="73"/>
        <v>42123.892812500002</v>
      </c>
      <c r="Q2353" t="s">
        <v>8271</v>
      </c>
      <c r="R2353" t="s">
        <v>8309</v>
      </c>
      <c r="S2353" t="s">
        <v>8310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>
        <f>E2354/D2354</f>
        <v>0</v>
      </c>
      <c r="O2354" s="11">
        <f t="shared" si="72"/>
        <v>42101.425370370365</v>
      </c>
      <c r="P2354" s="11">
        <f t="shared" si="73"/>
        <v>42161.425370370365</v>
      </c>
      <c r="Q2354" t="s">
        <v>8271</v>
      </c>
      <c r="R2354" t="s">
        <v>8309</v>
      </c>
      <c r="S2354" t="s">
        <v>8310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>
        <f>E2355/D2355</f>
        <v>0</v>
      </c>
      <c r="O2355" s="11">
        <f t="shared" si="72"/>
        <v>42103.467847222222</v>
      </c>
      <c r="P2355" s="11">
        <f t="shared" si="73"/>
        <v>42115.467847222222</v>
      </c>
      <c r="Q2355" t="s">
        <v>8271</v>
      </c>
      <c r="R2355" t="s">
        <v>8309</v>
      </c>
      <c r="S2355" t="s">
        <v>8310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>
        <f>E2356/D2356</f>
        <v>7.1428571428571429E-4</v>
      </c>
      <c r="O2356" s="11">
        <f t="shared" si="72"/>
        <v>41954.51458333333</v>
      </c>
      <c r="P2356" s="11">
        <f t="shared" si="73"/>
        <v>42014.51458333333</v>
      </c>
      <c r="Q2356" t="s">
        <v>8271</v>
      </c>
      <c r="R2356" t="s">
        <v>8309</v>
      </c>
      <c r="S2356" t="s">
        <v>8310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>
        <f>E2357/D2357</f>
        <v>6.875E-3</v>
      </c>
      <c r="O2357" s="11">
        <f t="shared" si="72"/>
        <v>42096.709907407399</v>
      </c>
      <c r="P2357" s="11">
        <f t="shared" si="73"/>
        <v>42126.709907407407</v>
      </c>
      <c r="Q2357" t="s">
        <v>8271</v>
      </c>
      <c r="R2357" t="s">
        <v>8309</v>
      </c>
      <c r="S2357" t="s">
        <v>8310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>
        <f>E2358/D2358</f>
        <v>0</v>
      </c>
      <c r="O2358" s="11">
        <f t="shared" si="72"/>
        <v>42130.575277777774</v>
      </c>
      <c r="P2358" s="11">
        <f t="shared" si="73"/>
        <v>42160.575277777774</v>
      </c>
      <c r="Q2358" t="s">
        <v>8271</v>
      </c>
      <c r="R2358" t="s">
        <v>8309</v>
      </c>
      <c r="S2358" t="s">
        <v>8310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>
        <f>E2359/D2359</f>
        <v>0</v>
      </c>
      <c r="O2359" s="11">
        <f t="shared" si="72"/>
        <v>42264.411782407398</v>
      </c>
      <c r="P2359" s="11">
        <f t="shared" si="73"/>
        <v>42294.411782407406</v>
      </c>
      <c r="Q2359" t="s">
        <v>8271</v>
      </c>
      <c r="R2359" t="s">
        <v>8309</v>
      </c>
      <c r="S2359" t="s">
        <v>8310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>
        <f>E2360/D2360</f>
        <v>0</v>
      </c>
      <c r="O2360" s="11">
        <f t="shared" si="72"/>
        <v>41978.722638888888</v>
      </c>
      <c r="P2360" s="11">
        <f t="shared" si="73"/>
        <v>42034.818749999999</v>
      </c>
      <c r="Q2360" t="s">
        <v>8271</v>
      </c>
      <c r="R2360" t="s">
        <v>8309</v>
      </c>
      <c r="S2360" t="s">
        <v>8310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>
        <f>E2361/D2361</f>
        <v>0.14680000000000001</v>
      </c>
      <c r="O2361" s="11">
        <f t="shared" si="72"/>
        <v>42159.441249999996</v>
      </c>
      <c r="P2361" s="11">
        <f t="shared" si="73"/>
        <v>42219.441249999996</v>
      </c>
      <c r="Q2361" t="s">
        <v>8271</v>
      </c>
      <c r="R2361" t="s">
        <v>8309</v>
      </c>
      <c r="S2361" t="s">
        <v>8310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>
        <f>E2362/D2362</f>
        <v>4.0000000000000002E-4</v>
      </c>
      <c r="O2362" s="11">
        <f t="shared" si="72"/>
        <v>42377.498611111114</v>
      </c>
      <c r="P2362" s="11">
        <f t="shared" si="73"/>
        <v>42407.498611111114</v>
      </c>
      <c r="Q2362" t="s">
        <v>8271</v>
      </c>
      <c r="R2362" t="s">
        <v>8309</v>
      </c>
      <c r="S2362" t="s">
        <v>8310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>
        <f>E2363/D2363</f>
        <v>0</v>
      </c>
      <c r="O2363" s="11">
        <f t="shared" si="72"/>
        <v>42466.650555555556</v>
      </c>
      <c r="P2363" s="11">
        <f t="shared" si="73"/>
        <v>42490.708333333336</v>
      </c>
      <c r="Q2363" t="s">
        <v>8271</v>
      </c>
      <c r="R2363" t="s">
        <v>8309</v>
      </c>
      <c r="S2363" t="s">
        <v>8310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>
        <f>E2364/D2364</f>
        <v>0.2857142857142857</v>
      </c>
      <c r="O2364" s="11">
        <f t="shared" si="72"/>
        <v>41954.47997685185</v>
      </c>
      <c r="P2364" s="11">
        <f t="shared" si="73"/>
        <v>41984.47997685185</v>
      </c>
      <c r="Q2364" t="s">
        <v>8271</v>
      </c>
      <c r="R2364" t="s">
        <v>8309</v>
      </c>
      <c r="S2364" t="s">
        <v>8310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>
        <f>E2365/D2365</f>
        <v>0</v>
      </c>
      <c r="O2365" s="11">
        <f t="shared" si="72"/>
        <v>42321.803240740737</v>
      </c>
      <c r="P2365" s="11">
        <f t="shared" si="73"/>
        <v>42366.803240740737</v>
      </c>
      <c r="Q2365" t="s">
        <v>8271</v>
      </c>
      <c r="R2365" t="s">
        <v>8309</v>
      </c>
      <c r="S2365" t="s">
        <v>8310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>
        <f>E2366/D2366</f>
        <v>0</v>
      </c>
      <c r="O2366" s="11">
        <f t="shared" si="72"/>
        <v>42248.726342592585</v>
      </c>
      <c r="P2366" s="11">
        <f t="shared" si="73"/>
        <v>42303.726342592585</v>
      </c>
      <c r="Q2366" t="s">
        <v>8271</v>
      </c>
      <c r="R2366" t="s">
        <v>8309</v>
      </c>
      <c r="S2366" t="s">
        <v>8310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>
        <f>E2367/D2367</f>
        <v>0</v>
      </c>
      <c r="O2367" s="11">
        <f t="shared" si="72"/>
        <v>42346.528067129628</v>
      </c>
      <c r="P2367" s="11">
        <f t="shared" si="73"/>
        <v>42386.749999999993</v>
      </c>
      <c r="Q2367" t="s">
        <v>8271</v>
      </c>
      <c r="R2367" t="s">
        <v>8309</v>
      </c>
      <c r="S2367" t="s">
        <v>8310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>
        <f>E2368/D2368</f>
        <v>0.1052</v>
      </c>
      <c r="O2368" s="11">
        <f t="shared" si="72"/>
        <v>42268.323298611103</v>
      </c>
      <c r="P2368" s="11">
        <f t="shared" si="73"/>
        <v>42298.323298611103</v>
      </c>
      <c r="Q2368" t="s">
        <v>8271</v>
      </c>
      <c r="R2368" t="s">
        <v>8309</v>
      </c>
      <c r="S2368" t="s">
        <v>8310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>
        <f>E2369/D2369</f>
        <v>1.34E-2</v>
      </c>
      <c r="O2369" s="11">
        <f t="shared" si="72"/>
        <v>42425.761759259258</v>
      </c>
      <c r="P2369" s="11">
        <f t="shared" si="73"/>
        <v>42485.720092592594</v>
      </c>
      <c r="Q2369" t="s">
        <v>8271</v>
      </c>
      <c r="R2369" t="s">
        <v>8309</v>
      </c>
      <c r="S2369" t="s">
        <v>8310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>
        <f>E2370/D2370</f>
        <v>2.5000000000000001E-3</v>
      </c>
      <c r="O2370" s="11">
        <f t="shared" si="72"/>
        <v>42063.513483796291</v>
      </c>
      <c r="P2370" s="11">
        <f t="shared" si="73"/>
        <v>42108.471817129626</v>
      </c>
      <c r="Q2370" t="s">
        <v>8271</v>
      </c>
      <c r="R2370" t="s">
        <v>8309</v>
      </c>
      <c r="S2370" t="s">
        <v>8310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>
        <f>E2371/D2371</f>
        <v>0</v>
      </c>
      <c r="O2371" s="11">
        <f t="shared" ref="O2371:O2434" si="74">(((J2371/60)/60)/24)+DATE(1970,1,1)+(-5/24)</f>
        <v>42380.60429398148</v>
      </c>
      <c r="P2371" s="11">
        <f t="shared" ref="P2371:P2434" si="75">I2371/86400+25569+(-5/24)</f>
        <v>42410.60429398148</v>
      </c>
      <c r="Q2371" t="s">
        <v>8271</v>
      </c>
      <c r="R2371" t="s">
        <v>8309</v>
      </c>
      <c r="S2371" t="s">
        <v>8310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>
        <f>E2372/D2372</f>
        <v>3.2799999999999999E-3</v>
      </c>
      <c r="O2372" s="11">
        <f t="shared" si="74"/>
        <v>41960.980798611105</v>
      </c>
      <c r="P2372" s="11">
        <f t="shared" si="75"/>
        <v>41990.980798611105</v>
      </c>
      <c r="Q2372" t="s">
        <v>8271</v>
      </c>
      <c r="R2372" t="s">
        <v>8309</v>
      </c>
      <c r="S2372" t="s">
        <v>8310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>
        <f>E2373/D2373</f>
        <v>0</v>
      </c>
      <c r="O2373" s="11">
        <f t="shared" si="74"/>
        <v>42150.569398148145</v>
      </c>
      <c r="P2373" s="11">
        <f t="shared" si="75"/>
        <v>42180.569398148145</v>
      </c>
      <c r="Q2373" t="s">
        <v>8271</v>
      </c>
      <c r="R2373" t="s">
        <v>8309</v>
      </c>
      <c r="S2373" t="s">
        <v>8310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>
        <f>E2374/D2374</f>
        <v>3.272727272727273E-2</v>
      </c>
      <c r="O2374" s="11">
        <f t="shared" si="74"/>
        <v>42087.860775462956</v>
      </c>
      <c r="P2374" s="11">
        <f t="shared" si="75"/>
        <v>42117.860775462956</v>
      </c>
      <c r="Q2374" t="s">
        <v>8271</v>
      </c>
      <c r="R2374" t="s">
        <v>8309</v>
      </c>
      <c r="S2374" t="s">
        <v>8310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>
        <f>E2375/D2375</f>
        <v>5.8823529411764708E-5</v>
      </c>
      <c r="O2375" s="11">
        <f t="shared" si="74"/>
        <v>42215.453981481485</v>
      </c>
      <c r="P2375" s="11">
        <f t="shared" si="75"/>
        <v>42245.453981481478</v>
      </c>
      <c r="Q2375" t="s">
        <v>8271</v>
      </c>
      <c r="R2375" t="s">
        <v>8309</v>
      </c>
      <c r="S2375" t="s">
        <v>8310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>
        <f>E2376/D2376</f>
        <v>4.5454545454545455E-4</v>
      </c>
      <c r="O2376" s="11">
        <f t="shared" si="74"/>
        <v>42017.634953703695</v>
      </c>
      <c r="P2376" s="11">
        <f t="shared" si="75"/>
        <v>42047.634953703702</v>
      </c>
      <c r="Q2376" t="s">
        <v>8271</v>
      </c>
      <c r="R2376" t="s">
        <v>8309</v>
      </c>
      <c r="S2376" t="s">
        <v>8310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>
        <f>E2377/D2377</f>
        <v>0</v>
      </c>
      <c r="O2377" s="11">
        <f t="shared" si="74"/>
        <v>42592.627743055556</v>
      </c>
      <c r="P2377" s="11">
        <f t="shared" si="75"/>
        <v>42622.627743055556</v>
      </c>
      <c r="Q2377" t="s">
        <v>8271</v>
      </c>
      <c r="R2377" t="s">
        <v>8309</v>
      </c>
      <c r="S2377" t="s">
        <v>8310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>
        <f>E2378/D2378</f>
        <v>0.10877666666666666</v>
      </c>
      <c r="O2378" s="11">
        <f t="shared" si="74"/>
        <v>42318.717199074068</v>
      </c>
      <c r="P2378" s="11">
        <f t="shared" si="75"/>
        <v>42348.717199074068</v>
      </c>
      <c r="Q2378" t="s">
        <v>8271</v>
      </c>
      <c r="R2378" t="s">
        <v>8309</v>
      </c>
      <c r="S2378" t="s">
        <v>8310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>
        <f>E2379/D2379</f>
        <v>0</v>
      </c>
      <c r="O2379" s="11">
        <f t="shared" si="74"/>
        <v>42669.661840277775</v>
      </c>
      <c r="P2379" s="11">
        <f t="shared" si="75"/>
        <v>42699.703506944446</v>
      </c>
      <c r="Q2379" t="s">
        <v>8271</v>
      </c>
      <c r="R2379" t="s">
        <v>8309</v>
      </c>
      <c r="S2379" t="s">
        <v>8310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>
        <f>E2380/D2380</f>
        <v>0</v>
      </c>
      <c r="O2380" s="11">
        <f t="shared" si="74"/>
        <v>42212.804745370369</v>
      </c>
      <c r="P2380" s="11">
        <f t="shared" si="75"/>
        <v>42241.804745370369</v>
      </c>
      <c r="Q2380" t="s">
        <v>8271</v>
      </c>
      <c r="R2380" t="s">
        <v>8309</v>
      </c>
      <c r="S2380" t="s">
        <v>8310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>
        <f>E2381/D2381</f>
        <v>0</v>
      </c>
      <c r="O2381" s="11">
        <f t="shared" si="74"/>
        <v>42236.808055555557</v>
      </c>
      <c r="P2381" s="11">
        <f t="shared" si="75"/>
        <v>42281.808055555557</v>
      </c>
      <c r="Q2381" t="s">
        <v>8271</v>
      </c>
      <c r="R2381" t="s">
        <v>8309</v>
      </c>
      <c r="S2381" t="s">
        <v>8310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>
        <f>E2382/D2382</f>
        <v>3.6666666666666666E-3</v>
      </c>
      <c r="O2382" s="11">
        <f t="shared" si="74"/>
        <v>42248.584976851846</v>
      </c>
      <c r="P2382" s="11">
        <f t="shared" si="75"/>
        <v>42278.584976851846</v>
      </c>
      <c r="Q2382" t="s">
        <v>8271</v>
      </c>
      <c r="R2382" t="s">
        <v>8309</v>
      </c>
      <c r="S2382" t="s">
        <v>8310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>
        <f>E2383/D2383</f>
        <v>1.8193398957730169E-2</v>
      </c>
      <c r="O2383" s="11">
        <f t="shared" si="74"/>
        <v>42074.727407407401</v>
      </c>
      <c r="P2383" s="11">
        <f t="shared" si="75"/>
        <v>42104.727407407401</v>
      </c>
      <c r="Q2383" t="s">
        <v>8271</v>
      </c>
      <c r="R2383" t="s">
        <v>8309</v>
      </c>
      <c r="S2383" t="s">
        <v>8310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>
        <f>E2384/D2384</f>
        <v>2.5000000000000001E-2</v>
      </c>
      <c r="O2384" s="11">
        <f t="shared" si="74"/>
        <v>42194.979201388887</v>
      </c>
      <c r="P2384" s="11">
        <f t="shared" si="75"/>
        <v>42219.979201388887</v>
      </c>
      <c r="Q2384" t="s">
        <v>8271</v>
      </c>
      <c r="R2384" t="s">
        <v>8309</v>
      </c>
      <c r="S2384" t="s">
        <v>8310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>
        <f>E2385/D2385</f>
        <v>4.3499999999999997E-2</v>
      </c>
      <c r="O2385" s="11">
        <f t="shared" si="74"/>
        <v>42026.848460648143</v>
      </c>
      <c r="P2385" s="11">
        <f t="shared" si="75"/>
        <v>42056.848460648143</v>
      </c>
      <c r="Q2385" t="s">
        <v>8271</v>
      </c>
      <c r="R2385" t="s">
        <v>8309</v>
      </c>
      <c r="S2385" t="s">
        <v>8310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>
        <f>E2386/D2386</f>
        <v>8.0000000000000002E-3</v>
      </c>
      <c r="O2386" s="11">
        <f t="shared" si="74"/>
        <v>41926.859293981477</v>
      </c>
      <c r="P2386" s="11">
        <f t="shared" si="75"/>
        <v>41956.900960648149</v>
      </c>
      <c r="Q2386" t="s">
        <v>8271</v>
      </c>
      <c r="R2386" t="s">
        <v>8309</v>
      </c>
      <c r="S2386" t="s">
        <v>8310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>
        <f>E2387/D2387</f>
        <v>1.2123076923076924E-2</v>
      </c>
      <c r="O2387" s="11">
        <f t="shared" si="74"/>
        <v>42191.493425925924</v>
      </c>
      <c r="P2387" s="11">
        <f t="shared" si="75"/>
        <v>42221.493425925924</v>
      </c>
      <c r="Q2387" t="s">
        <v>8271</v>
      </c>
      <c r="R2387" t="s">
        <v>8309</v>
      </c>
      <c r="S2387" t="s">
        <v>8310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>
        <f>E2388/D2388</f>
        <v>0</v>
      </c>
      <c r="O2388" s="11">
        <f t="shared" si="74"/>
        <v>41954.629907407405</v>
      </c>
      <c r="P2388" s="11">
        <f t="shared" si="75"/>
        <v>42014.629907407405</v>
      </c>
      <c r="Q2388" t="s">
        <v>8271</v>
      </c>
      <c r="R2388" t="s">
        <v>8309</v>
      </c>
      <c r="S2388" t="s">
        <v>8310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>
        <f>E2389/D2389</f>
        <v>6.8399999999999997E-3</v>
      </c>
      <c r="O2389" s="11">
        <f t="shared" si="74"/>
        <v>42528.418287037035</v>
      </c>
      <c r="P2389" s="11">
        <f t="shared" si="75"/>
        <v>42573.418287037035</v>
      </c>
      <c r="Q2389" t="s">
        <v>8271</v>
      </c>
      <c r="R2389" t="s">
        <v>8309</v>
      </c>
      <c r="S2389" t="s">
        <v>8310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>
        <f>E2390/D2390</f>
        <v>1.2513513513513513E-2</v>
      </c>
      <c r="O2390" s="11">
        <f t="shared" si="74"/>
        <v>41989.645358796297</v>
      </c>
      <c r="P2390" s="11">
        <f t="shared" si="75"/>
        <v>42019.603472222218</v>
      </c>
      <c r="Q2390" t="s">
        <v>8271</v>
      </c>
      <c r="R2390" t="s">
        <v>8309</v>
      </c>
      <c r="S2390" t="s">
        <v>8310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>
        <f>E2391/D2391</f>
        <v>1.8749999999999999E-3</v>
      </c>
      <c r="O2391" s="11">
        <f t="shared" si="74"/>
        <v>42179.445046296292</v>
      </c>
      <c r="P2391" s="11">
        <f t="shared" si="75"/>
        <v>42210.707638888889</v>
      </c>
      <c r="Q2391" t="s">
        <v>8271</v>
      </c>
      <c r="R2391" t="s">
        <v>8309</v>
      </c>
      <c r="S2391" t="s">
        <v>8310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>
        <f>E2392/D2392</f>
        <v>0</v>
      </c>
      <c r="O2392" s="11">
        <f t="shared" si="74"/>
        <v>41968.053981481477</v>
      </c>
      <c r="P2392" s="11">
        <f t="shared" si="75"/>
        <v>42008.053981481477</v>
      </c>
      <c r="Q2392" t="s">
        <v>8271</v>
      </c>
      <c r="R2392" t="s">
        <v>8309</v>
      </c>
      <c r="S2392" t="s">
        <v>8310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>
        <f>E2393/D2393</f>
        <v>1.25E-3</v>
      </c>
      <c r="O2393" s="11">
        <f t="shared" si="74"/>
        <v>42064.586157407401</v>
      </c>
      <c r="P2393" s="11">
        <f t="shared" si="75"/>
        <v>42094.544490740744</v>
      </c>
      <c r="Q2393" t="s">
        <v>8271</v>
      </c>
      <c r="R2393" t="s">
        <v>8309</v>
      </c>
      <c r="S2393" t="s">
        <v>8310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>
        <f>E2394/D2394</f>
        <v>0</v>
      </c>
      <c r="O2394" s="11">
        <f t="shared" si="74"/>
        <v>42275.912303240737</v>
      </c>
      <c r="P2394" s="11">
        <f t="shared" si="75"/>
        <v>42305.912303240737</v>
      </c>
      <c r="Q2394" t="s">
        <v>8271</v>
      </c>
      <c r="R2394" t="s">
        <v>8309</v>
      </c>
      <c r="S2394" t="s">
        <v>8310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>
        <f>E2395/D2395</f>
        <v>5.0000000000000001E-4</v>
      </c>
      <c r="O2395" s="11">
        <f t="shared" si="74"/>
        <v>42194.440011574072</v>
      </c>
      <c r="P2395" s="11">
        <f t="shared" si="75"/>
        <v>42224.440011574072</v>
      </c>
      <c r="Q2395" t="s">
        <v>8271</v>
      </c>
      <c r="R2395" t="s">
        <v>8309</v>
      </c>
      <c r="S2395" t="s">
        <v>8310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>
        <f>E2396/D2396</f>
        <v>5.9999999999999995E-4</v>
      </c>
      <c r="O2396" s="11">
        <f t="shared" si="74"/>
        <v>42031.15385416666</v>
      </c>
      <c r="P2396" s="11">
        <f t="shared" si="75"/>
        <v>42061.15385416666</v>
      </c>
      <c r="Q2396" t="s">
        <v>8271</v>
      </c>
      <c r="R2396" t="s">
        <v>8309</v>
      </c>
      <c r="S2396" t="s">
        <v>8310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>
        <f>E2397/D2397</f>
        <v>0</v>
      </c>
      <c r="O2397" s="11">
        <f t="shared" si="74"/>
        <v>42716.913043981483</v>
      </c>
      <c r="P2397" s="11">
        <f t="shared" si="75"/>
        <v>42745.164583333331</v>
      </c>
      <c r="Q2397" t="s">
        <v>8271</v>
      </c>
      <c r="R2397" t="s">
        <v>8309</v>
      </c>
      <c r="S2397" t="s">
        <v>8310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>
        <f>E2398/D2398</f>
        <v>2E-3</v>
      </c>
      <c r="O2398" s="11">
        <f t="shared" si="74"/>
        <v>42262.640717592592</v>
      </c>
      <c r="P2398" s="11">
        <f t="shared" si="75"/>
        <v>42292.640717592592</v>
      </c>
      <c r="Q2398" t="s">
        <v>8271</v>
      </c>
      <c r="R2398" t="s">
        <v>8309</v>
      </c>
      <c r="S2398" t="s">
        <v>8310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>
        <f>E2399/D2399</f>
        <v>0</v>
      </c>
      <c r="O2399" s="11">
        <f t="shared" si="74"/>
        <v>41976.676574074074</v>
      </c>
      <c r="P2399" s="11">
        <f t="shared" si="75"/>
        <v>42006.676574074074</v>
      </c>
      <c r="Q2399" t="s">
        <v>8271</v>
      </c>
      <c r="R2399" t="s">
        <v>8309</v>
      </c>
      <c r="S2399" t="s">
        <v>8310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>
        <f>E2400/D2400</f>
        <v>0</v>
      </c>
      <c r="O2400" s="11">
        <f t="shared" si="74"/>
        <v>42157.708148148151</v>
      </c>
      <c r="P2400" s="11">
        <f t="shared" si="75"/>
        <v>42187.708148148151</v>
      </c>
      <c r="Q2400" t="s">
        <v>8271</v>
      </c>
      <c r="R2400" t="s">
        <v>8309</v>
      </c>
      <c r="S2400" t="s">
        <v>8310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>
        <f>E2401/D2401</f>
        <v>0</v>
      </c>
      <c r="O2401" s="11">
        <f t="shared" si="74"/>
        <v>41956.644745370366</v>
      </c>
      <c r="P2401" s="11">
        <f t="shared" si="75"/>
        <v>41991.644745370366</v>
      </c>
      <c r="Q2401" t="s">
        <v>8271</v>
      </c>
      <c r="R2401" t="s">
        <v>8309</v>
      </c>
      <c r="S2401" t="s">
        <v>8310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>
        <f>E2402/D2402</f>
        <v>0</v>
      </c>
      <c r="O2402" s="11">
        <f t="shared" si="74"/>
        <v>42444.059768518513</v>
      </c>
      <c r="P2402" s="11">
        <f t="shared" si="75"/>
        <v>42474.059768518513</v>
      </c>
      <c r="Q2402" t="s">
        <v>8271</v>
      </c>
      <c r="R2402" t="s">
        <v>8309</v>
      </c>
      <c r="S2402" t="s">
        <v>8310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>
        <f>E2403/D2403</f>
        <v>7.1785714285714283E-3</v>
      </c>
      <c r="O2403" s="11">
        <f t="shared" si="74"/>
        <v>42374.614537037036</v>
      </c>
      <c r="P2403" s="11">
        <f t="shared" si="75"/>
        <v>42434.614537037036</v>
      </c>
      <c r="Q2403" t="s">
        <v>8283</v>
      </c>
      <c r="R2403" t="s">
        <v>8326</v>
      </c>
      <c r="S2403" t="s">
        <v>8327</v>
      </c>
    </row>
    <row r="2404" spans="1:19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>
        <f>E2404/D2404</f>
        <v>4.3333333333333331E-3</v>
      </c>
      <c r="O2404" s="11">
        <f t="shared" si="74"/>
        <v>42107.47142361111</v>
      </c>
      <c r="P2404" s="11">
        <f t="shared" si="75"/>
        <v>42137.47142361111</v>
      </c>
      <c r="Q2404" t="s">
        <v>8283</v>
      </c>
      <c r="R2404" t="s">
        <v>8326</v>
      </c>
      <c r="S2404" t="s">
        <v>8327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>
        <f>E2405/D2405</f>
        <v>0.16833333333333333</v>
      </c>
      <c r="O2405" s="11">
        <f t="shared" si="74"/>
        <v>42399.674282407403</v>
      </c>
      <c r="P2405" s="11">
        <f t="shared" si="75"/>
        <v>42459.632615740738</v>
      </c>
      <c r="Q2405" t="s">
        <v>8283</v>
      </c>
      <c r="R2405" t="s">
        <v>8326</v>
      </c>
      <c r="S2405" t="s">
        <v>8327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>
        <f>E2406/D2406</f>
        <v>0</v>
      </c>
      <c r="O2406" s="11">
        <f t="shared" si="74"/>
        <v>42341.831099537034</v>
      </c>
      <c r="P2406" s="11">
        <f t="shared" si="75"/>
        <v>42371.831099537034</v>
      </c>
      <c r="Q2406" t="s">
        <v>8283</v>
      </c>
      <c r="R2406" t="s">
        <v>8326</v>
      </c>
      <c r="S2406" t="s">
        <v>8327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>
        <f>E2407/D2407</f>
        <v>0.22520000000000001</v>
      </c>
      <c r="O2407" s="11">
        <f t="shared" si="74"/>
        <v>42595.377025462956</v>
      </c>
      <c r="P2407" s="11">
        <f t="shared" si="75"/>
        <v>42616.377025462956</v>
      </c>
      <c r="Q2407" t="s">
        <v>8283</v>
      </c>
      <c r="R2407" t="s">
        <v>8326</v>
      </c>
      <c r="S2407" t="s">
        <v>8327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>
        <f>E2408/D2408</f>
        <v>0.41384615384615386</v>
      </c>
      <c r="O2408" s="11">
        <f t="shared" si="74"/>
        <v>41982.902662037035</v>
      </c>
      <c r="P2408" s="11">
        <f t="shared" si="75"/>
        <v>42022.902662037035</v>
      </c>
      <c r="Q2408" t="s">
        <v>8283</v>
      </c>
      <c r="R2408" t="s">
        <v>8326</v>
      </c>
      <c r="S2408" t="s">
        <v>8327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>
        <f>E2409/D2409</f>
        <v>0.25259090909090909</v>
      </c>
      <c r="O2409" s="11">
        <f t="shared" si="74"/>
        <v>42082.367222222216</v>
      </c>
      <c r="P2409" s="11">
        <f t="shared" si="75"/>
        <v>42105.041666666664</v>
      </c>
      <c r="Q2409" t="s">
        <v>8283</v>
      </c>
      <c r="R2409" t="s">
        <v>8326</v>
      </c>
      <c r="S2409" t="s">
        <v>8327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>
        <f>E2410/D2410</f>
        <v>2E-3</v>
      </c>
      <c r="O2410" s="11">
        <f t="shared" si="74"/>
        <v>41918.93237268518</v>
      </c>
      <c r="P2410" s="11">
        <f t="shared" si="75"/>
        <v>41948.974039351851</v>
      </c>
      <c r="Q2410" t="s">
        <v>8283</v>
      </c>
      <c r="R2410" t="s">
        <v>8326</v>
      </c>
      <c r="S2410" t="s">
        <v>8327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>
        <f>E2411/D2411</f>
        <v>1.84E-2</v>
      </c>
      <c r="O2411" s="11">
        <f t="shared" si="74"/>
        <v>42204.667534722219</v>
      </c>
      <c r="P2411" s="11">
        <f t="shared" si="75"/>
        <v>42234.667534722219</v>
      </c>
      <c r="Q2411" t="s">
        <v>8283</v>
      </c>
      <c r="R2411" t="s">
        <v>8326</v>
      </c>
      <c r="S2411" t="s">
        <v>8327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>
        <f>E2412/D2412</f>
        <v>0</v>
      </c>
      <c r="O2412" s="11">
        <f t="shared" si="74"/>
        <v>42224.199942129628</v>
      </c>
      <c r="P2412" s="11">
        <f t="shared" si="75"/>
        <v>42254.199942129628</v>
      </c>
      <c r="Q2412" t="s">
        <v>8283</v>
      </c>
      <c r="R2412" t="s">
        <v>8326</v>
      </c>
      <c r="S2412" t="s">
        <v>8327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>
        <f>E2413/D2413</f>
        <v>6.0400000000000002E-3</v>
      </c>
      <c r="O2413" s="11">
        <f t="shared" si="74"/>
        <v>42211.524097222216</v>
      </c>
      <c r="P2413" s="11">
        <f t="shared" si="75"/>
        <v>42241.524097222216</v>
      </c>
      <c r="Q2413" t="s">
        <v>8283</v>
      </c>
      <c r="R2413" t="s">
        <v>8326</v>
      </c>
      <c r="S2413" t="s">
        <v>8327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>
        <f>E2414/D2414</f>
        <v>0</v>
      </c>
      <c r="O2414" s="11">
        <f t="shared" si="74"/>
        <v>42655.528622685182</v>
      </c>
      <c r="P2414" s="11">
        <f t="shared" si="75"/>
        <v>42700.570289351854</v>
      </c>
      <c r="Q2414" t="s">
        <v>8283</v>
      </c>
      <c r="R2414" t="s">
        <v>8326</v>
      </c>
      <c r="S2414" t="s">
        <v>8327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>
        <f>E2415/D2415</f>
        <v>8.3333333333333332E-3</v>
      </c>
      <c r="O2415" s="11">
        <f t="shared" si="74"/>
        <v>41759.901412037034</v>
      </c>
      <c r="P2415" s="11">
        <f t="shared" si="75"/>
        <v>41790.770833333328</v>
      </c>
      <c r="Q2415" t="s">
        <v>8283</v>
      </c>
      <c r="R2415" t="s">
        <v>8326</v>
      </c>
      <c r="S2415" t="s">
        <v>8327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>
        <f>E2416/D2416</f>
        <v>3.0666666666666665E-2</v>
      </c>
      <c r="O2416" s="11">
        <f t="shared" si="74"/>
        <v>42198.486805555549</v>
      </c>
      <c r="P2416" s="11">
        <f t="shared" si="75"/>
        <v>42237.957638888889</v>
      </c>
      <c r="Q2416" t="s">
        <v>8283</v>
      </c>
      <c r="R2416" t="s">
        <v>8326</v>
      </c>
      <c r="S2416" t="s">
        <v>8327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>
        <f>E2417/D2417</f>
        <v>5.5833333333333334E-3</v>
      </c>
      <c r="O2417" s="11">
        <f t="shared" si="74"/>
        <v>42536.654467592591</v>
      </c>
      <c r="P2417" s="11">
        <f t="shared" si="75"/>
        <v>42566.654467592591</v>
      </c>
      <c r="Q2417" t="s">
        <v>8283</v>
      </c>
      <c r="R2417" t="s">
        <v>8326</v>
      </c>
      <c r="S2417" t="s">
        <v>8327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>
        <f>E2418/D2418</f>
        <v>2.5000000000000001E-4</v>
      </c>
      <c r="O2418" s="11">
        <f t="shared" si="74"/>
        <v>42019.529432870368</v>
      </c>
      <c r="P2418" s="11">
        <f t="shared" si="75"/>
        <v>42077.416666666664</v>
      </c>
      <c r="Q2418" t="s">
        <v>8283</v>
      </c>
      <c r="R2418" t="s">
        <v>8326</v>
      </c>
      <c r="S2418" t="s">
        <v>8327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>
        <f>E2419/D2419</f>
        <v>0</v>
      </c>
      <c r="O2419" s="11">
        <f t="shared" si="74"/>
        <v>41831.675775462958</v>
      </c>
      <c r="P2419" s="11">
        <f t="shared" si="75"/>
        <v>41861.675775462958</v>
      </c>
      <c r="Q2419" t="s">
        <v>8283</v>
      </c>
      <c r="R2419" t="s">
        <v>8326</v>
      </c>
      <c r="S2419" t="s">
        <v>8327</v>
      </c>
    </row>
    <row r="2420" spans="1:19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>
        <f>E2420/D2420</f>
        <v>2.0000000000000001E-4</v>
      </c>
      <c r="O2420" s="11">
        <f t="shared" si="74"/>
        <v>42027.648657407401</v>
      </c>
      <c r="P2420" s="11">
        <f t="shared" si="75"/>
        <v>42087.606990740744</v>
      </c>
      <c r="Q2420" t="s">
        <v>8283</v>
      </c>
      <c r="R2420" t="s">
        <v>8326</v>
      </c>
      <c r="S2420" t="s">
        <v>8327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>
        <f>E2421/D2421</f>
        <v>0</v>
      </c>
      <c r="O2421" s="11">
        <f t="shared" si="74"/>
        <v>41993.529965277768</v>
      </c>
      <c r="P2421" s="11">
        <f t="shared" si="75"/>
        <v>42053.529965277776</v>
      </c>
      <c r="Q2421" t="s">
        <v>8283</v>
      </c>
      <c r="R2421" t="s">
        <v>8326</v>
      </c>
      <c r="S2421" t="s">
        <v>8327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>
        <f>E2422/D2422</f>
        <v>0.14825133372851215</v>
      </c>
      <c r="O2422" s="11">
        <f t="shared" si="74"/>
        <v>41892.820543981477</v>
      </c>
      <c r="P2422" s="11">
        <f t="shared" si="75"/>
        <v>41952.862210648142</v>
      </c>
      <c r="Q2422" t="s">
        <v>8283</v>
      </c>
      <c r="R2422" t="s">
        <v>8326</v>
      </c>
      <c r="S2422" t="s">
        <v>8327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>
        <f>E2423/D2423</f>
        <v>1.6666666666666666E-4</v>
      </c>
      <c r="O2423" s="11">
        <f t="shared" si="74"/>
        <v>42026.479120370372</v>
      </c>
      <c r="P2423" s="11">
        <f t="shared" si="75"/>
        <v>42056.479120370372</v>
      </c>
      <c r="Q2423" t="s">
        <v>8283</v>
      </c>
      <c r="R2423" t="s">
        <v>8326</v>
      </c>
      <c r="S2423" t="s">
        <v>8327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>
        <f>E2424/D2424</f>
        <v>2E-3</v>
      </c>
      <c r="O2424" s="11">
        <f t="shared" si="74"/>
        <v>42044.516620370363</v>
      </c>
      <c r="P2424" s="11">
        <f t="shared" si="75"/>
        <v>42074.474953703706</v>
      </c>
      <c r="Q2424" t="s">
        <v>8283</v>
      </c>
      <c r="R2424" t="s">
        <v>8326</v>
      </c>
      <c r="S2424" t="s">
        <v>8327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>
        <f>E2425/D2425</f>
        <v>1.3333333333333334E-4</v>
      </c>
      <c r="O2425" s="11">
        <f t="shared" si="74"/>
        <v>41974.496412037035</v>
      </c>
      <c r="P2425" s="11">
        <f t="shared" si="75"/>
        <v>42004.496412037035</v>
      </c>
      <c r="Q2425" t="s">
        <v>8283</v>
      </c>
      <c r="R2425" t="s">
        <v>8326</v>
      </c>
      <c r="S2425" t="s">
        <v>8327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>
        <f>E2426/D2426</f>
        <v>1.24E-2</v>
      </c>
      <c r="O2426" s="11">
        <f t="shared" si="74"/>
        <v>41909.684120370366</v>
      </c>
      <c r="P2426" s="11">
        <f t="shared" si="75"/>
        <v>41939.684120370366</v>
      </c>
      <c r="Q2426" t="s">
        <v>8283</v>
      </c>
      <c r="R2426" t="s">
        <v>8326</v>
      </c>
      <c r="S2426" t="s">
        <v>8327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>
        <f>E2427/D2427</f>
        <v>2.8571428571428574E-4</v>
      </c>
      <c r="O2427" s="11">
        <f t="shared" si="74"/>
        <v>42502.705428240741</v>
      </c>
      <c r="P2427" s="11">
        <f t="shared" si="75"/>
        <v>42517.711111111108</v>
      </c>
      <c r="Q2427" t="s">
        <v>8283</v>
      </c>
      <c r="R2427" t="s">
        <v>8326</v>
      </c>
      <c r="S2427" t="s">
        <v>8327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>
        <f>E2428/D2428</f>
        <v>0</v>
      </c>
      <c r="O2428" s="11">
        <f t="shared" si="74"/>
        <v>42163.961712962955</v>
      </c>
      <c r="P2428" s="11">
        <f t="shared" si="75"/>
        <v>42223.961712962962</v>
      </c>
      <c r="Q2428" t="s">
        <v>8283</v>
      </c>
      <c r="R2428" t="s">
        <v>8326</v>
      </c>
      <c r="S2428" t="s">
        <v>8327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>
        <f>E2429/D2429</f>
        <v>2.0000000000000002E-5</v>
      </c>
      <c r="O2429" s="11">
        <f t="shared" si="74"/>
        <v>42412.11033564814</v>
      </c>
      <c r="P2429" s="11">
        <f t="shared" si="75"/>
        <v>42452.068668981483</v>
      </c>
      <c r="Q2429" t="s">
        <v>8283</v>
      </c>
      <c r="R2429" t="s">
        <v>8326</v>
      </c>
      <c r="S2429" t="s">
        <v>8327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>
        <f>E2430/D2430</f>
        <v>2.8571428571428571E-5</v>
      </c>
      <c r="O2430" s="11">
        <f t="shared" si="74"/>
        <v>42045.575821759259</v>
      </c>
      <c r="P2430" s="11">
        <f t="shared" si="75"/>
        <v>42075.534155092588</v>
      </c>
      <c r="Q2430" t="s">
        <v>8283</v>
      </c>
      <c r="R2430" t="s">
        <v>8326</v>
      </c>
      <c r="S2430" t="s">
        <v>8327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>
        <f>E2431/D2431</f>
        <v>1.4321428571428572E-2</v>
      </c>
      <c r="O2431" s="11">
        <f t="shared" si="74"/>
        <v>42734.670902777776</v>
      </c>
      <c r="P2431" s="11">
        <f t="shared" si="75"/>
        <v>42771.488888888889</v>
      </c>
      <c r="Q2431" t="s">
        <v>8283</v>
      </c>
      <c r="R2431" t="s">
        <v>8326</v>
      </c>
      <c r="S2431" t="s">
        <v>8327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>
        <f>E2432/D2432</f>
        <v>7.0000000000000001E-3</v>
      </c>
      <c r="O2432" s="11">
        <f t="shared" si="74"/>
        <v>42381.922499999993</v>
      </c>
      <c r="P2432" s="11">
        <f t="shared" si="75"/>
        <v>42411.922499999993</v>
      </c>
      <c r="Q2432" t="s">
        <v>8283</v>
      </c>
      <c r="R2432" t="s">
        <v>8326</v>
      </c>
      <c r="S2432" t="s">
        <v>8327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>
        <f>E2433/D2433</f>
        <v>2.0000000000000002E-5</v>
      </c>
      <c r="O2433" s="11">
        <f t="shared" si="74"/>
        <v>42488.891354166662</v>
      </c>
      <c r="P2433" s="11">
        <f t="shared" si="75"/>
        <v>42548.891354166662</v>
      </c>
      <c r="Q2433" t="s">
        <v>8283</v>
      </c>
      <c r="R2433" t="s">
        <v>8326</v>
      </c>
      <c r="S2433" t="s">
        <v>8327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>
        <f>E2434/D2434</f>
        <v>1.4285714285714287E-4</v>
      </c>
      <c r="O2434" s="11">
        <f t="shared" si="74"/>
        <v>42041.010381944441</v>
      </c>
      <c r="P2434" s="11">
        <f t="shared" si="75"/>
        <v>42071.010381944441</v>
      </c>
      <c r="Q2434" t="s">
        <v>8283</v>
      </c>
      <c r="R2434" t="s">
        <v>8326</v>
      </c>
      <c r="S2434" t="s">
        <v>8327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>
        <f>E2435/D2435</f>
        <v>0</v>
      </c>
      <c r="O2435" s="11">
        <f t="shared" ref="O2435:O2498" si="76">(((J2435/60)/60)/24)+DATE(1970,1,1)+(-5/24)</f>
        <v>42397.691469907404</v>
      </c>
      <c r="P2435" s="11">
        <f t="shared" ref="P2435:P2498" si="77">I2435/86400+25569+(-5/24)</f>
        <v>42427.691469907404</v>
      </c>
      <c r="Q2435" t="s">
        <v>8283</v>
      </c>
      <c r="R2435" t="s">
        <v>8326</v>
      </c>
      <c r="S2435" t="s">
        <v>8327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>
        <f>E2436/D2436</f>
        <v>1.2999999999999999E-3</v>
      </c>
      <c r="O2436" s="11">
        <f t="shared" si="76"/>
        <v>42179.977708333325</v>
      </c>
      <c r="P2436" s="11">
        <f t="shared" si="77"/>
        <v>42219.977708333332</v>
      </c>
      <c r="Q2436" t="s">
        <v>8283</v>
      </c>
      <c r="R2436" t="s">
        <v>8326</v>
      </c>
      <c r="S2436" t="s">
        <v>8327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>
        <f>E2437/D2437</f>
        <v>4.8960000000000002E-3</v>
      </c>
      <c r="O2437" s="11">
        <f t="shared" si="76"/>
        <v>42252.069282407399</v>
      </c>
      <c r="P2437" s="11">
        <f t="shared" si="77"/>
        <v>42282.069282407407</v>
      </c>
      <c r="Q2437" t="s">
        <v>8283</v>
      </c>
      <c r="R2437" t="s">
        <v>8326</v>
      </c>
      <c r="S2437" t="s">
        <v>8327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>
        <f>E2438/D2438</f>
        <v>3.8461538461538462E-4</v>
      </c>
      <c r="O2438" s="11">
        <f t="shared" si="76"/>
        <v>42338.407060185178</v>
      </c>
      <c r="P2438" s="11">
        <f t="shared" si="77"/>
        <v>42398.407060185178</v>
      </c>
      <c r="Q2438" t="s">
        <v>8283</v>
      </c>
      <c r="R2438" t="s">
        <v>8326</v>
      </c>
      <c r="S2438" t="s">
        <v>8327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>
        <f>E2439/D2439</f>
        <v>0</v>
      </c>
      <c r="O2439" s="11">
        <f t="shared" si="76"/>
        <v>42031.756805555553</v>
      </c>
      <c r="P2439" s="11">
        <f t="shared" si="77"/>
        <v>42080.541666666664</v>
      </c>
      <c r="Q2439" t="s">
        <v>8283</v>
      </c>
      <c r="R2439" t="s">
        <v>8326</v>
      </c>
      <c r="S2439" t="s">
        <v>8327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>
        <f>E2440/D2440</f>
        <v>3.3333333333333335E-3</v>
      </c>
      <c r="O2440" s="11">
        <f t="shared" si="76"/>
        <v>42285.706736111104</v>
      </c>
      <c r="P2440" s="11">
        <f t="shared" si="77"/>
        <v>42345.748402777775</v>
      </c>
      <c r="Q2440" t="s">
        <v>8283</v>
      </c>
      <c r="R2440" t="s">
        <v>8326</v>
      </c>
      <c r="S2440" t="s">
        <v>8327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>
        <f>E2441/D2441</f>
        <v>0</v>
      </c>
      <c r="O2441" s="11">
        <f t="shared" si="76"/>
        <v>42265.610289351847</v>
      </c>
      <c r="P2441" s="11">
        <f t="shared" si="77"/>
        <v>42295.610289351847</v>
      </c>
      <c r="Q2441" t="s">
        <v>8283</v>
      </c>
      <c r="R2441" t="s">
        <v>8326</v>
      </c>
      <c r="S2441" t="s">
        <v>8327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>
        <f>E2442/D2442</f>
        <v>2E-3</v>
      </c>
      <c r="O2442" s="11">
        <f t="shared" si="76"/>
        <v>42383.691122685181</v>
      </c>
      <c r="P2442" s="11">
        <f t="shared" si="77"/>
        <v>42413.691122685188</v>
      </c>
      <c r="Q2442" t="s">
        <v>8283</v>
      </c>
      <c r="R2442" t="s">
        <v>8326</v>
      </c>
      <c r="S2442" t="s">
        <v>8327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>
        <f>E2443/D2443</f>
        <v>1.0788</v>
      </c>
      <c r="O2443" s="11">
        <f t="shared" si="76"/>
        <v>42186.917291666665</v>
      </c>
      <c r="P2443" s="11">
        <f t="shared" si="77"/>
        <v>42207.999305555553</v>
      </c>
      <c r="Q2443" t="s">
        <v>8297</v>
      </c>
      <c r="R2443" t="s">
        <v>8326</v>
      </c>
      <c r="S2443" t="s">
        <v>8341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>
        <f>E2444/D2444</f>
        <v>1.2594166666666666</v>
      </c>
      <c r="O2444" s="11">
        <f t="shared" si="76"/>
        <v>42052.458657407398</v>
      </c>
      <c r="P2444" s="11">
        <f t="shared" si="77"/>
        <v>42082.416990740741</v>
      </c>
      <c r="Q2444" t="s">
        <v>8297</v>
      </c>
      <c r="R2444" t="s">
        <v>8326</v>
      </c>
      <c r="S2444" t="s">
        <v>8341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>
        <f>E2445/D2445</f>
        <v>2.0251494999999999</v>
      </c>
      <c r="O2445" s="11">
        <f t="shared" si="76"/>
        <v>41836.416921296295</v>
      </c>
      <c r="P2445" s="11">
        <f t="shared" si="77"/>
        <v>41866.416921296295</v>
      </c>
      <c r="Q2445" t="s">
        <v>8297</v>
      </c>
      <c r="R2445" t="s">
        <v>8326</v>
      </c>
      <c r="S2445" t="s">
        <v>8341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>
        <f>E2446/D2446</f>
        <v>1.0860000000000001</v>
      </c>
      <c r="O2446" s="11">
        <f t="shared" si="76"/>
        <v>42485.54619212963</v>
      </c>
      <c r="P2446" s="11">
        <f t="shared" si="77"/>
        <v>42515.54619212963</v>
      </c>
      <c r="Q2446" t="s">
        <v>8297</v>
      </c>
      <c r="R2446" t="s">
        <v>8326</v>
      </c>
      <c r="S2446" t="s">
        <v>8341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>
        <f>E2447/D2447</f>
        <v>1.728</v>
      </c>
      <c r="O2447" s="11">
        <f t="shared" si="76"/>
        <v>42242.981724537036</v>
      </c>
      <c r="P2447" s="11">
        <f t="shared" si="77"/>
        <v>42272.981724537036</v>
      </c>
      <c r="Q2447" t="s">
        <v>8297</v>
      </c>
      <c r="R2447" t="s">
        <v>8326</v>
      </c>
      <c r="S2447" t="s">
        <v>8341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>
        <f>E2448/D2448</f>
        <v>1.6798</v>
      </c>
      <c r="O2448" s="11">
        <f t="shared" si="76"/>
        <v>42670.394340277773</v>
      </c>
      <c r="P2448" s="11">
        <f t="shared" si="77"/>
        <v>42700.436006944445</v>
      </c>
      <c r="Q2448" t="s">
        <v>8297</v>
      </c>
      <c r="R2448" t="s">
        <v>8326</v>
      </c>
      <c r="S2448" t="s">
        <v>8341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>
        <f>E2449/D2449</f>
        <v>4.2720000000000002</v>
      </c>
      <c r="O2449" s="11">
        <f t="shared" si="76"/>
        <v>42654.26149305555</v>
      </c>
      <c r="P2449" s="11">
        <f t="shared" si="77"/>
        <v>42685.958333333336</v>
      </c>
      <c r="Q2449" t="s">
        <v>8297</v>
      </c>
      <c r="R2449" t="s">
        <v>8326</v>
      </c>
      <c r="S2449" t="s">
        <v>8341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>
        <f>E2450/D2450</f>
        <v>1.075</v>
      </c>
      <c r="O2450" s="11">
        <f t="shared" si="76"/>
        <v>42607.107789351845</v>
      </c>
      <c r="P2450" s="11">
        <f t="shared" si="77"/>
        <v>42613.025000000001</v>
      </c>
      <c r="Q2450" t="s">
        <v>8297</v>
      </c>
      <c r="R2450" t="s">
        <v>8326</v>
      </c>
      <c r="S2450" t="s">
        <v>8341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>
        <f>E2451/D2451</f>
        <v>1.08</v>
      </c>
      <c r="O2451" s="11">
        <f t="shared" si="76"/>
        <v>41942.934201388889</v>
      </c>
      <c r="P2451" s="11">
        <f t="shared" si="77"/>
        <v>41972.975868055553</v>
      </c>
      <c r="Q2451" t="s">
        <v>8297</v>
      </c>
      <c r="R2451" t="s">
        <v>8326</v>
      </c>
      <c r="S2451" t="s">
        <v>8341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>
        <f>E2452/D2452</f>
        <v>1.0153353333333335</v>
      </c>
      <c r="O2452" s="11">
        <f t="shared" si="76"/>
        <v>41901.864074074074</v>
      </c>
      <c r="P2452" s="11">
        <f t="shared" si="77"/>
        <v>41939.924305555549</v>
      </c>
      <c r="Q2452" t="s">
        <v>8297</v>
      </c>
      <c r="R2452" t="s">
        <v>8326</v>
      </c>
      <c r="S2452" t="s">
        <v>8341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>
        <f>E2453/D2453</f>
        <v>1.1545000000000001</v>
      </c>
      <c r="O2453" s="11">
        <f t="shared" si="76"/>
        <v>42779.700115740743</v>
      </c>
      <c r="P2453" s="11">
        <f t="shared" si="77"/>
        <v>42799.700115740743</v>
      </c>
      <c r="Q2453" t="s">
        <v>8297</v>
      </c>
      <c r="R2453" t="s">
        <v>8326</v>
      </c>
      <c r="S2453" t="s">
        <v>8341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>
        <f>E2454/D2454</f>
        <v>1.335</v>
      </c>
      <c r="O2454" s="11">
        <f t="shared" si="76"/>
        <v>42338.635416666664</v>
      </c>
      <c r="P2454" s="11">
        <f t="shared" si="77"/>
        <v>42367.749999999993</v>
      </c>
      <c r="Q2454" t="s">
        <v>8297</v>
      </c>
      <c r="R2454" t="s">
        <v>8326</v>
      </c>
      <c r="S2454" t="s">
        <v>8341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>
        <f>E2455/D2455</f>
        <v>1.5469999999999999</v>
      </c>
      <c r="O2455" s="11">
        <f t="shared" si="76"/>
        <v>42738.483900462961</v>
      </c>
      <c r="P2455" s="11">
        <f t="shared" si="77"/>
        <v>42768.483900462961</v>
      </c>
      <c r="Q2455" t="s">
        <v>8297</v>
      </c>
      <c r="R2455" t="s">
        <v>8326</v>
      </c>
      <c r="S2455" t="s">
        <v>8341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>
        <f>E2456/D2456</f>
        <v>1.0084571428571429</v>
      </c>
      <c r="O2456" s="11">
        <f t="shared" si="76"/>
        <v>42769.99314814814</v>
      </c>
      <c r="P2456" s="11">
        <f t="shared" si="77"/>
        <v>42804.993148148147</v>
      </c>
      <c r="Q2456" t="s">
        <v>8297</v>
      </c>
      <c r="R2456" t="s">
        <v>8326</v>
      </c>
      <c r="S2456" t="s">
        <v>8341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>
        <f>E2457/D2457</f>
        <v>1.82</v>
      </c>
      <c r="O2457" s="11">
        <f t="shared" si="76"/>
        <v>42452.573495370372</v>
      </c>
      <c r="P2457" s="11">
        <f t="shared" si="77"/>
        <v>42480.573495370372</v>
      </c>
      <c r="Q2457" t="s">
        <v>8297</v>
      </c>
      <c r="R2457" t="s">
        <v>8326</v>
      </c>
      <c r="S2457" t="s">
        <v>8341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>
        <f>E2458/D2458</f>
        <v>1.8086666666666666</v>
      </c>
      <c r="O2458" s="11">
        <f t="shared" si="76"/>
        <v>42761.752766203703</v>
      </c>
      <c r="P2458" s="11">
        <f t="shared" si="77"/>
        <v>42791.752766203703</v>
      </c>
      <c r="Q2458" t="s">
        <v>8297</v>
      </c>
      <c r="R2458" t="s">
        <v>8326</v>
      </c>
      <c r="S2458" t="s">
        <v>8341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>
        <f>E2459/D2459</f>
        <v>1.0230434782608695</v>
      </c>
      <c r="O2459" s="11">
        <f t="shared" si="76"/>
        <v>42423.394166666665</v>
      </c>
      <c r="P2459" s="11">
        <f t="shared" si="77"/>
        <v>42453.352500000001</v>
      </c>
      <c r="Q2459" t="s">
        <v>8297</v>
      </c>
      <c r="R2459" t="s">
        <v>8326</v>
      </c>
      <c r="S2459" t="s">
        <v>8341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>
        <f>E2460/D2460</f>
        <v>1.1017999999999999</v>
      </c>
      <c r="O2460" s="11">
        <f t="shared" si="76"/>
        <v>42495.663402777776</v>
      </c>
      <c r="P2460" s="11">
        <f t="shared" si="77"/>
        <v>42530.583333333336</v>
      </c>
      <c r="Q2460" t="s">
        <v>8297</v>
      </c>
      <c r="R2460" t="s">
        <v>8326</v>
      </c>
      <c r="S2460" t="s">
        <v>8341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>
        <f>E2461/D2461</f>
        <v>1.0225</v>
      </c>
      <c r="O2461" s="11">
        <f t="shared" si="76"/>
        <v>42407.429224537038</v>
      </c>
      <c r="P2461" s="11">
        <f t="shared" si="77"/>
        <v>42452.387557870366</v>
      </c>
      <c r="Q2461" t="s">
        <v>8297</v>
      </c>
      <c r="R2461" t="s">
        <v>8326</v>
      </c>
      <c r="S2461" t="s">
        <v>8341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>
        <f>E2462/D2462</f>
        <v>1.0078823529411765</v>
      </c>
      <c r="O2462" s="11">
        <f t="shared" si="76"/>
        <v>42703.978784722225</v>
      </c>
      <c r="P2462" s="11">
        <f t="shared" si="77"/>
        <v>42737.970138888886</v>
      </c>
      <c r="Q2462" t="s">
        <v>8297</v>
      </c>
      <c r="R2462" t="s">
        <v>8326</v>
      </c>
      <c r="S2462" t="s">
        <v>8341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>
        <f>E2463/D2463</f>
        <v>1.038</v>
      </c>
      <c r="O2463" s="11">
        <f t="shared" si="76"/>
        <v>40783.804363425923</v>
      </c>
      <c r="P2463" s="11">
        <f t="shared" si="77"/>
        <v>40816.916666666664</v>
      </c>
      <c r="Q2463" t="s">
        <v>8278</v>
      </c>
      <c r="R2463" t="s">
        <v>8315</v>
      </c>
      <c r="S2463" t="s">
        <v>8319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>
        <f>E2464/D2464</f>
        <v>1.1070833333333334</v>
      </c>
      <c r="O2464" s="11">
        <f t="shared" si="76"/>
        <v>41088.977962962963</v>
      </c>
      <c r="P2464" s="11">
        <f t="shared" si="77"/>
        <v>41108.977962962963</v>
      </c>
      <c r="Q2464" t="s">
        <v>8278</v>
      </c>
      <c r="R2464" t="s">
        <v>8315</v>
      </c>
      <c r="S2464" t="s">
        <v>8319</v>
      </c>
    </row>
    <row r="2465" spans="1:19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>
        <f>E2465/D2465</f>
        <v>1.1625000000000001</v>
      </c>
      <c r="O2465" s="11">
        <f t="shared" si="76"/>
        <v>41340.903067129628</v>
      </c>
      <c r="P2465" s="11">
        <f t="shared" si="77"/>
        <v>41380.583333333328</v>
      </c>
      <c r="Q2465" t="s">
        <v>8278</v>
      </c>
      <c r="R2465" t="s">
        <v>8315</v>
      </c>
      <c r="S2465" t="s">
        <v>8319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>
        <f>E2466/D2466</f>
        <v>1.111</v>
      </c>
      <c r="O2466" s="11">
        <f t="shared" si="76"/>
        <v>42248.692094907405</v>
      </c>
      <c r="P2466" s="11">
        <f t="shared" si="77"/>
        <v>42277.603472222218</v>
      </c>
      <c r="Q2466" t="s">
        <v>8278</v>
      </c>
      <c r="R2466" t="s">
        <v>8315</v>
      </c>
      <c r="S2466" t="s">
        <v>8319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>
        <f>E2467/D2467</f>
        <v>1.8014285714285714</v>
      </c>
      <c r="O2467" s="11">
        <f t="shared" si="76"/>
        <v>41145.510972222219</v>
      </c>
      <c r="P2467" s="11">
        <f t="shared" si="77"/>
        <v>41175.510972222219</v>
      </c>
      <c r="Q2467" t="s">
        <v>8278</v>
      </c>
      <c r="R2467" t="s">
        <v>8315</v>
      </c>
      <c r="S2467" t="s">
        <v>8319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>
        <f>E2468/D2468</f>
        <v>1</v>
      </c>
      <c r="O2468" s="11">
        <f t="shared" si="76"/>
        <v>41372.894131944442</v>
      </c>
      <c r="P2468" s="11">
        <f t="shared" si="77"/>
        <v>41402.894131944442</v>
      </c>
      <c r="Q2468" t="s">
        <v>8278</v>
      </c>
      <c r="R2468" t="s">
        <v>8315</v>
      </c>
      <c r="S2468" t="s">
        <v>8319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>
        <f>E2469/D2469</f>
        <v>1.1850000000000001</v>
      </c>
      <c r="O2469" s="11">
        <f t="shared" si="76"/>
        <v>41025.665868055556</v>
      </c>
      <c r="P2469" s="11">
        <f t="shared" si="77"/>
        <v>41039.5</v>
      </c>
      <c r="Q2469" t="s">
        <v>8278</v>
      </c>
      <c r="R2469" t="s">
        <v>8315</v>
      </c>
      <c r="S2469" t="s">
        <v>8319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>
        <f>E2470/D2470</f>
        <v>1.0721700000000001</v>
      </c>
      <c r="O2470" s="11">
        <f t="shared" si="76"/>
        <v>41173.945844907401</v>
      </c>
      <c r="P2470" s="11">
        <f t="shared" si="77"/>
        <v>41210</v>
      </c>
      <c r="Q2470" t="s">
        <v>8278</v>
      </c>
      <c r="R2470" t="s">
        <v>8315</v>
      </c>
      <c r="S2470" t="s">
        <v>8319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>
        <f>E2471/D2471</f>
        <v>1.1366666666666667</v>
      </c>
      <c r="O2471" s="11">
        <f t="shared" si="76"/>
        <v>40557.221400462957</v>
      </c>
      <c r="P2471" s="11">
        <f t="shared" si="77"/>
        <v>40582.221400462957</v>
      </c>
      <c r="Q2471" t="s">
        <v>8278</v>
      </c>
      <c r="R2471" t="s">
        <v>8315</v>
      </c>
      <c r="S2471" t="s">
        <v>8319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>
        <f>E2472/D2472</f>
        <v>1.0316400000000001</v>
      </c>
      <c r="O2472" s="11">
        <f t="shared" si="76"/>
        <v>41022.866377314815</v>
      </c>
      <c r="P2472" s="11">
        <f t="shared" si="77"/>
        <v>41052.866377314815</v>
      </c>
      <c r="Q2472" t="s">
        <v>8278</v>
      </c>
      <c r="R2472" t="s">
        <v>8315</v>
      </c>
      <c r="S2472" t="s">
        <v>8319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>
        <f>E2473/D2473</f>
        <v>1.28</v>
      </c>
      <c r="O2473" s="11">
        <f t="shared" si="76"/>
        <v>40893.784629629627</v>
      </c>
      <c r="P2473" s="11">
        <f t="shared" si="77"/>
        <v>40933.784629629627</v>
      </c>
      <c r="Q2473" t="s">
        <v>8278</v>
      </c>
      <c r="R2473" t="s">
        <v>8315</v>
      </c>
      <c r="S2473" t="s">
        <v>8319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>
        <f>E2474/D2474</f>
        <v>1.3576026666666667</v>
      </c>
      <c r="O2474" s="11">
        <f t="shared" si="76"/>
        <v>40353.907175925924</v>
      </c>
      <c r="P2474" s="11">
        <f t="shared" si="77"/>
        <v>40424.835416666661</v>
      </c>
      <c r="Q2474" t="s">
        <v>8278</v>
      </c>
      <c r="R2474" t="s">
        <v>8315</v>
      </c>
      <c r="S2474" t="s">
        <v>8319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>
        <f>E2475/D2475</f>
        <v>1</v>
      </c>
      <c r="O2475" s="11">
        <f t="shared" si="76"/>
        <v>41193.540150462963</v>
      </c>
      <c r="P2475" s="11">
        <f t="shared" si="77"/>
        <v>41223.581817129627</v>
      </c>
      <c r="Q2475" t="s">
        <v>8278</v>
      </c>
      <c r="R2475" t="s">
        <v>8315</v>
      </c>
      <c r="S2475" t="s">
        <v>8319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>
        <f>E2476/D2476</f>
        <v>1.0000360000000001</v>
      </c>
      <c r="O2476" s="11">
        <f t="shared" si="76"/>
        <v>40416.80296296296</v>
      </c>
      <c r="P2476" s="11">
        <f t="shared" si="77"/>
        <v>40461.80296296296</v>
      </c>
      <c r="Q2476" t="s">
        <v>8278</v>
      </c>
      <c r="R2476" t="s">
        <v>8315</v>
      </c>
      <c r="S2476" t="s">
        <v>8319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>
        <f>E2477/D2477</f>
        <v>1.0471999999999999</v>
      </c>
      <c r="O2477" s="11">
        <f t="shared" si="76"/>
        <v>40310.079340277778</v>
      </c>
      <c r="P2477" s="11">
        <f t="shared" si="77"/>
        <v>40369.708333333328</v>
      </c>
      <c r="Q2477" t="s">
        <v>8278</v>
      </c>
      <c r="R2477" t="s">
        <v>8315</v>
      </c>
      <c r="S2477" t="s">
        <v>8319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>
        <f>E2478/D2478</f>
        <v>1.050225</v>
      </c>
      <c r="O2478" s="11">
        <f t="shared" si="76"/>
        <v>41913.120023148142</v>
      </c>
      <c r="P2478" s="11">
        <f t="shared" si="77"/>
        <v>41946.161689814813</v>
      </c>
      <c r="Q2478" t="s">
        <v>8278</v>
      </c>
      <c r="R2478" t="s">
        <v>8315</v>
      </c>
      <c r="S2478" t="s">
        <v>8319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>
        <f>E2479/D2479</f>
        <v>1.7133333333333334</v>
      </c>
      <c r="O2479" s="11">
        <f t="shared" si="76"/>
        <v>41088.483159722222</v>
      </c>
      <c r="P2479" s="11">
        <f t="shared" si="77"/>
        <v>41133.483159722222</v>
      </c>
      <c r="Q2479" t="s">
        <v>8278</v>
      </c>
      <c r="R2479" t="s">
        <v>8315</v>
      </c>
      <c r="S2479" t="s">
        <v>8319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>
        <f>E2480/D2480</f>
        <v>1.2749999999999999</v>
      </c>
      <c r="O2480" s="11">
        <f t="shared" si="76"/>
        <v>41257.742048611108</v>
      </c>
      <c r="P2480" s="11">
        <f t="shared" si="77"/>
        <v>41287.742048611108</v>
      </c>
      <c r="Q2480" t="s">
        <v>8278</v>
      </c>
      <c r="R2480" t="s">
        <v>8315</v>
      </c>
      <c r="S2480" t="s">
        <v>8319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>
        <f>E2481/D2481</f>
        <v>1.3344333333333334</v>
      </c>
      <c r="O2481" s="11">
        <f t="shared" si="76"/>
        <v>41107.518449074072</v>
      </c>
      <c r="P2481" s="11">
        <f t="shared" si="77"/>
        <v>41117.875</v>
      </c>
      <c r="Q2481" t="s">
        <v>8278</v>
      </c>
      <c r="R2481" t="s">
        <v>8315</v>
      </c>
      <c r="S2481" t="s">
        <v>8319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>
        <f>E2482/D2482</f>
        <v>1</v>
      </c>
      <c r="O2482" s="11">
        <f t="shared" si="76"/>
        <v>42227.727824074071</v>
      </c>
      <c r="P2482" s="11">
        <f t="shared" si="77"/>
        <v>42287.727824074071</v>
      </c>
      <c r="Q2482" t="s">
        <v>8278</v>
      </c>
      <c r="R2482" t="s">
        <v>8315</v>
      </c>
      <c r="S2482" t="s">
        <v>8319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>
        <f>E2483/D2483</f>
        <v>1.1291099999999998</v>
      </c>
      <c r="O2483" s="11">
        <f t="shared" si="76"/>
        <v>40999.437592592592</v>
      </c>
      <c r="P2483" s="11">
        <f t="shared" si="77"/>
        <v>41029.437592592592</v>
      </c>
      <c r="Q2483" t="s">
        <v>8278</v>
      </c>
      <c r="R2483" t="s">
        <v>8315</v>
      </c>
      <c r="S2483" t="s">
        <v>8319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>
        <f>E2484/D2484</f>
        <v>1.0009999999999999</v>
      </c>
      <c r="O2484" s="11">
        <f t="shared" si="76"/>
        <v>40711.573877314811</v>
      </c>
      <c r="P2484" s="11">
        <f t="shared" si="77"/>
        <v>40756.573877314811</v>
      </c>
      <c r="Q2484" t="s">
        <v>8278</v>
      </c>
      <c r="R2484" t="s">
        <v>8315</v>
      </c>
      <c r="S2484" t="s">
        <v>8319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>
        <f>E2485/D2485</f>
        <v>1.1372727272727272</v>
      </c>
      <c r="O2485" s="11">
        <f t="shared" si="76"/>
        <v>40970.541701388887</v>
      </c>
      <c r="P2485" s="11">
        <f t="shared" si="77"/>
        <v>41030.500034722216</v>
      </c>
      <c r="Q2485" t="s">
        <v>8278</v>
      </c>
      <c r="R2485" t="s">
        <v>8315</v>
      </c>
      <c r="S2485" t="s">
        <v>8319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>
        <f>E2486/D2486</f>
        <v>1.1931742857142855</v>
      </c>
      <c r="O2486" s="11">
        <f t="shared" si="76"/>
        <v>40771.708368055552</v>
      </c>
      <c r="P2486" s="11">
        <f t="shared" si="77"/>
        <v>40801.708368055552</v>
      </c>
      <c r="Q2486" t="s">
        <v>8278</v>
      </c>
      <c r="R2486" t="s">
        <v>8315</v>
      </c>
      <c r="S2486" t="s">
        <v>8319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>
        <f>E2487/D2487</f>
        <v>1.0325</v>
      </c>
      <c r="O2487" s="11">
        <f t="shared" si="76"/>
        <v>40793.790266203701</v>
      </c>
      <c r="P2487" s="11">
        <f t="shared" si="77"/>
        <v>40828.790266203701</v>
      </c>
      <c r="Q2487" t="s">
        <v>8278</v>
      </c>
      <c r="R2487" t="s">
        <v>8315</v>
      </c>
      <c r="S2487" t="s">
        <v>8319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>
        <f>E2488/D2488</f>
        <v>2.6566666666666667</v>
      </c>
      <c r="O2488" s="11">
        <f t="shared" si="76"/>
        <v>40991.499722222223</v>
      </c>
      <c r="P2488" s="11">
        <f t="shared" si="77"/>
        <v>41021.499722222223</v>
      </c>
      <c r="Q2488" t="s">
        <v>8278</v>
      </c>
      <c r="R2488" t="s">
        <v>8315</v>
      </c>
      <c r="S2488" t="s">
        <v>8319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>
        <f>E2489/D2489</f>
        <v>1.0005066666666667</v>
      </c>
      <c r="O2489" s="11">
        <f t="shared" si="76"/>
        <v>41025.874965277777</v>
      </c>
      <c r="P2489" s="11">
        <f t="shared" si="77"/>
        <v>41055.874965277777</v>
      </c>
      <c r="Q2489" t="s">
        <v>8278</v>
      </c>
      <c r="R2489" t="s">
        <v>8315</v>
      </c>
      <c r="S2489" t="s">
        <v>8319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>
        <f>E2490/D2490</f>
        <v>1.0669999999999999</v>
      </c>
      <c r="O2490" s="11">
        <f t="shared" si="76"/>
        <v>40833.424861111111</v>
      </c>
      <c r="P2490" s="11">
        <f t="shared" si="77"/>
        <v>40863.466527777775</v>
      </c>
      <c r="Q2490" t="s">
        <v>8278</v>
      </c>
      <c r="R2490" t="s">
        <v>8315</v>
      </c>
      <c r="S2490" t="s">
        <v>8319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>
        <f>E2491/D2491</f>
        <v>1.3367142857142857</v>
      </c>
      <c r="O2491" s="11">
        <f t="shared" si="76"/>
        <v>41373.481932870367</v>
      </c>
      <c r="P2491" s="11">
        <f t="shared" si="77"/>
        <v>41403.481932870367</v>
      </c>
      <c r="Q2491" t="s">
        <v>8278</v>
      </c>
      <c r="R2491" t="s">
        <v>8315</v>
      </c>
      <c r="S2491" t="s">
        <v>8319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>
        <f>E2492/D2492</f>
        <v>1.214</v>
      </c>
      <c r="O2492" s="11">
        <f t="shared" si="76"/>
        <v>41023.019398148142</v>
      </c>
      <c r="P2492" s="11">
        <f t="shared" si="77"/>
        <v>41083.01939814815</v>
      </c>
      <c r="Q2492" t="s">
        <v>8278</v>
      </c>
      <c r="R2492" t="s">
        <v>8315</v>
      </c>
      <c r="S2492" t="s">
        <v>8319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>
        <f>E2493/D2493</f>
        <v>1.032</v>
      </c>
      <c r="O2493" s="11">
        <f t="shared" si="76"/>
        <v>40542.630949074075</v>
      </c>
      <c r="P2493" s="11">
        <f t="shared" si="77"/>
        <v>40558.868750000001</v>
      </c>
      <c r="Q2493" t="s">
        <v>8278</v>
      </c>
      <c r="R2493" t="s">
        <v>8315</v>
      </c>
      <c r="S2493" t="s">
        <v>8319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>
        <f>E2494/D2494</f>
        <v>1.25</v>
      </c>
      <c r="O2494" s="11">
        <f t="shared" si="76"/>
        <v>41024.777638888889</v>
      </c>
      <c r="P2494" s="11">
        <f t="shared" si="77"/>
        <v>41076.207638888889</v>
      </c>
      <c r="Q2494" t="s">
        <v>8278</v>
      </c>
      <c r="R2494" t="s">
        <v>8315</v>
      </c>
      <c r="S2494" t="s">
        <v>8319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>
        <f>E2495/D2495</f>
        <v>1.2869999999999999</v>
      </c>
      <c r="O2495" s="11">
        <f t="shared" si="76"/>
        <v>41347.959953703699</v>
      </c>
      <c r="P2495" s="11">
        <f t="shared" si="77"/>
        <v>41392.959953703699</v>
      </c>
      <c r="Q2495" t="s">
        <v>8278</v>
      </c>
      <c r="R2495" t="s">
        <v>8315</v>
      </c>
      <c r="S2495" t="s">
        <v>8319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>
        <f>E2496/D2496</f>
        <v>1.0100533333333332</v>
      </c>
      <c r="O2496" s="11">
        <f t="shared" si="76"/>
        <v>41022.436851851846</v>
      </c>
      <c r="P2496" s="11">
        <f t="shared" si="77"/>
        <v>41052.436851851853</v>
      </c>
      <c r="Q2496" t="s">
        <v>8278</v>
      </c>
      <c r="R2496" t="s">
        <v>8315</v>
      </c>
      <c r="S2496" t="s">
        <v>8319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>
        <f>E2497/D2497</f>
        <v>1.2753666666666665</v>
      </c>
      <c r="O2497" s="11">
        <f t="shared" si="76"/>
        <v>41036.738136574073</v>
      </c>
      <c r="P2497" s="11">
        <f t="shared" si="77"/>
        <v>41066.738136574073</v>
      </c>
      <c r="Q2497" t="s">
        <v>8278</v>
      </c>
      <c r="R2497" t="s">
        <v>8315</v>
      </c>
      <c r="S2497" t="s">
        <v>8319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>
        <f>E2498/D2498</f>
        <v>1</v>
      </c>
      <c r="O2498" s="11">
        <f t="shared" si="76"/>
        <v>41327.788101851853</v>
      </c>
      <c r="P2498" s="11">
        <f t="shared" si="77"/>
        <v>41362.746435185181</v>
      </c>
      <c r="Q2498" t="s">
        <v>8278</v>
      </c>
      <c r="R2498" t="s">
        <v>8315</v>
      </c>
      <c r="S2498" t="s">
        <v>8319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>
        <f>E2499/D2499</f>
        <v>1.127715</v>
      </c>
      <c r="O2499" s="11">
        <f t="shared" ref="O2499:O2562" si="78">(((J2499/60)/60)/24)+DATE(1970,1,1)+(-5/24)</f>
        <v>40730.670578703699</v>
      </c>
      <c r="P2499" s="11">
        <f t="shared" ref="P2499:P2562" si="79">I2499/86400+25569+(-5/24)</f>
        <v>40760.670578703699</v>
      </c>
      <c r="Q2499" t="s">
        <v>8278</v>
      </c>
      <c r="R2499" t="s">
        <v>8315</v>
      </c>
      <c r="S2499" t="s">
        <v>8319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>
        <f>E2500/D2500</f>
        <v>1.056</v>
      </c>
      <c r="O2500" s="11">
        <f t="shared" si="78"/>
        <v>42017.759108796294</v>
      </c>
      <c r="P2500" s="11">
        <f t="shared" si="79"/>
        <v>42031.759108796294</v>
      </c>
      <c r="Q2500" t="s">
        <v>8278</v>
      </c>
      <c r="R2500" t="s">
        <v>8315</v>
      </c>
      <c r="S2500" t="s">
        <v>8319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>
        <f>E2501/D2501</f>
        <v>2.0262500000000001</v>
      </c>
      <c r="O2501" s="11">
        <f t="shared" si="78"/>
        <v>41226.440243055549</v>
      </c>
      <c r="P2501" s="11">
        <f t="shared" si="79"/>
        <v>41274.541666666664</v>
      </c>
      <c r="Q2501" t="s">
        <v>8278</v>
      </c>
      <c r="R2501" t="s">
        <v>8315</v>
      </c>
      <c r="S2501" t="s">
        <v>8319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>
        <f>E2502/D2502</f>
        <v>1.1333333333333333</v>
      </c>
      <c r="O2502" s="11">
        <f t="shared" si="78"/>
        <v>41053.564525462964</v>
      </c>
      <c r="P2502" s="11">
        <f t="shared" si="79"/>
        <v>41083.564525462956</v>
      </c>
      <c r="Q2502" t="s">
        <v>8278</v>
      </c>
      <c r="R2502" t="s">
        <v>8315</v>
      </c>
      <c r="S2502" t="s">
        <v>8319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>
        <f>E2503/D2503</f>
        <v>2.5545454545454545E-2</v>
      </c>
      <c r="O2503" s="11">
        <f t="shared" si="78"/>
        <v>42244.568333333329</v>
      </c>
      <c r="P2503" s="11">
        <f t="shared" si="79"/>
        <v>42274.568333333336</v>
      </c>
      <c r="Q2503" t="s">
        <v>8298</v>
      </c>
      <c r="R2503" t="s">
        <v>8326</v>
      </c>
      <c r="S2503" t="s">
        <v>8342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>
        <f>E2504/D2504</f>
        <v>7.8181818181818181E-4</v>
      </c>
      <c r="O2504" s="11">
        <f t="shared" si="78"/>
        <v>41858.617106481477</v>
      </c>
      <c r="P2504" s="11">
        <f t="shared" si="79"/>
        <v>41903.617106481477</v>
      </c>
      <c r="Q2504" t="s">
        <v>8298</v>
      </c>
      <c r="R2504" t="s">
        <v>8326</v>
      </c>
      <c r="S2504" t="s">
        <v>8342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>
        <f>E2505/D2505</f>
        <v>0</v>
      </c>
      <c r="O2505" s="11">
        <f t="shared" si="78"/>
        <v>42498.691064814811</v>
      </c>
      <c r="P2505" s="11">
        <f t="shared" si="79"/>
        <v>42528.67083333333</v>
      </c>
      <c r="Q2505" t="s">
        <v>8298</v>
      </c>
      <c r="R2505" t="s">
        <v>8326</v>
      </c>
      <c r="S2505" t="s">
        <v>8342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>
        <f>E2506/D2506</f>
        <v>0</v>
      </c>
      <c r="O2506" s="11">
        <f t="shared" si="78"/>
        <v>41927.807106481479</v>
      </c>
      <c r="P2506" s="11">
        <f t="shared" si="79"/>
        <v>41957.848773148151</v>
      </c>
      <c r="Q2506" t="s">
        <v>8298</v>
      </c>
      <c r="R2506" t="s">
        <v>8326</v>
      </c>
      <c r="S2506" t="s">
        <v>8342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>
        <f>E2507/D2507</f>
        <v>0</v>
      </c>
      <c r="O2507" s="11">
        <f t="shared" si="78"/>
        <v>42046.847407407404</v>
      </c>
      <c r="P2507" s="11">
        <f t="shared" si="79"/>
        <v>42076.80574074074</v>
      </c>
      <c r="Q2507" t="s">
        <v>8298</v>
      </c>
      <c r="R2507" t="s">
        <v>8326</v>
      </c>
      <c r="S2507" t="s">
        <v>8342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>
        <f>E2508/D2508</f>
        <v>6.0000000000000001E-3</v>
      </c>
      <c r="O2508" s="11">
        <f t="shared" si="78"/>
        <v>42258.088761574072</v>
      </c>
      <c r="P2508" s="11">
        <f t="shared" si="79"/>
        <v>42280.666666666664</v>
      </c>
      <c r="Q2508" t="s">
        <v>8298</v>
      </c>
      <c r="R2508" t="s">
        <v>8326</v>
      </c>
      <c r="S2508" t="s">
        <v>8342</v>
      </c>
    </row>
    <row r="2509" spans="1:19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>
        <f>E2509/D2509</f>
        <v>0</v>
      </c>
      <c r="O2509" s="11">
        <f t="shared" si="78"/>
        <v>42104.864629629628</v>
      </c>
      <c r="P2509" s="11">
        <f t="shared" si="79"/>
        <v>42134.864629629628</v>
      </c>
      <c r="Q2509" t="s">
        <v>8298</v>
      </c>
      <c r="R2509" t="s">
        <v>8326</v>
      </c>
      <c r="S2509" t="s">
        <v>8342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>
        <f>E2510/D2510</f>
        <v>0</v>
      </c>
      <c r="O2510" s="11">
        <f t="shared" si="78"/>
        <v>41835.743449074071</v>
      </c>
      <c r="P2510" s="11">
        <f t="shared" si="79"/>
        <v>41865.743449074071</v>
      </c>
      <c r="Q2510" t="s">
        <v>8298</v>
      </c>
      <c r="R2510" t="s">
        <v>8326</v>
      </c>
      <c r="S2510" t="s">
        <v>8342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>
        <f>E2511/D2511</f>
        <v>1.0526315789473684E-2</v>
      </c>
      <c r="O2511" s="11">
        <f t="shared" si="78"/>
        <v>42058.601261574069</v>
      </c>
      <c r="P2511" s="11">
        <f t="shared" si="79"/>
        <v>42114.559594907405</v>
      </c>
      <c r="Q2511" t="s">
        <v>8298</v>
      </c>
      <c r="R2511" t="s">
        <v>8326</v>
      </c>
      <c r="S2511" t="s">
        <v>8342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>
        <f>E2512/D2512</f>
        <v>1.5E-3</v>
      </c>
      <c r="O2512" s="11">
        <f t="shared" si="78"/>
        <v>42078.78902777777</v>
      </c>
      <c r="P2512" s="11">
        <f t="shared" si="79"/>
        <v>42138.789027777777</v>
      </c>
      <c r="Q2512" t="s">
        <v>8298</v>
      </c>
      <c r="R2512" t="s">
        <v>8326</v>
      </c>
      <c r="S2512" t="s">
        <v>8342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>
        <f>E2513/D2513</f>
        <v>0</v>
      </c>
      <c r="O2513" s="11">
        <f t="shared" si="78"/>
        <v>42371.238576388881</v>
      </c>
      <c r="P2513" s="11">
        <f t="shared" si="79"/>
        <v>42401.238576388881</v>
      </c>
      <c r="Q2513" t="s">
        <v>8298</v>
      </c>
      <c r="R2513" t="s">
        <v>8326</v>
      </c>
      <c r="S2513" t="s">
        <v>8342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>
        <f>E2514/D2514</f>
        <v>0</v>
      </c>
      <c r="O2514" s="11">
        <f t="shared" si="78"/>
        <v>41971.668530092589</v>
      </c>
      <c r="P2514" s="11">
        <f t="shared" si="79"/>
        <v>41986.668530092589</v>
      </c>
      <c r="Q2514" t="s">
        <v>8298</v>
      </c>
      <c r="R2514" t="s">
        <v>8326</v>
      </c>
      <c r="S2514" t="s">
        <v>8342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>
        <f>E2515/D2515</f>
        <v>0</v>
      </c>
      <c r="O2515" s="11">
        <f t="shared" si="78"/>
        <v>42731.798483796294</v>
      </c>
      <c r="P2515" s="11">
        <f t="shared" si="79"/>
        <v>42791.798483796294</v>
      </c>
      <c r="Q2515" t="s">
        <v>8298</v>
      </c>
      <c r="R2515" t="s">
        <v>8326</v>
      </c>
      <c r="S2515" t="s">
        <v>8342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>
        <f>E2516/D2516</f>
        <v>1.7500000000000002E-2</v>
      </c>
      <c r="O2516" s="11">
        <f t="shared" si="78"/>
        <v>41854.181446759256</v>
      </c>
      <c r="P2516" s="11">
        <f t="shared" si="79"/>
        <v>41871.181446759256</v>
      </c>
      <c r="Q2516" t="s">
        <v>8298</v>
      </c>
      <c r="R2516" t="s">
        <v>8326</v>
      </c>
      <c r="S2516" t="s">
        <v>8342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>
        <f>E2517/D2517</f>
        <v>0.186</v>
      </c>
      <c r="O2517" s="11">
        <f t="shared" si="78"/>
        <v>42027.63140046296</v>
      </c>
      <c r="P2517" s="11">
        <f t="shared" si="79"/>
        <v>42057.63140046296</v>
      </c>
      <c r="Q2517" t="s">
        <v>8298</v>
      </c>
      <c r="R2517" t="s">
        <v>8326</v>
      </c>
      <c r="S2517" t="s">
        <v>8342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>
        <f>E2518/D2518</f>
        <v>0</v>
      </c>
      <c r="O2518" s="11">
        <f t="shared" si="78"/>
        <v>41942.445046296292</v>
      </c>
      <c r="P2518" s="11">
        <f t="shared" si="79"/>
        <v>41972.486712962964</v>
      </c>
      <c r="Q2518" t="s">
        <v>8298</v>
      </c>
      <c r="R2518" t="s">
        <v>8326</v>
      </c>
      <c r="S2518" t="s">
        <v>8342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>
        <f>E2519/D2519</f>
        <v>9.8166666666666666E-2</v>
      </c>
      <c r="O2519" s="11">
        <f t="shared" si="78"/>
        <v>42052.594097222223</v>
      </c>
      <c r="P2519" s="11">
        <f t="shared" si="79"/>
        <v>42082.552430555552</v>
      </c>
      <c r="Q2519" t="s">
        <v>8298</v>
      </c>
      <c r="R2519" t="s">
        <v>8326</v>
      </c>
      <c r="S2519" t="s">
        <v>8342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>
        <f>E2520/D2520</f>
        <v>0</v>
      </c>
      <c r="O2520" s="11">
        <f t="shared" si="78"/>
        <v>41926.472546296296</v>
      </c>
      <c r="P2520" s="11">
        <f t="shared" si="79"/>
        <v>41956.51421296296</v>
      </c>
      <c r="Q2520" t="s">
        <v>8298</v>
      </c>
      <c r="R2520" t="s">
        <v>8326</v>
      </c>
      <c r="S2520" t="s">
        <v>8342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>
        <f>E2521/D2521</f>
        <v>4.3333333333333331E-4</v>
      </c>
      <c r="O2521" s="11">
        <f t="shared" si="78"/>
        <v>41808.946805555555</v>
      </c>
      <c r="P2521" s="11">
        <f t="shared" si="79"/>
        <v>41838.946805555555</v>
      </c>
      <c r="Q2521" t="s">
        <v>8298</v>
      </c>
      <c r="R2521" t="s">
        <v>8326</v>
      </c>
      <c r="S2521" t="s">
        <v>8342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>
        <f>E2522/D2522</f>
        <v>0</v>
      </c>
      <c r="O2522" s="11">
        <f t="shared" si="78"/>
        <v>42612.392187500001</v>
      </c>
      <c r="P2522" s="11">
        <f t="shared" si="79"/>
        <v>42658.597916666666</v>
      </c>
      <c r="Q2522" t="s">
        <v>8298</v>
      </c>
      <c r="R2522" t="s">
        <v>8326</v>
      </c>
      <c r="S2522" t="s">
        <v>8342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>
        <f>E2523/D2523</f>
        <v>1.0948792000000001</v>
      </c>
      <c r="O2523" s="11">
        <f t="shared" si="78"/>
        <v>42269.75950231481</v>
      </c>
      <c r="P2523" s="11">
        <f t="shared" si="79"/>
        <v>42290.75950231481</v>
      </c>
      <c r="Q2523" t="s">
        <v>8299</v>
      </c>
      <c r="R2523" t="s">
        <v>8315</v>
      </c>
      <c r="S2523" t="s">
        <v>8343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>
        <f>E2524/D2524</f>
        <v>1</v>
      </c>
      <c r="O2524" s="11">
        <f t="shared" si="78"/>
        <v>42460.365277777775</v>
      </c>
      <c r="P2524" s="11">
        <f t="shared" si="79"/>
        <v>42482.411111111105</v>
      </c>
      <c r="Q2524" t="s">
        <v>8299</v>
      </c>
      <c r="R2524" t="s">
        <v>8315</v>
      </c>
      <c r="S2524" t="s">
        <v>8343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>
        <f>E2525/D2525</f>
        <v>1.5644444444444445</v>
      </c>
      <c r="O2525" s="11">
        <f t="shared" si="78"/>
        <v>41930.767268518517</v>
      </c>
      <c r="P2525" s="11">
        <f t="shared" si="79"/>
        <v>41960.808935185181</v>
      </c>
      <c r="Q2525" t="s">
        <v>8299</v>
      </c>
      <c r="R2525" t="s">
        <v>8315</v>
      </c>
      <c r="S2525" t="s">
        <v>8343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>
        <f>E2526/D2526</f>
        <v>1.016</v>
      </c>
      <c r="O2526" s="11">
        <f t="shared" si="78"/>
        <v>41961.599039351851</v>
      </c>
      <c r="P2526" s="11">
        <f t="shared" si="79"/>
        <v>41993.979166666664</v>
      </c>
      <c r="Q2526" t="s">
        <v>8299</v>
      </c>
      <c r="R2526" t="s">
        <v>8315</v>
      </c>
      <c r="S2526" t="s">
        <v>8343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>
        <f>E2527/D2527</f>
        <v>1.00325</v>
      </c>
      <c r="O2527" s="11">
        <f t="shared" si="78"/>
        <v>41058.636238425926</v>
      </c>
      <c r="P2527" s="11">
        <f t="shared" si="79"/>
        <v>41088.636238425919</v>
      </c>
      <c r="Q2527" t="s">
        <v>8299</v>
      </c>
      <c r="R2527" t="s">
        <v>8315</v>
      </c>
      <c r="S2527" t="s">
        <v>8343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>
        <f>E2528/D2528</f>
        <v>1.1294999999999999</v>
      </c>
      <c r="O2528" s="11">
        <f t="shared" si="78"/>
        <v>41952.882800925923</v>
      </c>
      <c r="P2528" s="11">
        <f t="shared" si="79"/>
        <v>41980.999305555553</v>
      </c>
      <c r="Q2528" t="s">
        <v>8299</v>
      </c>
      <c r="R2528" t="s">
        <v>8315</v>
      </c>
      <c r="S2528" t="s">
        <v>8343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>
        <f>E2529/D2529</f>
        <v>1.02125</v>
      </c>
      <c r="O2529" s="11">
        <f t="shared" si="78"/>
        <v>41546.542719907404</v>
      </c>
      <c r="P2529" s="11">
        <f t="shared" si="79"/>
        <v>41564.957638888889</v>
      </c>
      <c r="Q2529" t="s">
        <v>8299</v>
      </c>
      <c r="R2529" t="s">
        <v>8315</v>
      </c>
      <c r="S2529" t="s">
        <v>8343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>
        <f>E2530/D2530</f>
        <v>1.0724974999999999</v>
      </c>
      <c r="O2530" s="11">
        <f t="shared" si="78"/>
        <v>42217.626192129632</v>
      </c>
      <c r="P2530" s="11">
        <f t="shared" si="79"/>
        <v>42236.249999999993</v>
      </c>
      <c r="Q2530" t="s">
        <v>8299</v>
      </c>
      <c r="R2530" t="s">
        <v>8315</v>
      </c>
      <c r="S2530" t="s">
        <v>8343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>
        <f>E2531/D2531</f>
        <v>1.0428333333333333</v>
      </c>
      <c r="O2531" s="11">
        <f t="shared" si="78"/>
        <v>40947.872395833328</v>
      </c>
      <c r="P2531" s="11">
        <f t="shared" si="79"/>
        <v>40992.830729166664</v>
      </c>
      <c r="Q2531" t="s">
        <v>8299</v>
      </c>
      <c r="R2531" t="s">
        <v>8315</v>
      </c>
      <c r="S2531" t="s">
        <v>8343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>
        <f>E2532/D2532</f>
        <v>1</v>
      </c>
      <c r="O2532" s="11">
        <f t="shared" si="78"/>
        <v>42081.656307870369</v>
      </c>
      <c r="P2532" s="11">
        <f t="shared" si="79"/>
        <v>42113.993055555555</v>
      </c>
      <c r="Q2532" t="s">
        <v>8299</v>
      </c>
      <c r="R2532" t="s">
        <v>8315</v>
      </c>
      <c r="S2532" t="s">
        <v>8343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>
        <f>E2533/D2533</f>
        <v>1.004</v>
      </c>
      <c r="O2533" s="11">
        <f t="shared" si="78"/>
        <v>42208.471689814811</v>
      </c>
      <c r="P2533" s="11">
        <f t="shared" si="79"/>
        <v>42230.957638888889</v>
      </c>
      <c r="Q2533" t="s">
        <v>8299</v>
      </c>
      <c r="R2533" t="s">
        <v>8315</v>
      </c>
      <c r="S2533" t="s">
        <v>8343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>
        <f>E2534/D2534</f>
        <v>1.26125</v>
      </c>
      <c r="O2534" s="11">
        <f t="shared" si="78"/>
        <v>41107.640810185185</v>
      </c>
      <c r="P2534" s="11">
        <f t="shared" si="79"/>
        <v>41137.640810185185</v>
      </c>
      <c r="Q2534" t="s">
        <v>8299</v>
      </c>
      <c r="R2534" t="s">
        <v>8315</v>
      </c>
      <c r="S2534" t="s">
        <v>8343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>
        <f>E2535/D2535</f>
        <v>1.1066666666666667</v>
      </c>
      <c r="O2535" s="11">
        <f t="shared" si="78"/>
        <v>41304.542951388888</v>
      </c>
      <c r="P2535" s="11">
        <f t="shared" si="79"/>
        <v>41334.542453703703</v>
      </c>
      <c r="Q2535" t="s">
        <v>8299</v>
      </c>
      <c r="R2535" t="s">
        <v>8315</v>
      </c>
      <c r="S2535" t="s">
        <v>8343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>
        <f>E2536/D2536</f>
        <v>1.05</v>
      </c>
      <c r="O2536" s="11">
        <f t="shared" si="78"/>
        <v>40127.492037037038</v>
      </c>
      <c r="P2536" s="11">
        <f t="shared" si="79"/>
        <v>40179.041666666664</v>
      </c>
      <c r="Q2536" t="s">
        <v>8299</v>
      </c>
      <c r="R2536" t="s">
        <v>8315</v>
      </c>
      <c r="S2536" t="s">
        <v>8343</v>
      </c>
    </row>
    <row r="2537" spans="1:19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>
        <f>E2537/D2537</f>
        <v>1.03775</v>
      </c>
      <c r="O2537" s="11">
        <f t="shared" si="78"/>
        <v>41943.582696759258</v>
      </c>
      <c r="P2537" s="11">
        <f t="shared" si="79"/>
        <v>41974.624363425923</v>
      </c>
      <c r="Q2537" t="s">
        <v>8299</v>
      </c>
      <c r="R2537" t="s">
        <v>8315</v>
      </c>
      <c r="S2537" t="s">
        <v>8343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>
        <f>E2538/D2538</f>
        <v>1.1599999999999999</v>
      </c>
      <c r="O2538" s="11">
        <f t="shared" si="78"/>
        <v>41463.89775462963</v>
      </c>
      <c r="P2538" s="11">
        <f t="shared" si="79"/>
        <v>41484.89775462963</v>
      </c>
      <c r="Q2538" t="s">
        <v>8299</v>
      </c>
      <c r="R2538" t="s">
        <v>8315</v>
      </c>
      <c r="S2538" t="s">
        <v>8343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>
        <f>E2539/D2539</f>
        <v>1.1000000000000001</v>
      </c>
      <c r="O2539" s="11">
        <f t="shared" si="78"/>
        <v>40696.440451388888</v>
      </c>
      <c r="P2539" s="11">
        <f t="shared" si="79"/>
        <v>40756.440451388888</v>
      </c>
      <c r="Q2539" t="s">
        <v>8299</v>
      </c>
      <c r="R2539" t="s">
        <v>8315</v>
      </c>
      <c r="S2539" t="s">
        <v>8343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>
        <f>E2540/D2540</f>
        <v>1.130176111111111</v>
      </c>
      <c r="O2540" s="11">
        <f t="shared" si="78"/>
        <v>41298.301631944443</v>
      </c>
      <c r="P2540" s="11">
        <f t="shared" si="79"/>
        <v>41328.999305555553</v>
      </c>
      <c r="Q2540" t="s">
        <v>8299</v>
      </c>
      <c r="R2540" t="s">
        <v>8315</v>
      </c>
      <c r="S2540" t="s">
        <v>8343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>
        <f>E2541/D2541</f>
        <v>1.0024999999999999</v>
      </c>
      <c r="O2541" s="11">
        <f t="shared" si="78"/>
        <v>41977.693888888891</v>
      </c>
      <c r="P2541" s="11">
        <f t="shared" si="79"/>
        <v>42037.693888888891</v>
      </c>
      <c r="Q2541" t="s">
        <v>8299</v>
      </c>
      <c r="R2541" t="s">
        <v>8315</v>
      </c>
      <c r="S2541" t="s">
        <v>8343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>
        <f>E2542/D2542</f>
        <v>1.034</v>
      </c>
      <c r="O2542" s="11">
        <f t="shared" si="78"/>
        <v>40785.466678240737</v>
      </c>
      <c r="P2542" s="11">
        <f t="shared" si="79"/>
        <v>40845.466678240737</v>
      </c>
      <c r="Q2542" t="s">
        <v>8299</v>
      </c>
      <c r="R2542" t="s">
        <v>8315</v>
      </c>
      <c r="S2542" t="s">
        <v>8343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>
        <f>E2543/D2543</f>
        <v>1.0702857142857143</v>
      </c>
      <c r="O2543" s="11">
        <f t="shared" si="78"/>
        <v>41483.240949074068</v>
      </c>
      <c r="P2543" s="11">
        <f t="shared" si="79"/>
        <v>41543.240949074076</v>
      </c>
      <c r="Q2543" t="s">
        <v>8299</v>
      </c>
      <c r="R2543" t="s">
        <v>8315</v>
      </c>
      <c r="S2543" t="s">
        <v>8343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>
        <f>E2544/D2544</f>
        <v>1.0357142857142858</v>
      </c>
      <c r="O2544" s="11">
        <f t="shared" si="78"/>
        <v>41509.218252314815</v>
      </c>
      <c r="P2544" s="11">
        <f t="shared" si="79"/>
        <v>41547.957638888889</v>
      </c>
      <c r="Q2544" t="s">
        <v>8299</v>
      </c>
      <c r="R2544" t="s">
        <v>8315</v>
      </c>
      <c r="S2544" t="s">
        <v>8343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>
        <f>E2545/D2545</f>
        <v>1.5640000000000001</v>
      </c>
      <c r="O2545" s="11">
        <f t="shared" si="78"/>
        <v>40513.899282407401</v>
      </c>
      <c r="P2545" s="11">
        <f t="shared" si="79"/>
        <v>40544.916666666664</v>
      </c>
      <c r="Q2545" t="s">
        <v>8299</v>
      </c>
      <c r="R2545" t="s">
        <v>8315</v>
      </c>
      <c r="S2545" t="s">
        <v>8343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>
        <f>E2546/D2546</f>
        <v>1.0082</v>
      </c>
      <c r="O2546" s="11">
        <f t="shared" si="78"/>
        <v>41068.3121412037</v>
      </c>
      <c r="P2546" s="11">
        <f t="shared" si="79"/>
        <v>41098.3121412037</v>
      </c>
      <c r="Q2546" t="s">
        <v>8299</v>
      </c>
      <c r="R2546" t="s">
        <v>8315</v>
      </c>
      <c r="S2546" t="s">
        <v>8343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>
        <f>E2547/D2547</f>
        <v>1.9530000000000001</v>
      </c>
      <c r="O2547" s="11">
        <f t="shared" si="78"/>
        <v>42026.929837962954</v>
      </c>
      <c r="P2547" s="11">
        <f t="shared" si="79"/>
        <v>42061.812499999993</v>
      </c>
      <c r="Q2547" t="s">
        <v>8299</v>
      </c>
      <c r="R2547" t="s">
        <v>8315</v>
      </c>
      <c r="S2547" t="s">
        <v>8343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>
        <f>E2548/D2548</f>
        <v>1.1171428571428572</v>
      </c>
      <c r="O2548" s="11">
        <f t="shared" si="78"/>
        <v>41524.650219907402</v>
      </c>
      <c r="P2548" s="11">
        <f t="shared" si="79"/>
        <v>41552</v>
      </c>
      <c r="Q2548" t="s">
        <v>8299</v>
      </c>
      <c r="R2548" t="s">
        <v>8315</v>
      </c>
      <c r="S2548" t="s">
        <v>8343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>
        <f>E2549/D2549</f>
        <v>1.1985454545454546</v>
      </c>
      <c r="O2549" s="11">
        <f t="shared" si="78"/>
        <v>40973.564849537033</v>
      </c>
      <c r="P2549" s="11">
        <f t="shared" si="79"/>
        <v>41003.523182870369</v>
      </c>
      <c r="Q2549" t="s">
        <v>8299</v>
      </c>
      <c r="R2549" t="s">
        <v>8315</v>
      </c>
      <c r="S2549" t="s">
        <v>8343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>
        <f>E2550/D2550</f>
        <v>1.0185</v>
      </c>
      <c r="O2550" s="11">
        <f t="shared" si="78"/>
        <v>42618.417094907411</v>
      </c>
      <c r="P2550" s="11">
        <f t="shared" si="79"/>
        <v>42642.977083333331</v>
      </c>
      <c r="Q2550" t="s">
        <v>8299</v>
      </c>
      <c r="R2550" t="s">
        <v>8315</v>
      </c>
      <c r="S2550" t="s">
        <v>8343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>
        <f>E2551/D2551</f>
        <v>1.0280254777070064</v>
      </c>
      <c r="O2551" s="11">
        <f t="shared" si="78"/>
        <v>41390.549421296295</v>
      </c>
      <c r="P2551" s="11">
        <f t="shared" si="79"/>
        <v>41425.5</v>
      </c>
      <c r="Q2551" t="s">
        <v>8299</v>
      </c>
      <c r="R2551" t="s">
        <v>8315</v>
      </c>
      <c r="S2551" t="s">
        <v>8343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>
        <f>E2552/D2552</f>
        <v>1.0084615384615385</v>
      </c>
      <c r="O2552" s="11">
        <f t="shared" si="78"/>
        <v>42228.425995370366</v>
      </c>
      <c r="P2552" s="11">
        <f t="shared" si="79"/>
        <v>42284.957638888889</v>
      </c>
      <c r="Q2552" t="s">
        <v>8299</v>
      </c>
      <c r="R2552" t="s">
        <v>8315</v>
      </c>
      <c r="S2552" t="s">
        <v>8343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>
        <f>E2553/D2553</f>
        <v>1.0273469387755103</v>
      </c>
      <c r="O2553" s="11">
        <f t="shared" si="78"/>
        <v>40961.043807870366</v>
      </c>
      <c r="P2553" s="11">
        <f t="shared" si="79"/>
        <v>40989.658333333333</v>
      </c>
      <c r="Q2553" t="s">
        <v>8299</v>
      </c>
      <c r="R2553" t="s">
        <v>8315</v>
      </c>
      <c r="S2553" t="s">
        <v>8343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>
        <f>E2554/D2554</f>
        <v>1.0649999999999999</v>
      </c>
      <c r="O2554" s="11">
        <f t="shared" si="78"/>
        <v>42769.601631944439</v>
      </c>
      <c r="P2554" s="11">
        <f t="shared" si="79"/>
        <v>42799.601631944439</v>
      </c>
      <c r="Q2554" t="s">
        <v>8299</v>
      </c>
      <c r="R2554" t="s">
        <v>8315</v>
      </c>
      <c r="S2554" t="s">
        <v>8343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>
        <f>E2555/D2555</f>
        <v>1.5553333333333332</v>
      </c>
      <c r="O2555" s="11">
        <f t="shared" si="78"/>
        <v>41112.99082175926</v>
      </c>
      <c r="P2555" s="11">
        <f t="shared" si="79"/>
        <v>41172.990821759253</v>
      </c>
      <c r="Q2555" t="s">
        <v>8299</v>
      </c>
      <c r="R2555" t="s">
        <v>8315</v>
      </c>
      <c r="S2555" t="s">
        <v>8343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>
        <f>E2556/D2556</f>
        <v>1.228</v>
      </c>
      <c r="O2556" s="11">
        <f t="shared" si="78"/>
        <v>42124.869942129626</v>
      </c>
      <c r="P2556" s="11">
        <f t="shared" si="79"/>
        <v>42155.957638888889</v>
      </c>
      <c r="Q2556" t="s">
        <v>8299</v>
      </c>
      <c r="R2556" t="s">
        <v>8315</v>
      </c>
      <c r="S2556" t="s">
        <v>8343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>
        <f>E2557/D2557</f>
        <v>1.0734999999999999</v>
      </c>
      <c r="O2557" s="11">
        <f t="shared" si="78"/>
        <v>41026.44667824074</v>
      </c>
      <c r="P2557" s="11">
        <f t="shared" si="79"/>
        <v>41057.44667824074</v>
      </c>
      <c r="Q2557" t="s">
        <v>8299</v>
      </c>
      <c r="R2557" t="s">
        <v>8315</v>
      </c>
      <c r="S2557" t="s">
        <v>8343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>
        <f>E2558/D2558</f>
        <v>1.0550335570469798</v>
      </c>
      <c r="O2558" s="11">
        <f t="shared" si="78"/>
        <v>41222.783067129625</v>
      </c>
      <c r="P2558" s="11">
        <f t="shared" si="79"/>
        <v>41267.783067129625</v>
      </c>
      <c r="Q2558" t="s">
        <v>8299</v>
      </c>
      <c r="R2558" t="s">
        <v>8315</v>
      </c>
      <c r="S2558" t="s">
        <v>8343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>
        <f>E2559/D2559</f>
        <v>1.1844444444444444</v>
      </c>
      <c r="O2559" s="11">
        <f t="shared" si="78"/>
        <v>41744.536874999998</v>
      </c>
      <c r="P2559" s="11">
        <f t="shared" si="79"/>
        <v>41774.536874999998</v>
      </c>
      <c r="Q2559" t="s">
        <v>8299</v>
      </c>
      <c r="R2559" t="s">
        <v>8315</v>
      </c>
      <c r="S2559" t="s">
        <v>8343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>
        <f>E2560/D2560</f>
        <v>1.0888</v>
      </c>
      <c r="O2560" s="11">
        <f t="shared" si="78"/>
        <v>42093.651689814818</v>
      </c>
      <c r="P2560" s="11">
        <f t="shared" si="79"/>
        <v>42125.374305555553</v>
      </c>
      <c r="Q2560" t="s">
        <v>8299</v>
      </c>
      <c r="R2560" t="s">
        <v>8315</v>
      </c>
      <c r="S2560" t="s">
        <v>8343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>
        <f>E2561/D2561</f>
        <v>1.1125</v>
      </c>
      <c r="O2561" s="11">
        <f t="shared" si="78"/>
        <v>40829.665324074071</v>
      </c>
      <c r="P2561" s="11">
        <f t="shared" si="79"/>
        <v>40862.609027777777</v>
      </c>
      <c r="Q2561" t="s">
        <v>8299</v>
      </c>
      <c r="R2561" t="s">
        <v>8315</v>
      </c>
      <c r="S2561" t="s">
        <v>8343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>
        <f>E2562/D2562</f>
        <v>1.0009999999999999</v>
      </c>
      <c r="O2562" s="11">
        <f t="shared" si="78"/>
        <v>42039.742754629631</v>
      </c>
      <c r="P2562" s="11">
        <f t="shared" si="79"/>
        <v>42069.742754629631</v>
      </c>
      <c r="Q2562" t="s">
        <v>8299</v>
      </c>
      <c r="R2562" t="s">
        <v>8315</v>
      </c>
      <c r="S2562" t="s">
        <v>8343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>
        <f>E2563/D2563</f>
        <v>0</v>
      </c>
      <c r="O2563" s="11">
        <f t="shared" ref="O2563:O2626" si="80">(((J2563/60)/60)/24)+DATE(1970,1,1)+(-5/24)</f>
        <v>42260.320474537039</v>
      </c>
      <c r="P2563" s="11">
        <f t="shared" ref="P2563:P2626" si="81">I2563/86400+25569+(-5/24)</f>
        <v>42290.320474537039</v>
      </c>
      <c r="Q2563" t="s">
        <v>8283</v>
      </c>
      <c r="R2563" t="s">
        <v>8326</v>
      </c>
      <c r="S2563" t="s">
        <v>8327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>
        <f>E2564/D2564</f>
        <v>7.4999999999999997E-3</v>
      </c>
      <c r="O2564" s="11">
        <f t="shared" si="80"/>
        <v>42594.316423611112</v>
      </c>
      <c r="P2564" s="11">
        <f t="shared" si="81"/>
        <v>42654.316423611112</v>
      </c>
      <c r="Q2564" t="s">
        <v>8283</v>
      </c>
      <c r="R2564" t="s">
        <v>8326</v>
      </c>
      <c r="S2564" t="s">
        <v>8327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>
        <f>E2565/D2565</f>
        <v>0</v>
      </c>
      <c r="O2565" s="11">
        <f t="shared" si="80"/>
        <v>42154.931145833332</v>
      </c>
      <c r="P2565" s="11">
        <f t="shared" si="81"/>
        <v>42214.931145833332</v>
      </c>
      <c r="Q2565" t="s">
        <v>8283</v>
      </c>
      <c r="R2565" t="s">
        <v>8326</v>
      </c>
      <c r="S2565" t="s">
        <v>8327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>
        <f>E2566/D2566</f>
        <v>0</v>
      </c>
      <c r="O2566" s="11">
        <f t="shared" si="80"/>
        <v>41821.83216435185</v>
      </c>
      <c r="P2566" s="11">
        <f t="shared" si="81"/>
        <v>41851.83216435185</v>
      </c>
      <c r="Q2566" t="s">
        <v>8283</v>
      </c>
      <c r="R2566" t="s">
        <v>8326</v>
      </c>
      <c r="S2566" t="s">
        <v>8327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>
        <f>E2567/D2567</f>
        <v>0.01</v>
      </c>
      <c r="O2567" s="11">
        <f t="shared" si="80"/>
        <v>42440.442002314812</v>
      </c>
      <c r="P2567" s="11">
        <f t="shared" si="81"/>
        <v>42499.659722222219</v>
      </c>
      <c r="Q2567" t="s">
        <v>8283</v>
      </c>
      <c r="R2567" t="s">
        <v>8326</v>
      </c>
      <c r="S2567" t="s">
        <v>8327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>
        <f>E2568/D2568</f>
        <v>0</v>
      </c>
      <c r="O2568" s="11">
        <f t="shared" si="80"/>
        <v>41842.772546296292</v>
      </c>
      <c r="P2568" s="11">
        <f t="shared" si="81"/>
        <v>41872.772546296292</v>
      </c>
      <c r="Q2568" t="s">
        <v>8283</v>
      </c>
      <c r="R2568" t="s">
        <v>8326</v>
      </c>
      <c r="S2568" t="s">
        <v>8327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>
        <f>E2569/D2569</f>
        <v>2.6666666666666666E-3</v>
      </c>
      <c r="O2569" s="11">
        <f t="shared" si="80"/>
        <v>42087.670578703699</v>
      </c>
      <c r="P2569" s="11">
        <f t="shared" si="81"/>
        <v>42117.670578703699</v>
      </c>
      <c r="Q2569" t="s">
        <v>8283</v>
      </c>
      <c r="R2569" t="s">
        <v>8326</v>
      </c>
      <c r="S2569" t="s">
        <v>8327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>
        <f>E2570/D2570</f>
        <v>5.0000000000000001E-3</v>
      </c>
      <c r="O2570" s="11">
        <f t="shared" si="80"/>
        <v>42584.45826388889</v>
      </c>
      <c r="P2570" s="11">
        <f t="shared" si="81"/>
        <v>42614.45826388889</v>
      </c>
      <c r="Q2570" t="s">
        <v>8283</v>
      </c>
      <c r="R2570" t="s">
        <v>8326</v>
      </c>
      <c r="S2570" t="s">
        <v>8327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>
        <f>E2571/D2571</f>
        <v>2.2307692307692306E-2</v>
      </c>
      <c r="O2571" s="11">
        <f t="shared" si="80"/>
        <v>42233.897129629629</v>
      </c>
      <c r="P2571" s="11">
        <f t="shared" si="81"/>
        <v>42263.897129629629</v>
      </c>
      <c r="Q2571" t="s">
        <v>8283</v>
      </c>
      <c r="R2571" t="s">
        <v>8326</v>
      </c>
      <c r="S2571" t="s">
        <v>8327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>
        <f>E2572/D2572</f>
        <v>8.4285714285714294E-3</v>
      </c>
      <c r="O2572" s="11">
        <f t="shared" si="80"/>
        <v>42744.694849537038</v>
      </c>
      <c r="P2572" s="11">
        <f t="shared" si="81"/>
        <v>42774.694849537038</v>
      </c>
      <c r="Q2572" t="s">
        <v>8283</v>
      </c>
      <c r="R2572" t="s">
        <v>8326</v>
      </c>
      <c r="S2572" t="s">
        <v>8327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>
        <f>E2573/D2573</f>
        <v>2.5000000000000001E-3</v>
      </c>
      <c r="O2573" s="11">
        <f t="shared" si="80"/>
        <v>42449.133344907408</v>
      </c>
      <c r="P2573" s="11">
        <f t="shared" si="81"/>
        <v>42509.133344907408</v>
      </c>
      <c r="Q2573" t="s">
        <v>8283</v>
      </c>
      <c r="R2573" t="s">
        <v>8326</v>
      </c>
      <c r="S2573" t="s">
        <v>8327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>
        <f>E2574/D2574</f>
        <v>0</v>
      </c>
      <c r="O2574" s="11">
        <f t="shared" si="80"/>
        <v>42076.911076388882</v>
      </c>
      <c r="P2574" s="11">
        <f t="shared" si="81"/>
        <v>42106.911076388882</v>
      </c>
      <c r="Q2574" t="s">
        <v>8283</v>
      </c>
      <c r="R2574" t="s">
        <v>8326</v>
      </c>
      <c r="S2574" t="s">
        <v>8327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>
        <f>E2575/D2575</f>
        <v>0</v>
      </c>
      <c r="O2575" s="11">
        <f t="shared" si="80"/>
        <v>41829.383668981478</v>
      </c>
      <c r="P2575" s="11">
        <f t="shared" si="81"/>
        <v>41874.383668981478</v>
      </c>
      <c r="Q2575" t="s">
        <v>8283</v>
      </c>
      <c r="R2575" t="s">
        <v>8326</v>
      </c>
      <c r="S2575" t="s">
        <v>8327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>
        <f>E2576/D2576</f>
        <v>0</v>
      </c>
      <c r="O2576" s="11">
        <f t="shared" si="80"/>
        <v>42487.617418981477</v>
      </c>
      <c r="P2576" s="11">
        <f t="shared" si="81"/>
        <v>42508.617418981477</v>
      </c>
      <c r="Q2576" t="s">
        <v>8283</v>
      </c>
      <c r="R2576" t="s">
        <v>8326</v>
      </c>
      <c r="S2576" t="s">
        <v>8327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>
        <f>E2577/D2577</f>
        <v>0</v>
      </c>
      <c r="O2577" s="11">
        <f t="shared" si="80"/>
        <v>41985.90039351851</v>
      </c>
      <c r="P2577" s="11">
        <f t="shared" si="81"/>
        <v>42015.900393518517</v>
      </c>
      <c r="Q2577" t="s">
        <v>8283</v>
      </c>
      <c r="R2577" t="s">
        <v>8326</v>
      </c>
      <c r="S2577" t="s">
        <v>8327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>
        <f>E2578/D2578</f>
        <v>0</v>
      </c>
      <c r="O2578" s="11">
        <f t="shared" si="80"/>
        <v>42059.801469907405</v>
      </c>
      <c r="P2578" s="11">
        <f t="shared" si="81"/>
        <v>42104.759803240733</v>
      </c>
      <c r="Q2578" t="s">
        <v>8283</v>
      </c>
      <c r="R2578" t="s">
        <v>8326</v>
      </c>
      <c r="S2578" t="s">
        <v>8327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>
        <f>E2579/D2579</f>
        <v>0</v>
      </c>
      <c r="O2579" s="11">
        <f t="shared" si="80"/>
        <v>41830.612233796295</v>
      </c>
      <c r="P2579" s="11">
        <f t="shared" si="81"/>
        <v>41855.612233796295</v>
      </c>
      <c r="Q2579" t="s">
        <v>8283</v>
      </c>
      <c r="R2579" t="s">
        <v>8326</v>
      </c>
      <c r="S2579" t="s">
        <v>8327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>
        <f>E2580/D2580</f>
        <v>0</v>
      </c>
      <c r="O2580" s="11">
        <f t="shared" si="80"/>
        <v>42237.814571759263</v>
      </c>
      <c r="P2580" s="11">
        <f t="shared" si="81"/>
        <v>42286.499999999993</v>
      </c>
      <c r="Q2580" t="s">
        <v>8283</v>
      </c>
      <c r="R2580" t="s">
        <v>8326</v>
      </c>
      <c r="S2580" t="s">
        <v>8327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>
        <f>E2581/D2581</f>
        <v>1.3849999999999999E-3</v>
      </c>
      <c r="O2581" s="11">
        <f t="shared" si="80"/>
        <v>41837.621562499997</v>
      </c>
      <c r="P2581" s="11">
        <f t="shared" si="81"/>
        <v>41897.621562499997</v>
      </c>
      <c r="Q2581" t="s">
        <v>8283</v>
      </c>
      <c r="R2581" t="s">
        <v>8326</v>
      </c>
      <c r="S2581" t="s">
        <v>8327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>
        <f>E2582/D2582</f>
        <v>6.0000000000000001E-3</v>
      </c>
      <c r="O2582" s="11">
        <f t="shared" si="80"/>
        <v>42110.118090277778</v>
      </c>
      <c r="P2582" s="11">
        <f t="shared" si="81"/>
        <v>42139.916666666664</v>
      </c>
      <c r="Q2582" t="s">
        <v>8283</v>
      </c>
      <c r="R2582" t="s">
        <v>8326</v>
      </c>
      <c r="S2582" t="s">
        <v>8327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>
        <f>E2583/D2583</f>
        <v>0.106</v>
      </c>
      <c r="O2583" s="11">
        <f t="shared" si="80"/>
        <v>42294.420115740737</v>
      </c>
      <c r="P2583" s="11">
        <f t="shared" si="81"/>
        <v>42324.461782407401</v>
      </c>
      <c r="Q2583" t="s">
        <v>8283</v>
      </c>
      <c r="R2583" t="s">
        <v>8326</v>
      </c>
      <c r="S2583" t="s">
        <v>8327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>
        <f>E2584/D2584</f>
        <v>1.1111111111111112E-5</v>
      </c>
      <c r="O2584" s="11">
        <f t="shared" si="80"/>
        <v>42642.780486111107</v>
      </c>
      <c r="P2584" s="11">
        <f t="shared" si="81"/>
        <v>42672.780486111107</v>
      </c>
      <c r="Q2584" t="s">
        <v>8283</v>
      </c>
      <c r="R2584" t="s">
        <v>8326</v>
      </c>
      <c r="S2584" t="s">
        <v>8327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>
        <f>E2585/D2585</f>
        <v>5.0000000000000001E-3</v>
      </c>
      <c r="O2585" s="11">
        <f t="shared" si="80"/>
        <v>42019.561111111114</v>
      </c>
      <c r="P2585" s="11">
        <f t="shared" si="81"/>
        <v>42079.519444444442</v>
      </c>
      <c r="Q2585" t="s">
        <v>8283</v>
      </c>
      <c r="R2585" t="s">
        <v>8326</v>
      </c>
      <c r="S2585" t="s">
        <v>8327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>
        <f>E2586/D2586</f>
        <v>0</v>
      </c>
      <c r="O2586" s="11">
        <f t="shared" si="80"/>
        <v>42139.964918981481</v>
      </c>
      <c r="P2586" s="11">
        <f t="shared" si="81"/>
        <v>42169.964918981474</v>
      </c>
      <c r="Q2586" t="s">
        <v>8283</v>
      </c>
      <c r="R2586" t="s">
        <v>8326</v>
      </c>
      <c r="S2586" t="s">
        <v>8327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>
        <f>E2587/D2587</f>
        <v>1.6666666666666668E-3</v>
      </c>
      <c r="O2587" s="11">
        <f t="shared" si="80"/>
        <v>41795.754999999997</v>
      </c>
      <c r="P2587" s="11">
        <f t="shared" si="81"/>
        <v>41825.754999999997</v>
      </c>
      <c r="Q2587" t="s">
        <v>8283</v>
      </c>
      <c r="R2587" t="s">
        <v>8326</v>
      </c>
      <c r="S2587" t="s">
        <v>8327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>
        <f>E2588/D2588</f>
        <v>1.6666666666666668E-3</v>
      </c>
      <c r="O2588" s="11">
        <f t="shared" si="80"/>
        <v>42333.121944444443</v>
      </c>
      <c r="P2588" s="11">
        <f t="shared" si="81"/>
        <v>42363.121944444443</v>
      </c>
      <c r="Q2588" t="s">
        <v>8283</v>
      </c>
      <c r="R2588" t="s">
        <v>8326</v>
      </c>
      <c r="S2588" t="s">
        <v>8327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>
        <f>E2589/D2589</f>
        <v>2.4340000000000001E-2</v>
      </c>
      <c r="O2589" s="11">
        <f t="shared" si="80"/>
        <v>42338.467048611106</v>
      </c>
      <c r="P2589" s="11">
        <f t="shared" si="81"/>
        <v>42368.467048611106</v>
      </c>
      <c r="Q2589" t="s">
        <v>8283</v>
      </c>
      <c r="R2589" t="s">
        <v>8326</v>
      </c>
      <c r="S2589" t="s">
        <v>8327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>
        <f>E2590/D2590</f>
        <v>3.8833333333333331E-2</v>
      </c>
      <c r="O2590" s="11">
        <f t="shared" si="80"/>
        <v>42042.467893518515</v>
      </c>
      <c r="P2590" s="11">
        <f t="shared" si="81"/>
        <v>42094.343055555553</v>
      </c>
      <c r="Q2590" t="s">
        <v>8283</v>
      </c>
      <c r="R2590" t="s">
        <v>8326</v>
      </c>
      <c r="S2590" t="s">
        <v>8327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>
        <f>E2591/D2591</f>
        <v>1E-4</v>
      </c>
      <c r="O2591" s="11">
        <f t="shared" si="80"/>
        <v>42422.327858796292</v>
      </c>
      <c r="P2591" s="11">
        <f t="shared" si="81"/>
        <v>42452.286192129628</v>
      </c>
      <c r="Q2591" t="s">
        <v>8283</v>
      </c>
      <c r="R2591" t="s">
        <v>8326</v>
      </c>
      <c r="S2591" t="s">
        <v>8327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>
        <f>E2592/D2592</f>
        <v>0</v>
      </c>
      <c r="O2592" s="11">
        <f t="shared" si="80"/>
        <v>42388.380752314813</v>
      </c>
      <c r="P2592" s="11">
        <f t="shared" si="81"/>
        <v>42395.380752314813</v>
      </c>
      <c r="Q2592" t="s">
        <v>8283</v>
      </c>
      <c r="R2592" t="s">
        <v>8326</v>
      </c>
      <c r="S2592" t="s">
        <v>8327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>
        <f>E2593/D2593</f>
        <v>1.7333333333333333E-2</v>
      </c>
      <c r="O2593" s="11">
        <f t="shared" si="80"/>
        <v>42382.698194444441</v>
      </c>
      <c r="P2593" s="11">
        <f t="shared" si="81"/>
        <v>42442.656527777777</v>
      </c>
      <c r="Q2593" t="s">
        <v>8283</v>
      </c>
      <c r="R2593" t="s">
        <v>8326</v>
      </c>
      <c r="S2593" t="s">
        <v>8327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>
        <f>E2594/D2594</f>
        <v>1.6666666666666668E-3</v>
      </c>
      <c r="O2594" s="11">
        <f t="shared" si="80"/>
        <v>41887.592835648145</v>
      </c>
      <c r="P2594" s="11">
        <f t="shared" si="81"/>
        <v>41917.592835648145</v>
      </c>
      <c r="Q2594" t="s">
        <v>8283</v>
      </c>
      <c r="R2594" t="s">
        <v>8326</v>
      </c>
      <c r="S2594" t="s">
        <v>8327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>
        <f>E2595/D2595</f>
        <v>0</v>
      </c>
      <c r="O2595" s="11">
        <f t="shared" si="80"/>
        <v>42089.636875000004</v>
      </c>
      <c r="P2595" s="11">
        <f t="shared" si="81"/>
        <v>42119.636874999997</v>
      </c>
      <c r="Q2595" t="s">
        <v>8283</v>
      </c>
      <c r="R2595" t="s">
        <v>8326</v>
      </c>
      <c r="S2595" t="s">
        <v>8327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>
        <f>E2596/D2596</f>
        <v>1.2500000000000001E-5</v>
      </c>
      <c r="O2596" s="11">
        <f t="shared" si="80"/>
        <v>41828.759583333333</v>
      </c>
      <c r="P2596" s="11">
        <f t="shared" si="81"/>
        <v>41858.759583333333</v>
      </c>
      <c r="Q2596" t="s">
        <v>8283</v>
      </c>
      <c r="R2596" t="s">
        <v>8326</v>
      </c>
      <c r="S2596" t="s">
        <v>8327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>
        <f>E2597/D2597</f>
        <v>0.12166666666666667</v>
      </c>
      <c r="O2597" s="11">
        <f t="shared" si="80"/>
        <v>42760.035879629628</v>
      </c>
      <c r="P2597" s="11">
        <f t="shared" si="81"/>
        <v>42790.035879629628</v>
      </c>
      <c r="Q2597" t="s">
        <v>8283</v>
      </c>
      <c r="R2597" t="s">
        <v>8326</v>
      </c>
      <c r="S2597" t="s">
        <v>8327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>
        <f>E2598/D2598</f>
        <v>0.23588571428571428</v>
      </c>
      <c r="O2598" s="11">
        <f t="shared" si="80"/>
        <v>41828.45612268518</v>
      </c>
      <c r="P2598" s="11">
        <f t="shared" si="81"/>
        <v>41858.45612268518</v>
      </c>
      <c r="Q2598" t="s">
        <v>8283</v>
      </c>
      <c r="R2598" t="s">
        <v>8326</v>
      </c>
      <c r="S2598" t="s">
        <v>8327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>
        <f>E2599/D2599</f>
        <v>5.6666666666666664E-2</v>
      </c>
      <c r="O2599" s="11">
        <f t="shared" si="80"/>
        <v>42510.133298611108</v>
      </c>
      <c r="P2599" s="11">
        <f t="shared" si="81"/>
        <v>42540.133298611108</v>
      </c>
      <c r="Q2599" t="s">
        <v>8283</v>
      </c>
      <c r="R2599" t="s">
        <v>8326</v>
      </c>
      <c r="S2599" t="s">
        <v>8327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>
        <f>E2600/D2600</f>
        <v>0.39</v>
      </c>
      <c r="O2600" s="11">
        <f t="shared" si="80"/>
        <v>42240.631956018515</v>
      </c>
      <c r="P2600" s="11">
        <f t="shared" si="81"/>
        <v>42270.631956018515</v>
      </c>
      <c r="Q2600" t="s">
        <v>8283</v>
      </c>
      <c r="R2600" t="s">
        <v>8326</v>
      </c>
      <c r="S2600" t="s">
        <v>8327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>
        <f>E2601/D2601</f>
        <v>9.9546510341776348E-3</v>
      </c>
      <c r="O2601" s="11">
        <f t="shared" si="80"/>
        <v>41809.545682870368</v>
      </c>
      <c r="P2601" s="11">
        <f t="shared" si="81"/>
        <v>41854.545682870368</v>
      </c>
      <c r="Q2601" t="s">
        <v>8283</v>
      </c>
      <c r="R2601" t="s">
        <v>8326</v>
      </c>
      <c r="S2601" t="s">
        <v>8327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>
        <f>E2602/D2602</f>
        <v>6.9320000000000007E-2</v>
      </c>
      <c r="O2602" s="11">
        <f t="shared" si="80"/>
        <v>42394.692129629628</v>
      </c>
      <c r="P2602" s="11">
        <f t="shared" si="81"/>
        <v>42454.650462962956</v>
      </c>
      <c r="Q2602" t="s">
        <v>8283</v>
      </c>
      <c r="R2602" t="s">
        <v>8326</v>
      </c>
      <c r="S2602" t="s">
        <v>8327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>
        <f>E2603/D2603</f>
        <v>6.6139999999999999</v>
      </c>
      <c r="O2603" s="11">
        <f t="shared" si="80"/>
        <v>41150.69385416666</v>
      </c>
      <c r="P2603" s="11">
        <f t="shared" si="81"/>
        <v>41164.957638888889</v>
      </c>
      <c r="Q2603" t="s">
        <v>8300</v>
      </c>
      <c r="R2603" t="s">
        <v>8309</v>
      </c>
      <c r="S2603" t="s">
        <v>8344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>
        <f>E2604/D2604</f>
        <v>3.2609166666666667</v>
      </c>
      <c r="O2604" s="11">
        <f t="shared" si="80"/>
        <v>41915.538981481477</v>
      </c>
      <c r="P2604" s="11">
        <f t="shared" si="81"/>
        <v>41955.680555555555</v>
      </c>
      <c r="Q2604" t="s">
        <v>8300</v>
      </c>
      <c r="R2604" t="s">
        <v>8309</v>
      </c>
      <c r="S2604" t="s">
        <v>8344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>
        <f>E2605/D2605</f>
        <v>1.0148571428571429</v>
      </c>
      <c r="O2605" s="11">
        <f t="shared" si="80"/>
        <v>41617.704328703701</v>
      </c>
      <c r="P2605" s="11">
        <f t="shared" si="81"/>
        <v>41631.704328703701</v>
      </c>
      <c r="Q2605" t="s">
        <v>8300</v>
      </c>
      <c r="R2605" t="s">
        <v>8309</v>
      </c>
      <c r="S2605" t="s">
        <v>8344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>
        <f>E2606/D2606</f>
        <v>1.0421799999999999</v>
      </c>
      <c r="O2606" s="11">
        <f t="shared" si="80"/>
        <v>40997.842858796292</v>
      </c>
      <c r="P2606" s="11">
        <f t="shared" si="81"/>
        <v>41027.842858796292</v>
      </c>
      <c r="Q2606" t="s">
        <v>8300</v>
      </c>
      <c r="R2606" t="s">
        <v>8309</v>
      </c>
      <c r="S2606" t="s">
        <v>8344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>
        <f>E2607/D2607</f>
        <v>1.0742157000000001</v>
      </c>
      <c r="O2607" s="11">
        <f t="shared" si="80"/>
        <v>42508.33321759259</v>
      </c>
      <c r="P2607" s="11">
        <f t="shared" si="81"/>
        <v>42538.33321759259</v>
      </c>
      <c r="Q2607" t="s">
        <v>8300</v>
      </c>
      <c r="R2607" t="s">
        <v>8309</v>
      </c>
      <c r="S2607" t="s">
        <v>8344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>
        <f>E2608/D2608</f>
        <v>1.1005454545454545</v>
      </c>
      <c r="O2608" s="11">
        <f t="shared" si="80"/>
        <v>41726.504421296297</v>
      </c>
      <c r="P2608" s="11">
        <f t="shared" si="81"/>
        <v>41758.504421296289</v>
      </c>
      <c r="Q2608" t="s">
        <v>8300</v>
      </c>
      <c r="R2608" t="s">
        <v>8309</v>
      </c>
      <c r="S2608" t="s">
        <v>8344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>
        <f>E2609/D2609</f>
        <v>4.077</v>
      </c>
      <c r="O2609" s="11">
        <f t="shared" si="80"/>
        <v>42184.666342592587</v>
      </c>
      <c r="P2609" s="11">
        <f t="shared" si="81"/>
        <v>42227.874999999993</v>
      </c>
      <c r="Q2609" t="s">
        <v>8300</v>
      </c>
      <c r="R2609" t="s">
        <v>8309</v>
      </c>
      <c r="S2609" t="s">
        <v>8344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>
        <f>E2610/D2610</f>
        <v>2.2392500000000002</v>
      </c>
      <c r="O2610" s="11">
        <f t="shared" si="80"/>
        <v>42767.593379629623</v>
      </c>
      <c r="P2610" s="11">
        <f t="shared" si="81"/>
        <v>42808.791666666664</v>
      </c>
      <c r="Q2610" t="s">
        <v>8300</v>
      </c>
      <c r="R2610" t="s">
        <v>8309</v>
      </c>
      <c r="S2610" t="s">
        <v>8344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>
        <f>E2611/D2611</f>
        <v>3.038011142857143</v>
      </c>
      <c r="O2611" s="11">
        <f t="shared" si="80"/>
        <v>41075.02952546296</v>
      </c>
      <c r="P2611" s="11">
        <f t="shared" si="81"/>
        <v>41105.02952546296</v>
      </c>
      <c r="Q2611" t="s">
        <v>8300</v>
      </c>
      <c r="R2611" t="s">
        <v>8309</v>
      </c>
      <c r="S2611" t="s">
        <v>8344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>
        <f>E2612/D2612</f>
        <v>1.4132510432681749</v>
      </c>
      <c r="O2612" s="11">
        <f t="shared" si="80"/>
        <v>42564.672743055555</v>
      </c>
      <c r="P2612" s="11">
        <f t="shared" si="81"/>
        <v>42604.082638888889</v>
      </c>
      <c r="Q2612" t="s">
        <v>8300</v>
      </c>
      <c r="R2612" t="s">
        <v>8309</v>
      </c>
      <c r="S2612" t="s">
        <v>8344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>
        <f>E2613/D2613</f>
        <v>27.906363636363636</v>
      </c>
      <c r="O2613" s="11">
        <f t="shared" si="80"/>
        <v>42704.127476851849</v>
      </c>
      <c r="P2613" s="11">
        <f t="shared" si="81"/>
        <v>42737.749305555553</v>
      </c>
      <c r="Q2613" t="s">
        <v>8300</v>
      </c>
      <c r="R2613" t="s">
        <v>8309</v>
      </c>
      <c r="S2613" t="s">
        <v>8344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>
        <f>E2614/D2614</f>
        <v>1.7176130000000001</v>
      </c>
      <c r="O2614" s="11">
        <f t="shared" si="80"/>
        <v>41981.934837962959</v>
      </c>
      <c r="P2614" s="11">
        <f t="shared" si="81"/>
        <v>42012.934837962959</v>
      </c>
      <c r="Q2614" t="s">
        <v>8300</v>
      </c>
      <c r="R2614" t="s">
        <v>8309</v>
      </c>
      <c r="S2614" t="s">
        <v>8344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>
        <f>E2615/D2615</f>
        <v>1.0101333333333333</v>
      </c>
      <c r="O2615" s="11">
        <f t="shared" si="80"/>
        <v>41143.609884259255</v>
      </c>
      <c r="P2615" s="11">
        <f t="shared" si="81"/>
        <v>41173.609884259255</v>
      </c>
      <c r="Q2615" t="s">
        <v>8300</v>
      </c>
      <c r="R2615" t="s">
        <v>8309</v>
      </c>
      <c r="S2615" t="s">
        <v>8344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>
        <f>E2616/D2616</f>
        <v>1.02</v>
      </c>
      <c r="O2616" s="11">
        <f t="shared" si="80"/>
        <v>41730.500138888885</v>
      </c>
      <c r="P2616" s="11">
        <f t="shared" si="81"/>
        <v>41759</v>
      </c>
      <c r="Q2616" t="s">
        <v>8300</v>
      </c>
      <c r="R2616" t="s">
        <v>8309</v>
      </c>
      <c r="S2616" t="s">
        <v>8344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>
        <f>E2617/D2617</f>
        <v>1.6976511744127936</v>
      </c>
      <c r="O2617" s="11">
        <f t="shared" si="80"/>
        <v>42453.288935185185</v>
      </c>
      <c r="P2617" s="11">
        <f t="shared" si="81"/>
        <v>42490.291666666664</v>
      </c>
      <c r="Q2617" t="s">
        <v>8300</v>
      </c>
      <c r="R2617" t="s">
        <v>8309</v>
      </c>
      <c r="S2617" t="s">
        <v>8344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>
        <f>E2618/D2618</f>
        <v>1.14534</v>
      </c>
      <c r="O2618" s="11">
        <f t="shared" si="80"/>
        <v>42211.786215277774</v>
      </c>
      <c r="P2618" s="11">
        <f t="shared" si="81"/>
        <v>42241.786215277774</v>
      </c>
      <c r="Q2618" t="s">
        <v>8300</v>
      </c>
      <c r="R2618" t="s">
        <v>8309</v>
      </c>
      <c r="S2618" t="s">
        <v>8344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>
        <f>E2619/D2619</f>
        <v>8.7759999999999998</v>
      </c>
      <c r="O2619" s="11">
        <f t="shared" si="80"/>
        <v>41902.666099537033</v>
      </c>
      <c r="P2619" s="11">
        <f t="shared" si="81"/>
        <v>41932.666099537033</v>
      </c>
      <c r="Q2619" t="s">
        <v>8300</v>
      </c>
      <c r="R2619" t="s">
        <v>8309</v>
      </c>
      <c r="S2619" t="s">
        <v>8344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>
        <f>E2620/D2620</f>
        <v>1.0538666666666667</v>
      </c>
      <c r="O2620" s="11">
        <f t="shared" si="80"/>
        <v>42279.584039351852</v>
      </c>
      <c r="P2620" s="11">
        <f t="shared" si="81"/>
        <v>42339.625706018516</v>
      </c>
      <c r="Q2620" t="s">
        <v>8300</v>
      </c>
      <c r="R2620" t="s">
        <v>8309</v>
      </c>
      <c r="S2620" t="s">
        <v>8344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>
        <f>E2621/D2621</f>
        <v>1.8839999999999999</v>
      </c>
      <c r="O2621" s="11">
        <f t="shared" si="80"/>
        <v>42273.67597222222</v>
      </c>
      <c r="P2621" s="11">
        <f t="shared" si="81"/>
        <v>42300.249999999993</v>
      </c>
      <c r="Q2621" t="s">
        <v>8300</v>
      </c>
      <c r="R2621" t="s">
        <v>8309</v>
      </c>
      <c r="S2621" t="s">
        <v>8344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>
        <f>E2622/D2622</f>
        <v>1.436523076923077</v>
      </c>
      <c r="O2622" s="11">
        <f t="shared" si="80"/>
        <v>42250.958819444444</v>
      </c>
      <c r="P2622" s="11">
        <f t="shared" si="81"/>
        <v>42287.833333333336</v>
      </c>
      <c r="Q2622" t="s">
        <v>8300</v>
      </c>
      <c r="R2622" t="s">
        <v>8309</v>
      </c>
      <c r="S2622" t="s">
        <v>8344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>
        <f>E2623/D2623</f>
        <v>1.4588000000000001</v>
      </c>
      <c r="O2623" s="11">
        <f t="shared" si="80"/>
        <v>42115.539212962954</v>
      </c>
      <c r="P2623" s="11">
        <f t="shared" si="81"/>
        <v>42145.539212962962</v>
      </c>
      <c r="Q2623" t="s">
        <v>8300</v>
      </c>
      <c r="R2623" t="s">
        <v>8309</v>
      </c>
      <c r="S2623" t="s">
        <v>8344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>
        <f>E2624/D2624</f>
        <v>1.3118399999999999</v>
      </c>
      <c r="O2624" s="11">
        <f t="shared" si="80"/>
        <v>42689.534907407404</v>
      </c>
      <c r="P2624" s="11">
        <f t="shared" si="81"/>
        <v>42734.534907407404</v>
      </c>
      <c r="Q2624" t="s">
        <v>8300</v>
      </c>
      <c r="R2624" t="s">
        <v>8309</v>
      </c>
      <c r="S2624" t="s">
        <v>8344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>
        <f>E2625/D2625</f>
        <v>1.1399999999999999</v>
      </c>
      <c r="O2625" s="11">
        <f t="shared" si="80"/>
        <v>42692.048217592594</v>
      </c>
      <c r="P2625" s="11">
        <f t="shared" si="81"/>
        <v>42706.048217592594</v>
      </c>
      <c r="Q2625" t="s">
        <v>8300</v>
      </c>
      <c r="R2625" t="s">
        <v>8309</v>
      </c>
      <c r="S2625" t="s">
        <v>8344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>
        <f>E2626/D2626</f>
        <v>13.794206249999998</v>
      </c>
      <c r="O2626" s="11">
        <f t="shared" si="80"/>
        <v>41144.213217592594</v>
      </c>
      <c r="P2626" s="11">
        <f t="shared" si="81"/>
        <v>41165.213217592587</v>
      </c>
      <c r="Q2626" t="s">
        <v>8300</v>
      </c>
      <c r="R2626" t="s">
        <v>8309</v>
      </c>
      <c r="S2626" t="s">
        <v>8344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>
        <f>E2627/D2627</f>
        <v>9.56</v>
      </c>
      <c r="O2627" s="11">
        <f t="shared" ref="O2627:O2690" si="82">(((J2627/60)/60)/24)+DATE(1970,1,1)+(-5/24)</f>
        <v>42658.601944444446</v>
      </c>
      <c r="P2627" s="11">
        <f t="shared" ref="P2627:P2690" si="83">I2627/86400+25569+(-5/24)</f>
        <v>42683.643611111103</v>
      </c>
      <c r="Q2627" t="s">
        <v>8300</v>
      </c>
      <c r="R2627" t="s">
        <v>8309</v>
      </c>
      <c r="S2627" t="s">
        <v>8344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>
        <f>E2628/D2628</f>
        <v>1.1200000000000001</v>
      </c>
      <c r="O2628" s="11">
        <f t="shared" si="82"/>
        <v>42128.41978009259</v>
      </c>
      <c r="P2628" s="11">
        <f t="shared" si="83"/>
        <v>42158.41978009259</v>
      </c>
      <c r="Q2628" t="s">
        <v>8300</v>
      </c>
      <c r="R2628" t="s">
        <v>8309</v>
      </c>
      <c r="S2628" t="s">
        <v>8344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>
        <f>E2629/D2629</f>
        <v>6.4666666666666668</v>
      </c>
      <c r="O2629" s="11">
        <f t="shared" si="82"/>
        <v>42304.621076388888</v>
      </c>
      <c r="P2629" s="11">
        <f t="shared" si="83"/>
        <v>42334.662743055553</v>
      </c>
      <c r="Q2629" t="s">
        <v>8300</v>
      </c>
      <c r="R2629" t="s">
        <v>8309</v>
      </c>
      <c r="S2629" t="s">
        <v>8344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>
        <f>E2630/D2630</f>
        <v>1.1036948748510131</v>
      </c>
      <c r="O2630" s="11">
        <f t="shared" si="82"/>
        <v>41953.757719907408</v>
      </c>
      <c r="P2630" s="11">
        <f t="shared" si="83"/>
        <v>41973.757719907408</v>
      </c>
      <c r="Q2630" t="s">
        <v>8300</v>
      </c>
      <c r="R2630" t="s">
        <v>8309</v>
      </c>
      <c r="S2630" t="s">
        <v>8344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>
        <f>E2631/D2631</f>
        <v>1.2774000000000001</v>
      </c>
      <c r="O2631" s="11">
        <f t="shared" si="82"/>
        <v>42108.330115740733</v>
      </c>
      <c r="P2631" s="11">
        <f t="shared" si="83"/>
        <v>42138.330115740733</v>
      </c>
      <c r="Q2631" t="s">
        <v>8300</v>
      </c>
      <c r="R2631" t="s">
        <v>8309</v>
      </c>
      <c r="S2631" t="s">
        <v>8344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>
        <f>E2632/D2632</f>
        <v>1.579</v>
      </c>
      <c r="O2632" s="11">
        <f t="shared" si="82"/>
        <v>42523.897129629629</v>
      </c>
      <c r="P2632" s="11">
        <f t="shared" si="83"/>
        <v>42551.208333333336</v>
      </c>
      <c r="Q2632" t="s">
        <v>8300</v>
      </c>
      <c r="R2632" t="s">
        <v>8309</v>
      </c>
      <c r="S2632" t="s">
        <v>8344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>
        <f>E2633/D2633</f>
        <v>1.1466525000000001</v>
      </c>
      <c r="O2633" s="11">
        <f t="shared" si="82"/>
        <v>42217.960960648146</v>
      </c>
      <c r="P2633" s="11">
        <f t="shared" si="83"/>
        <v>42245.960960648146</v>
      </c>
      <c r="Q2633" t="s">
        <v>8300</v>
      </c>
      <c r="R2633" t="s">
        <v>8309</v>
      </c>
      <c r="S2633" t="s">
        <v>8344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>
        <f>E2634/D2634</f>
        <v>1.3700934579439252</v>
      </c>
      <c r="O2634" s="11">
        <f t="shared" si="82"/>
        <v>42493.853460648148</v>
      </c>
      <c r="P2634" s="11">
        <f t="shared" si="83"/>
        <v>42518.853460648148</v>
      </c>
      <c r="Q2634" t="s">
        <v>8300</v>
      </c>
      <c r="R2634" t="s">
        <v>8309</v>
      </c>
      <c r="S2634" t="s">
        <v>8344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>
        <f>E2635/D2635</f>
        <v>3.5461999999999998</v>
      </c>
      <c r="O2635" s="11">
        <f t="shared" si="82"/>
        <v>41667.614953703705</v>
      </c>
      <c r="P2635" s="11">
        <f t="shared" si="83"/>
        <v>41697.75</v>
      </c>
      <c r="Q2635" t="s">
        <v>8300</v>
      </c>
      <c r="R2635" t="s">
        <v>8309</v>
      </c>
      <c r="S2635" t="s">
        <v>8344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>
        <f>E2636/D2636</f>
        <v>1.0602150537634409</v>
      </c>
      <c r="O2636" s="11">
        <f t="shared" si="82"/>
        <v>42612.448159722226</v>
      </c>
      <c r="P2636" s="11">
        <f t="shared" si="83"/>
        <v>42642.448159722218</v>
      </c>
      <c r="Q2636" t="s">
        <v>8300</v>
      </c>
      <c r="R2636" t="s">
        <v>8309</v>
      </c>
      <c r="S2636" t="s">
        <v>8344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>
        <f>E2637/D2637</f>
        <v>1</v>
      </c>
      <c r="O2637" s="11">
        <f t="shared" si="82"/>
        <v>42037.742604166669</v>
      </c>
      <c r="P2637" s="11">
        <f t="shared" si="83"/>
        <v>42072.700937499998</v>
      </c>
      <c r="Q2637" t="s">
        <v>8300</v>
      </c>
      <c r="R2637" t="s">
        <v>8309</v>
      </c>
      <c r="S2637" t="s">
        <v>8344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>
        <f>E2638/D2638</f>
        <v>1.873</v>
      </c>
      <c r="O2638" s="11">
        <f t="shared" si="82"/>
        <v>42636.406412037039</v>
      </c>
      <c r="P2638" s="11">
        <f t="shared" si="83"/>
        <v>42658.833333333336</v>
      </c>
      <c r="Q2638" t="s">
        <v>8300</v>
      </c>
      <c r="R2638" t="s">
        <v>8309</v>
      </c>
      <c r="S2638" t="s">
        <v>8344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>
        <f>E2639/D2639</f>
        <v>1.6619999999999999</v>
      </c>
      <c r="O2639" s="11">
        <f t="shared" si="82"/>
        <v>42639.341145833336</v>
      </c>
      <c r="P2639" s="11">
        <f t="shared" si="83"/>
        <v>42655.341145833336</v>
      </c>
      <c r="Q2639" t="s">
        <v>8300</v>
      </c>
      <c r="R2639" t="s">
        <v>8309</v>
      </c>
      <c r="S2639" t="s">
        <v>8344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>
        <f>E2640/D2640</f>
        <v>1.0172910662824208</v>
      </c>
      <c r="O2640" s="11">
        <f t="shared" si="82"/>
        <v>41989.70480324074</v>
      </c>
      <c r="P2640" s="11">
        <f t="shared" si="83"/>
        <v>42019.70480324074</v>
      </c>
      <c r="Q2640" t="s">
        <v>8300</v>
      </c>
      <c r="R2640" t="s">
        <v>8309</v>
      </c>
      <c r="S2640" t="s">
        <v>8344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>
        <f>E2641/D2641</f>
        <v>1.64</v>
      </c>
      <c r="O2641" s="11">
        <f t="shared" si="82"/>
        <v>42024.656805555554</v>
      </c>
      <c r="P2641" s="11">
        <f t="shared" si="83"/>
        <v>42054.656805555554</v>
      </c>
      <c r="Q2641" t="s">
        <v>8300</v>
      </c>
      <c r="R2641" t="s">
        <v>8309</v>
      </c>
      <c r="S2641" t="s">
        <v>8344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>
        <f>E2642/D2642</f>
        <v>1.0566666666666666</v>
      </c>
      <c r="O2642" s="11">
        <f t="shared" si="82"/>
        <v>42102.952245370368</v>
      </c>
      <c r="P2642" s="11">
        <f t="shared" si="83"/>
        <v>42162.952245370368</v>
      </c>
      <c r="Q2642" t="s">
        <v>8300</v>
      </c>
      <c r="R2642" t="s">
        <v>8309</v>
      </c>
      <c r="S2642" t="s">
        <v>8344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>
        <f>E2643/D2643</f>
        <v>0.01</v>
      </c>
      <c r="O2643" s="11">
        <f t="shared" si="82"/>
        <v>41880.618784722217</v>
      </c>
      <c r="P2643" s="11">
        <f t="shared" si="83"/>
        <v>41897.631249999999</v>
      </c>
      <c r="Q2643" t="s">
        <v>8300</v>
      </c>
      <c r="R2643" t="s">
        <v>8309</v>
      </c>
      <c r="S2643" t="s">
        <v>8344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>
        <f>E2644/D2644</f>
        <v>0</v>
      </c>
      <c r="O2644" s="11">
        <f t="shared" si="82"/>
        <v>42536.03828703703</v>
      </c>
      <c r="P2644" s="11">
        <f t="shared" si="83"/>
        <v>42566.081249999996</v>
      </c>
      <c r="Q2644" t="s">
        <v>8300</v>
      </c>
      <c r="R2644" t="s">
        <v>8309</v>
      </c>
      <c r="S2644" t="s">
        <v>8344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>
        <f>E2645/D2645</f>
        <v>0.33559730999999998</v>
      </c>
      <c r="O2645" s="11">
        <f t="shared" si="82"/>
        <v>42689.374016203699</v>
      </c>
      <c r="P2645" s="11">
        <f t="shared" si="83"/>
        <v>42725.124305555553</v>
      </c>
      <c r="Q2645" t="s">
        <v>8300</v>
      </c>
      <c r="R2645" t="s">
        <v>8309</v>
      </c>
      <c r="S2645" t="s">
        <v>8344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>
        <f>E2646/D2646</f>
        <v>2.053E-2</v>
      </c>
      <c r="O2646" s="11">
        <f t="shared" si="82"/>
        <v>42774.583738425928</v>
      </c>
      <c r="P2646" s="11">
        <f t="shared" si="83"/>
        <v>42804.583738425928</v>
      </c>
      <c r="Q2646" t="s">
        <v>8300</v>
      </c>
      <c r="R2646" t="s">
        <v>8309</v>
      </c>
      <c r="S2646" t="s">
        <v>8344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>
        <f>E2647/D2647</f>
        <v>0.105</v>
      </c>
      <c r="O2647" s="11">
        <f t="shared" si="82"/>
        <v>41921.634293981479</v>
      </c>
      <c r="P2647" s="11">
        <f t="shared" si="83"/>
        <v>41951.675960648143</v>
      </c>
      <c r="Q2647" t="s">
        <v>8300</v>
      </c>
      <c r="R2647" t="s">
        <v>8309</v>
      </c>
      <c r="S2647" t="s">
        <v>8344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>
        <f>E2648/D2648</f>
        <v>8.4172839999999999E-2</v>
      </c>
      <c r="O2648" s="11">
        <f t="shared" si="82"/>
        <v>42226.10496527778</v>
      </c>
      <c r="P2648" s="11">
        <f t="shared" si="83"/>
        <v>42256.10496527778</v>
      </c>
      <c r="Q2648" t="s">
        <v>8300</v>
      </c>
      <c r="R2648" t="s">
        <v>8309</v>
      </c>
      <c r="S2648" t="s">
        <v>8344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>
        <f>E2649/D2649</f>
        <v>1.44E-2</v>
      </c>
      <c r="O2649" s="11">
        <f t="shared" si="82"/>
        <v>42200.053460648145</v>
      </c>
      <c r="P2649" s="11">
        <f t="shared" si="83"/>
        <v>42230.053460648145</v>
      </c>
      <c r="Q2649" t="s">
        <v>8300</v>
      </c>
      <c r="R2649" t="s">
        <v>8309</v>
      </c>
      <c r="S2649" t="s">
        <v>8344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>
        <f>E2650/D2650</f>
        <v>8.8333333333333337E-3</v>
      </c>
      <c r="O2650" s="11">
        <f t="shared" si="82"/>
        <v>42408.506481481476</v>
      </c>
      <c r="P2650" s="11">
        <f t="shared" si="83"/>
        <v>42438.506481481476</v>
      </c>
      <c r="Q2650" t="s">
        <v>8300</v>
      </c>
      <c r="R2650" t="s">
        <v>8309</v>
      </c>
      <c r="S2650" t="s">
        <v>8344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>
        <f>E2651/D2651</f>
        <v>9.9200000000000004E-4</v>
      </c>
      <c r="O2651" s="11">
        <f t="shared" si="82"/>
        <v>42341.788668981484</v>
      </c>
      <c r="P2651" s="11">
        <f t="shared" si="83"/>
        <v>42401.788668981484</v>
      </c>
      <c r="Q2651" t="s">
        <v>8300</v>
      </c>
      <c r="R2651" t="s">
        <v>8309</v>
      </c>
      <c r="S2651" t="s">
        <v>8344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>
        <f>E2652/D2652</f>
        <v>5.966666666666667E-3</v>
      </c>
      <c r="O2652" s="11">
        <f t="shared" si="82"/>
        <v>42695.416006944441</v>
      </c>
      <c r="P2652" s="11">
        <f t="shared" si="83"/>
        <v>42725.416006944441</v>
      </c>
      <c r="Q2652" t="s">
        <v>8300</v>
      </c>
      <c r="R2652" t="s">
        <v>8309</v>
      </c>
      <c r="S2652" t="s">
        <v>8344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>
        <f>E2653/D2653</f>
        <v>1.8689285714285714E-2</v>
      </c>
      <c r="O2653" s="11">
        <f t="shared" si="82"/>
        <v>42327.597326388881</v>
      </c>
      <c r="P2653" s="11">
        <f t="shared" si="83"/>
        <v>42355.597326388888</v>
      </c>
      <c r="Q2653" t="s">
        <v>8300</v>
      </c>
      <c r="R2653" t="s">
        <v>8309</v>
      </c>
      <c r="S2653" t="s">
        <v>8344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>
        <f>E2654/D2654</f>
        <v>8.8500000000000002E-3</v>
      </c>
      <c r="O2654" s="11">
        <f t="shared" si="82"/>
        <v>41952.950520833336</v>
      </c>
      <c r="P2654" s="11">
        <f t="shared" si="83"/>
        <v>41982.950520833336</v>
      </c>
      <c r="Q2654" t="s">
        <v>8300</v>
      </c>
      <c r="R2654" t="s">
        <v>8309</v>
      </c>
      <c r="S2654" t="s">
        <v>8344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>
        <f>E2655/D2655</f>
        <v>0.1152156862745098</v>
      </c>
      <c r="O2655" s="11">
        <f t="shared" si="82"/>
        <v>41771.443599537037</v>
      </c>
      <c r="P2655" s="11">
        <f t="shared" si="83"/>
        <v>41802.958333333328</v>
      </c>
      <c r="Q2655" t="s">
        <v>8300</v>
      </c>
      <c r="R2655" t="s">
        <v>8309</v>
      </c>
      <c r="S2655" t="s">
        <v>8344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>
        <f>E2656/D2656</f>
        <v>5.1000000000000004E-4</v>
      </c>
      <c r="O2656" s="11">
        <f t="shared" si="82"/>
        <v>42055.39266203704</v>
      </c>
      <c r="P2656" s="11">
        <f t="shared" si="83"/>
        <v>42115.350995370369</v>
      </c>
      <c r="Q2656" t="s">
        <v>8300</v>
      </c>
      <c r="R2656" t="s">
        <v>8309</v>
      </c>
      <c r="S2656" t="s">
        <v>8344</v>
      </c>
    </row>
    <row r="2657" spans="1:19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>
        <f>E2657/D2657</f>
        <v>0.21033333333333334</v>
      </c>
      <c r="O2657" s="11">
        <f t="shared" si="82"/>
        <v>42381.657951388886</v>
      </c>
      <c r="P2657" s="11">
        <f t="shared" si="83"/>
        <v>42409.624999999993</v>
      </c>
      <c r="Q2657" t="s">
        <v>8300</v>
      </c>
      <c r="R2657" t="s">
        <v>8309</v>
      </c>
      <c r="S2657" t="s">
        <v>8344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>
        <f>E2658/D2658</f>
        <v>0.11436666666666667</v>
      </c>
      <c r="O2658" s="11">
        <f t="shared" si="82"/>
        <v>42767.480185185181</v>
      </c>
      <c r="P2658" s="11">
        <f t="shared" si="83"/>
        <v>42806.583333333336</v>
      </c>
      <c r="Q2658" t="s">
        <v>8300</v>
      </c>
      <c r="R2658" t="s">
        <v>8309</v>
      </c>
      <c r="S2658" t="s">
        <v>8344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>
        <f>E2659/D2659</f>
        <v>0.18737933333333334</v>
      </c>
      <c r="O2659" s="11">
        <f t="shared" si="82"/>
        <v>42551.720520833333</v>
      </c>
      <c r="P2659" s="11">
        <f t="shared" si="83"/>
        <v>42584.854166666664</v>
      </c>
      <c r="Q2659" t="s">
        <v>8300</v>
      </c>
      <c r="R2659" t="s">
        <v>8309</v>
      </c>
      <c r="S2659" t="s">
        <v>8344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>
        <f>E2660/D2660</f>
        <v>9.2857142857142856E-4</v>
      </c>
      <c r="O2660" s="11">
        <f t="shared" si="82"/>
        <v>42551.675856481481</v>
      </c>
      <c r="P2660" s="11">
        <f t="shared" si="83"/>
        <v>42581.675856481474</v>
      </c>
      <c r="Q2660" t="s">
        <v>8300</v>
      </c>
      <c r="R2660" t="s">
        <v>8309</v>
      </c>
      <c r="S2660" t="s">
        <v>8344</v>
      </c>
    </row>
    <row r="2661" spans="1:19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>
        <f>E2661/D2661</f>
        <v>2.720408163265306E-2</v>
      </c>
      <c r="O2661" s="11">
        <f t="shared" si="82"/>
        <v>42081.861226851855</v>
      </c>
      <c r="P2661" s="11">
        <f t="shared" si="83"/>
        <v>42111.861226851848</v>
      </c>
      <c r="Q2661" t="s">
        <v>8300</v>
      </c>
      <c r="R2661" t="s">
        <v>8309</v>
      </c>
      <c r="S2661" t="s">
        <v>8344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>
        <f>E2662/D2662</f>
        <v>9.5E-4</v>
      </c>
      <c r="O2662" s="11">
        <f t="shared" si="82"/>
        <v>42272.504837962959</v>
      </c>
      <c r="P2662" s="11">
        <f t="shared" si="83"/>
        <v>42332.546504629623</v>
      </c>
      <c r="Q2662" t="s">
        <v>8300</v>
      </c>
      <c r="R2662" t="s">
        <v>8309</v>
      </c>
      <c r="S2662" t="s">
        <v>8344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>
        <f>E2663/D2663</f>
        <v>1.0289999999999999</v>
      </c>
      <c r="O2663" s="11">
        <f t="shared" si="82"/>
        <v>41542.750115740739</v>
      </c>
      <c r="P2663" s="11">
        <f t="shared" si="83"/>
        <v>41572.750115740739</v>
      </c>
      <c r="Q2663" t="s">
        <v>8301</v>
      </c>
      <c r="R2663" t="s">
        <v>8309</v>
      </c>
      <c r="S2663" t="s">
        <v>8345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>
        <f>E2664/D2664</f>
        <v>1.0680000000000001</v>
      </c>
      <c r="O2664" s="11">
        <f t="shared" si="82"/>
        <v>42207.538344907407</v>
      </c>
      <c r="P2664" s="11">
        <f t="shared" si="83"/>
        <v>42237.538344907407</v>
      </c>
      <c r="Q2664" t="s">
        <v>8301</v>
      </c>
      <c r="R2664" t="s">
        <v>8309</v>
      </c>
      <c r="S2664" t="s">
        <v>8345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>
        <f>E2665/D2665</f>
        <v>1.0459624999999999</v>
      </c>
      <c r="O2665" s="11">
        <f t="shared" si="82"/>
        <v>42222.41443287037</v>
      </c>
      <c r="P2665" s="11">
        <f t="shared" si="83"/>
        <v>42251.416666666664</v>
      </c>
      <c r="Q2665" t="s">
        <v>8301</v>
      </c>
      <c r="R2665" t="s">
        <v>8309</v>
      </c>
      <c r="S2665" t="s">
        <v>8345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>
        <f>E2666/D2666</f>
        <v>1.0342857142857143</v>
      </c>
      <c r="O2666" s="11">
        <f t="shared" si="82"/>
        <v>42312.817094907405</v>
      </c>
      <c r="P2666" s="11">
        <f t="shared" si="83"/>
        <v>42347.082638888889</v>
      </c>
      <c r="Q2666" t="s">
        <v>8301</v>
      </c>
      <c r="R2666" t="s">
        <v>8309</v>
      </c>
      <c r="S2666" t="s">
        <v>8345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>
        <f>E2667/D2667</f>
        <v>1.2314285714285715</v>
      </c>
      <c r="O2667" s="11">
        <f t="shared" si="82"/>
        <v>42083.687199074069</v>
      </c>
      <c r="P2667" s="11">
        <f t="shared" si="83"/>
        <v>42128.687199074069</v>
      </c>
      <c r="Q2667" t="s">
        <v>8301</v>
      </c>
      <c r="R2667" t="s">
        <v>8309</v>
      </c>
      <c r="S2667" t="s">
        <v>8345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>
        <f>E2668/D2668</f>
        <v>1.592951</v>
      </c>
      <c r="O2668" s="11">
        <f t="shared" si="82"/>
        <v>42235.55600694444</v>
      </c>
      <c r="P2668" s="11">
        <f t="shared" si="83"/>
        <v>42272.666666666664</v>
      </c>
      <c r="Q2668" t="s">
        <v>8301</v>
      </c>
      <c r="R2668" t="s">
        <v>8309</v>
      </c>
      <c r="S2668" t="s">
        <v>8345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>
        <f>E2669/D2669</f>
        <v>1.1066666666666667</v>
      </c>
      <c r="O2669" s="11">
        <f t="shared" si="82"/>
        <v>42380.717777777776</v>
      </c>
      <c r="P2669" s="11">
        <f t="shared" si="83"/>
        <v>42410.717777777776</v>
      </c>
      <c r="Q2669" t="s">
        <v>8301</v>
      </c>
      <c r="R2669" t="s">
        <v>8309</v>
      </c>
      <c r="S2669" t="s">
        <v>8345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>
        <f>E2670/D2670</f>
        <v>1.7070000000000001</v>
      </c>
      <c r="O2670" s="11">
        <f t="shared" si="82"/>
        <v>42275.380381944437</v>
      </c>
      <c r="P2670" s="11">
        <f t="shared" si="83"/>
        <v>42317.397222222215</v>
      </c>
      <c r="Q2670" t="s">
        <v>8301</v>
      </c>
      <c r="R2670" t="s">
        <v>8309</v>
      </c>
      <c r="S2670" t="s">
        <v>8345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>
        <f>E2671/D2671</f>
        <v>1.25125</v>
      </c>
      <c r="O2671" s="11">
        <f t="shared" si="82"/>
        <v>42318.827499999999</v>
      </c>
      <c r="P2671" s="11">
        <f t="shared" si="83"/>
        <v>42378.827499999992</v>
      </c>
      <c r="Q2671" t="s">
        <v>8301</v>
      </c>
      <c r="R2671" t="s">
        <v>8309</v>
      </c>
      <c r="S2671" t="s">
        <v>8345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>
        <f>E2672/D2672</f>
        <v>6.4158609339642042E-2</v>
      </c>
      <c r="O2672" s="11">
        <f t="shared" si="82"/>
        <v>41820.812268518515</v>
      </c>
      <c r="P2672" s="11">
        <f t="shared" si="83"/>
        <v>41848.812268518515</v>
      </c>
      <c r="Q2672" t="s">
        <v>8301</v>
      </c>
      <c r="R2672" t="s">
        <v>8309</v>
      </c>
      <c r="S2672" t="s">
        <v>8345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>
        <f>E2673/D2673</f>
        <v>0.11344</v>
      </c>
      <c r="O2673" s="11">
        <f t="shared" si="82"/>
        <v>41962.540694444448</v>
      </c>
      <c r="P2673" s="11">
        <f t="shared" si="83"/>
        <v>41992.609722222223</v>
      </c>
      <c r="Q2673" t="s">
        <v>8301</v>
      </c>
      <c r="R2673" t="s">
        <v>8309</v>
      </c>
      <c r="S2673" t="s">
        <v>8345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>
        <f>E2674/D2674</f>
        <v>0.33189999999999997</v>
      </c>
      <c r="O2674" s="11">
        <f t="shared" si="82"/>
        <v>42344.675810185181</v>
      </c>
      <c r="P2674" s="11">
        <f t="shared" si="83"/>
        <v>42366.041666666664</v>
      </c>
      <c r="Q2674" t="s">
        <v>8301</v>
      </c>
      <c r="R2674" t="s">
        <v>8309</v>
      </c>
      <c r="S2674" t="s">
        <v>8345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>
        <f>E2675/D2675</f>
        <v>0.27579999999999999</v>
      </c>
      <c r="O2675" s="11">
        <f t="shared" si="82"/>
        <v>41912.333321759259</v>
      </c>
      <c r="P2675" s="11">
        <f t="shared" si="83"/>
        <v>41941.739583333328</v>
      </c>
      <c r="Q2675" t="s">
        <v>8301</v>
      </c>
      <c r="R2675" t="s">
        <v>8309</v>
      </c>
      <c r="S2675" t="s">
        <v>8345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>
        <f>E2676/D2676</f>
        <v>0.62839999999999996</v>
      </c>
      <c r="O2676" s="11">
        <f t="shared" si="82"/>
        <v>42529.424421296295</v>
      </c>
      <c r="P2676" s="11">
        <f t="shared" si="83"/>
        <v>42555.999305555553</v>
      </c>
      <c r="Q2676" t="s">
        <v>8301</v>
      </c>
      <c r="R2676" t="s">
        <v>8309</v>
      </c>
      <c r="S2676" t="s">
        <v>8345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>
        <f>E2677/D2677</f>
        <v>7.5880000000000003E-2</v>
      </c>
      <c r="O2677" s="11">
        <f t="shared" si="82"/>
        <v>41923.649178240739</v>
      </c>
      <c r="P2677" s="11">
        <f t="shared" si="83"/>
        <v>41953.690844907404</v>
      </c>
      <c r="Q2677" t="s">
        <v>8301</v>
      </c>
      <c r="R2677" t="s">
        <v>8309</v>
      </c>
      <c r="S2677" t="s">
        <v>8345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>
        <f>E2678/D2678</f>
        <v>0.50380952380952382</v>
      </c>
      <c r="O2678" s="11">
        <f t="shared" si="82"/>
        <v>42482.416365740741</v>
      </c>
      <c r="P2678" s="11">
        <f t="shared" si="83"/>
        <v>42512.416365740741</v>
      </c>
      <c r="Q2678" t="s">
        <v>8301</v>
      </c>
      <c r="R2678" t="s">
        <v>8309</v>
      </c>
      <c r="S2678" t="s">
        <v>8345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>
        <f>E2679/D2679</f>
        <v>0.17512820512820512</v>
      </c>
      <c r="O2679" s="11">
        <f t="shared" si="82"/>
        <v>41792.821099537032</v>
      </c>
      <c r="P2679" s="11">
        <f t="shared" si="83"/>
        <v>41822.821099537039</v>
      </c>
      <c r="Q2679" t="s">
        <v>8301</v>
      </c>
      <c r="R2679" t="s">
        <v>8309</v>
      </c>
      <c r="S2679" t="s">
        <v>8345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>
        <f>E2680/D2680</f>
        <v>1.3750000000000001E-4</v>
      </c>
      <c r="O2680" s="11">
        <f t="shared" si="82"/>
        <v>42241.589872685181</v>
      </c>
      <c r="P2680" s="11">
        <f t="shared" si="83"/>
        <v>42271.589872685181</v>
      </c>
      <c r="Q2680" t="s">
        <v>8301</v>
      </c>
      <c r="R2680" t="s">
        <v>8309</v>
      </c>
      <c r="S2680" t="s">
        <v>8345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>
        <f>E2681/D2681</f>
        <v>3.3E-3</v>
      </c>
      <c r="O2681" s="11">
        <f t="shared" si="82"/>
        <v>42032.792754629627</v>
      </c>
      <c r="P2681" s="11">
        <f t="shared" si="83"/>
        <v>42062.792754629627</v>
      </c>
      <c r="Q2681" t="s">
        <v>8301</v>
      </c>
      <c r="R2681" t="s">
        <v>8309</v>
      </c>
      <c r="S2681" t="s">
        <v>8345</v>
      </c>
    </row>
    <row r="2682" spans="1:19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>
        <f>E2682/D2682</f>
        <v>8.6250000000000007E-3</v>
      </c>
      <c r="O2682" s="11">
        <f t="shared" si="82"/>
        <v>42436.003368055557</v>
      </c>
      <c r="P2682" s="11">
        <f t="shared" si="83"/>
        <v>42465.961701388886</v>
      </c>
      <c r="Q2682" t="s">
        <v>8301</v>
      </c>
      <c r="R2682" t="s">
        <v>8309</v>
      </c>
      <c r="S2682" t="s">
        <v>8345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>
        <f>E2683/D2683</f>
        <v>6.875E-3</v>
      </c>
      <c r="O2683" s="11">
        <f t="shared" si="82"/>
        <v>41805.686921296292</v>
      </c>
      <c r="P2683" s="11">
        <f t="shared" si="83"/>
        <v>41830.686921296292</v>
      </c>
      <c r="Q2683" t="s">
        <v>8283</v>
      </c>
      <c r="R2683" t="s">
        <v>8326</v>
      </c>
      <c r="S2683" t="s">
        <v>8327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>
        <f>E2684/D2684</f>
        <v>0.28299999999999997</v>
      </c>
      <c r="O2684" s="11">
        <f t="shared" si="82"/>
        <v>41932.663657407407</v>
      </c>
      <c r="P2684" s="11">
        <f t="shared" si="83"/>
        <v>41965.040972222218</v>
      </c>
      <c r="Q2684" t="s">
        <v>8283</v>
      </c>
      <c r="R2684" t="s">
        <v>8326</v>
      </c>
      <c r="S2684" t="s">
        <v>8327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>
        <f>E2685/D2685</f>
        <v>2.3999999999999998E-3</v>
      </c>
      <c r="O2685" s="11">
        <f t="shared" si="82"/>
        <v>42034.546759259254</v>
      </c>
      <c r="P2685" s="11">
        <f t="shared" si="83"/>
        <v>42064.546759259254</v>
      </c>
      <c r="Q2685" t="s">
        <v>8283</v>
      </c>
      <c r="R2685" t="s">
        <v>8326</v>
      </c>
      <c r="S2685" t="s">
        <v>8327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>
        <f>E2686/D2686</f>
        <v>1.1428571428571429E-2</v>
      </c>
      <c r="O2686" s="11">
        <f t="shared" si="82"/>
        <v>41820.706307870365</v>
      </c>
      <c r="P2686" s="11">
        <f t="shared" si="83"/>
        <v>41860.706307870372</v>
      </c>
      <c r="Q2686" t="s">
        <v>8283</v>
      </c>
      <c r="R2686" t="s">
        <v>8326</v>
      </c>
      <c r="S2686" t="s">
        <v>8327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>
        <f>E2687/D2687</f>
        <v>2.0000000000000001E-4</v>
      </c>
      <c r="O2687" s="11">
        <f t="shared" si="82"/>
        <v>42061.487615740734</v>
      </c>
      <c r="P2687" s="11">
        <f t="shared" si="83"/>
        <v>42121.44594907407</v>
      </c>
      <c r="Q2687" t="s">
        <v>8283</v>
      </c>
      <c r="R2687" t="s">
        <v>8326</v>
      </c>
      <c r="S2687" t="s">
        <v>8327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>
        <f>E2688/D2688</f>
        <v>0</v>
      </c>
      <c r="O2688" s="11">
        <f t="shared" si="82"/>
        <v>41892.766469907401</v>
      </c>
      <c r="P2688" s="11">
        <f t="shared" si="83"/>
        <v>41912.766469907401</v>
      </c>
      <c r="Q2688" t="s">
        <v>8283</v>
      </c>
      <c r="R2688" t="s">
        <v>8326</v>
      </c>
      <c r="S2688" t="s">
        <v>8327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>
        <f>E2689/D2689</f>
        <v>0</v>
      </c>
      <c r="O2689" s="11">
        <f t="shared" si="82"/>
        <v>42154.431921296295</v>
      </c>
      <c r="P2689" s="11">
        <f t="shared" si="83"/>
        <v>42184.431921296295</v>
      </c>
      <c r="Q2689" t="s">
        <v>8283</v>
      </c>
      <c r="R2689" t="s">
        <v>8326</v>
      </c>
      <c r="S2689" t="s">
        <v>8327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>
        <f>E2690/D2690</f>
        <v>1.48E-3</v>
      </c>
      <c r="O2690" s="11">
        <f t="shared" si="82"/>
        <v>42027.910532407412</v>
      </c>
      <c r="P2690" s="11">
        <f t="shared" si="83"/>
        <v>42058.916666666664</v>
      </c>
      <c r="Q2690" t="s">
        <v>8283</v>
      </c>
      <c r="R2690" t="s">
        <v>8326</v>
      </c>
      <c r="S2690" t="s">
        <v>8327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>
        <f>E2691/D2691</f>
        <v>2.8571428571428571E-5</v>
      </c>
      <c r="O2691" s="11">
        <f t="shared" ref="O2691:O2754" si="84">(((J2691/60)/60)/24)+DATE(1970,1,1)+(-5/24)</f>
        <v>42551.753356481473</v>
      </c>
      <c r="P2691" s="11">
        <f t="shared" ref="P2691:P2754" si="85">I2691/86400+25569+(-5/24)</f>
        <v>42581.75335648148</v>
      </c>
      <c r="Q2691" t="s">
        <v>8283</v>
      </c>
      <c r="R2691" t="s">
        <v>8326</v>
      </c>
      <c r="S2691" t="s">
        <v>8327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>
        <f>E2692/D2692</f>
        <v>0.107325</v>
      </c>
      <c r="O2692" s="11">
        <f t="shared" si="84"/>
        <v>42112.89671296296</v>
      </c>
      <c r="P2692" s="11">
        <f t="shared" si="85"/>
        <v>42157.89671296296</v>
      </c>
      <c r="Q2692" t="s">
        <v>8283</v>
      </c>
      <c r="R2692" t="s">
        <v>8326</v>
      </c>
      <c r="S2692" t="s">
        <v>8327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>
        <f>E2693/D2693</f>
        <v>5.3846153846153844E-4</v>
      </c>
      <c r="O2693" s="11">
        <f t="shared" si="84"/>
        <v>42089.515706018516</v>
      </c>
      <c r="P2693" s="11">
        <f t="shared" si="85"/>
        <v>42134.515706018516</v>
      </c>
      <c r="Q2693" t="s">
        <v>8283</v>
      </c>
      <c r="R2693" t="s">
        <v>8326</v>
      </c>
      <c r="S2693" t="s">
        <v>8327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>
        <f>E2694/D2694</f>
        <v>7.1428571428571426E-3</v>
      </c>
      <c r="O2694" s="11">
        <f t="shared" si="84"/>
        <v>42058.125694444439</v>
      </c>
      <c r="P2694" s="11">
        <f t="shared" si="85"/>
        <v>42088.084027777775</v>
      </c>
      <c r="Q2694" t="s">
        <v>8283</v>
      </c>
      <c r="R2694" t="s">
        <v>8326</v>
      </c>
      <c r="S2694" t="s">
        <v>8327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>
        <f>E2695/D2695</f>
        <v>8.0000000000000002E-3</v>
      </c>
      <c r="O2695" s="11">
        <f t="shared" si="84"/>
        <v>41833.930162037032</v>
      </c>
      <c r="P2695" s="11">
        <f t="shared" si="85"/>
        <v>41863.930162037032</v>
      </c>
      <c r="Q2695" t="s">
        <v>8283</v>
      </c>
      <c r="R2695" t="s">
        <v>8326</v>
      </c>
      <c r="S2695" t="s">
        <v>8327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>
        <f>E2696/D2696</f>
        <v>3.3333333333333335E-5</v>
      </c>
      <c r="O2696" s="11">
        <f t="shared" si="84"/>
        <v>41877.932164351849</v>
      </c>
      <c r="P2696" s="11">
        <f t="shared" si="85"/>
        <v>41907.932164351849</v>
      </c>
      <c r="Q2696" t="s">
        <v>8283</v>
      </c>
      <c r="R2696" t="s">
        <v>8326</v>
      </c>
      <c r="S2696" t="s">
        <v>8327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>
        <f>E2697/D2697</f>
        <v>4.7333333333333333E-3</v>
      </c>
      <c r="O2697" s="11">
        <f t="shared" si="84"/>
        <v>42047.973587962959</v>
      </c>
      <c r="P2697" s="11">
        <f t="shared" si="85"/>
        <v>42107.931921296295</v>
      </c>
      <c r="Q2697" t="s">
        <v>8283</v>
      </c>
      <c r="R2697" t="s">
        <v>8326</v>
      </c>
      <c r="S2697" t="s">
        <v>8327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>
        <f>E2698/D2698</f>
        <v>5.6500000000000002E-2</v>
      </c>
      <c r="O2698" s="11">
        <f t="shared" si="84"/>
        <v>41964.636111111111</v>
      </c>
      <c r="P2698" s="11">
        <f t="shared" si="85"/>
        <v>41998.636111111111</v>
      </c>
      <c r="Q2698" t="s">
        <v>8283</v>
      </c>
      <c r="R2698" t="s">
        <v>8326</v>
      </c>
      <c r="S2698" t="s">
        <v>8327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>
        <f>E2699/D2699</f>
        <v>0.26352173913043481</v>
      </c>
      <c r="O2699" s="11">
        <f t="shared" si="84"/>
        <v>42187.731747685182</v>
      </c>
      <c r="P2699" s="11">
        <f t="shared" si="85"/>
        <v>42218.708333333336</v>
      </c>
      <c r="Q2699" t="s">
        <v>8283</v>
      </c>
      <c r="R2699" t="s">
        <v>8326</v>
      </c>
      <c r="S2699" t="s">
        <v>8327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>
        <f>E2700/D2700</f>
        <v>3.2512500000000002E-3</v>
      </c>
      <c r="O2700" s="11">
        <f t="shared" si="84"/>
        <v>41787.689907407403</v>
      </c>
      <c r="P2700" s="11">
        <f t="shared" si="85"/>
        <v>41817.689907407403</v>
      </c>
      <c r="Q2700" t="s">
        <v>8283</v>
      </c>
      <c r="R2700" t="s">
        <v>8326</v>
      </c>
      <c r="S2700" t="s">
        <v>8327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>
        <f>E2701/D2701</f>
        <v>0</v>
      </c>
      <c r="O2701" s="11">
        <f t="shared" si="84"/>
        <v>41829.688229166662</v>
      </c>
      <c r="P2701" s="11">
        <f t="shared" si="85"/>
        <v>41859.688229166662</v>
      </c>
      <c r="Q2701" t="s">
        <v>8283</v>
      </c>
      <c r="R2701" t="s">
        <v>8326</v>
      </c>
      <c r="S2701" t="s">
        <v>8327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>
        <f>E2702/D2702</f>
        <v>7.0007000700070005E-3</v>
      </c>
      <c r="O2702" s="11">
        <f t="shared" si="84"/>
        <v>41870.666342592594</v>
      </c>
      <c r="P2702" s="11">
        <f t="shared" si="85"/>
        <v>41900.666342592587</v>
      </c>
      <c r="Q2702" t="s">
        <v>8283</v>
      </c>
      <c r="R2702" t="s">
        <v>8326</v>
      </c>
      <c r="S2702" t="s">
        <v>8327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>
        <f>E2703/D2703</f>
        <v>0.46176470588235297</v>
      </c>
      <c r="O2703" s="11">
        <f t="shared" si="84"/>
        <v>42801.566365740735</v>
      </c>
      <c r="P2703" s="11">
        <f t="shared" si="85"/>
        <v>42832.524699074071</v>
      </c>
      <c r="Q2703" t="s">
        <v>8302</v>
      </c>
      <c r="R2703" t="s">
        <v>8307</v>
      </c>
      <c r="S2703" t="s">
        <v>8346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>
        <f>E2704/D2704</f>
        <v>0.34410000000000002</v>
      </c>
      <c r="O2704" s="11">
        <f t="shared" si="84"/>
        <v>42800.593483796292</v>
      </c>
      <c r="P2704" s="11">
        <f t="shared" si="85"/>
        <v>42830.551817129628</v>
      </c>
      <c r="Q2704" t="s">
        <v>8302</v>
      </c>
      <c r="R2704" t="s">
        <v>8307</v>
      </c>
      <c r="S2704" t="s">
        <v>8346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>
        <f>E2705/D2705</f>
        <v>1.0375000000000001</v>
      </c>
      <c r="O2705" s="11">
        <f t="shared" si="84"/>
        <v>42756.481828703698</v>
      </c>
      <c r="P2705" s="11">
        <f t="shared" si="85"/>
        <v>42816.440162037034</v>
      </c>
      <c r="Q2705" t="s">
        <v>8302</v>
      </c>
      <c r="R2705" t="s">
        <v>8307</v>
      </c>
      <c r="S2705" t="s">
        <v>8346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>
        <f>E2706/D2706</f>
        <v>6.0263157894736845E-2</v>
      </c>
      <c r="O2706" s="11">
        <f t="shared" si="84"/>
        <v>42787.654097222221</v>
      </c>
      <c r="P2706" s="11">
        <f t="shared" si="85"/>
        <v>42830.61243055555</v>
      </c>
      <c r="Q2706" t="s">
        <v>8302</v>
      </c>
      <c r="R2706" t="s">
        <v>8307</v>
      </c>
      <c r="S2706" t="s">
        <v>8346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>
        <f>E2707/D2707</f>
        <v>0.10539393939393939</v>
      </c>
      <c r="O2707" s="11">
        <f t="shared" si="84"/>
        <v>42773.70784722222</v>
      </c>
      <c r="P2707" s="11">
        <f t="shared" si="85"/>
        <v>42818.666180555556</v>
      </c>
      <c r="Q2707" t="s">
        <v>8302</v>
      </c>
      <c r="R2707" t="s">
        <v>8307</v>
      </c>
      <c r="S2707" t="s">
        <v>8346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>
        <f>E2708/D2708</f>
        <v>1.1229714285714285</v>
      </c>
      <c r="O2708" s="11">
        <f t="shared" si="84"/>
        <v>41899.086608796293</v>
      </c>
      <c r="P2708" s="11">
        <f t="shared" si="85"/>
        <v>41928.082638888889</v>
      </c>
      <c r="Q2708" t="s">
        <v>8302</v>
      </c>
      <c r="R2708" t="s">
        <v>8307</v>
      </c>
      <c r="S2708" t="s">
        <v>8346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>
        <f>E2709/D2709</f>
        <v>3.50844625</v>
      </c>
      <c r="O2709" s="11">
        <f t="shared" si="84"/>
        <v>41391.574571759258</v>
      </c>
      <c r="P2709" s="11">
        <f t="shared" si="85"/>
        <v>41421.082638888889</v>
      </c>
      <c r="Q2709" t="s">
        <v>8302</v>
      </c>
      <c r="R2709" t="s">
        <v>8307</v>
      </c>
      <c r="S2709" t="s">
        <v>8346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>
        <f>E2710/D2710</f>
        <v>2.3321535</v>
      </c>
      <c r="O2710" s="11">
        <f t="shared" si="84"/>
        <v>42512.489884259259</v>
      </c>
      <c r="P2710" s="11">
        <f t="shared" si="85"/>
        <v>42572.489884259259</v>
      </c>
      <c r="Q2710" t="s">
        <v>8302</v>
      </c>
      <c r="R2710" t="s">
        <v>8307</v>
      </c>
      <c r="S2710" t="s">
        <v>8346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>
        <f>E2711/D2711</f>
        <v>1.01606</v>
      </c>
      <c r="O2711" s="11">
        <f t="shared" si="84"/>
        <v>42611.941446759258</v>
      </c>
      <c r="P2711" s="11">
        <f t="shared" si="85"/>
        <v>42646.957638888889</v>
      </c>
      <c r="Q2711" t="s">
        <v>8302</v>
      </c>
      <c r="R2711" t="s">
        <v>8307</v>
      </c>
      <c r="S2711" t="s">
        <v>8346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>
        <f>E2712/D2712</f>
        <v>1.5390035000000002</v>
      </c>
      <c r="O2712" s="11">
        <f t="shared" si="84"/>
        <v>41828.021157407406</v>
      </c>
      <c r="P2712" s="11">
        <f t="shared" si="85"/>
        <v>41859.875</v>
      </c>
      <c r="Q2712" t="s">
        <v>8302</v>
      </c>
      <c r="R2712" t="s">
        <v>8307</v>
      </c>
      <c r="S2712" t="s">
        <v>8346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>
        <f>E2713/D2713</f>
        <v>1.007161125319693</v>
      </c>
      <c r="O2713" s="11">
        <f t="shared" si="84"/>
        <v>41780.536921296298</v>
      </c>
      <c r="P2713" s="11">
        <f t="shared" si="85"/>
        <v>41810.709027777775</v>
      </c>
      <c r="Q2713" t="s">
        <v>8302</v>
      </c>
      <c r="R2713" t="s">
        <v>8307</v>
      </c>
      <c r="S2713" t="s">
        <v>8346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>
        <f>E2714/D2714</f>
        <v>1.3138181818181818</v>
      </c>
      <c r="O2714" s="11">
        <f t="shared" si="84"/>
        <v>41431.853703703702</v>
      </c>
      <c r="P2714" s="11">
        <f t="shared" si="85"/>
        <v>41468.541666666664</v>
      </c>
      <c r="Q2714" t="s">
        <v>8302</v>
      </c>
      <c r="R2714" t="s">
        <v>8307</v>
      </c>
      <c r="S2714" t="s">
        <v>8346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>
        <f>E2715/D2715</f>
        <v>1.0224133333333334</v>
      </c>
      <c r="O2715" s="11">
        <f t="shared" si="84"/>
        <v>42322.445416666662</v>
      </c>
      <c r="P2715" s="11">
        <f t="shared" si="85"/>
        <v>42362.445416666662</v>
      </c>
      <c r="Q2715" t="s">
        <v>8302</v>
      </c>
      <c r="R2715" t="s">
        <v>8307</v>
      </c>
      <c r="S2715" t="s">
        <v>8346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>
        <f>E2716/D2716</f>
        <v>1.1635599999999999</v>
      </c>
      <c r="O2716" s="11">
        <f t="shared" si="84"/>
        <v>42629.446712962956</v>
      </c>
      <c r="P2716" s="11">
        <f t="shared" si="85"/>
        <v>42657.749999999993</v>
      </c>
      <c r="Q2716" t="s">
        <v>8302</v>
      </c>
      <c r="R2716" t="s">
        <v>8307</v>
      </c>
      <c r="S2716" t="s">
        <v>8346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>
        <f>E2717/D2717</f>
        <v>2.6462241666666664</v>
      </c>
      <c r="O2717" s="11">
        <f t="shared" si="84"/>
        <v>42387.190138888887</v>
      </c>
      <c r="P2717" s="11">
        <f t="shared" si="85"/>
        <v>42421.190138888887</v>
      </c>
      <c r="Q2717" t="s">
        <v>8302</v>
      </c>
      <c r="R2717" t="s">
        <v>8307</v>
      </c>
      <c r="S2717" t="s">
        <v>8346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>
        <f>E2718/D2718</f>
        <v>1.1998010000000001</v>
      </c>
      <c r="O2718" s="11">
        <f t="shared" si="84"/>
        <v>42255.124918981477</v>
      </c>
      <c r="P2718" s="11">
        <f t="shared" si="85"/>
        <v>42285.124918981477</v>
      </c>
      <c r="Q2718" t="s">
        <v>8302</v>
      </c>
      <c r="R2718" t="s">
        <v>8307</v>
      </c>
      <c r="S2718" t="s">
        <v>8346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>
        <f>E2719/D2719</f>
        <v>1.2010400000000001</v>
      </c>
      <c r="O2719" s="11">
        <f t="shared" si="84"/>
        <v>41934.706585648149</v>
      </c>
      <c r="P2719" s="11">
        <f t="shared" si="85"/>
        <v>41979.748252314814</v>
      </c>
      <c r="Q2719" t="s">
        <v>8302</v>
      </c>
      <c r="R2719" t="s">
        <v>8307</v>
      </c>
      <c r="S2719" t="s">
        <v>8346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>
        <f>E2720/D2720</f>
        <v>1.0358333333333334</v>
      </c>
      <c r="O2720" s="11">
        <f t="shared" si="84"/>
        <v>42465.388252314813</v>
      </c>
      <c r="P2720" s="11">
        <f t="shared" si="85"/>
        <v>42493.749999999993</v>
      </c>
      <c r="Q2720" t="s">
        <v>8302</v>
      </c>
      <c r="R2720" t="s">
        <v>8307</v>
      </c>
      <c r="S2720" t="s">
        <v>8346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>
        <f>E2721/D2721</f>
        <v>1.0883333333333334</v>
      </c>
      <c r="O2721" s="11">
        <f t="shared" si="84"/>
        <v>42417.822847222218</v>
      </c>
      <c r="P2721" s="11">
        <f t="shared" si="85"/>
        <v>42477.781180555554</v>
      </c>
      <c r="Q2721" t="s">
        <v>8302</v>
      </c>
      <c r="R2721" t="s">
        <v>8307</v>
      </c>
      <c r="S2721" t="s">
        <v>8346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>
        <f>E2722/D2722</f>
        <v>1.1812400000000001</v>
      </c>
      <c r="O2722" s="11">
        <f t="shared" si="84"/>
        <v>42655.257557870362</v>
      </c>
      <c r="P2722" s="11">
        <f t="shared" si="85"/>
        <v>42685.299224537033</v>
      </c>
      <c r="Q2722" t="s">
        <v>8302</v>
      </c>
      <c r="R2722" t="s">
        <v>8307</v>
      </c>
      <c r="S2722" t="s">
        <v>8346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>
        <f>E2723/D2723</f>
        <v>14.62</v>
      </c>
      <c r="O2723" s="11">
        <f t="shared" si="84"/>
        <v>41493.335625</v>
      </c>
      <c r="P2723" s="11">
        <f t="shared" si="85"/>
        <v>41523.583333333328</v>
      </c>
      <c r="Q2723" t="s">
        <v>8294</v>
      </c>
      <c r="R2723" t="s">
        <v>8309</v>
      </c>
      <c r="S2723" t="s">
        <v>8338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>
        <f>E2724/D2724</f>
        <v>2.5253999999999999</v>
      </c>
      <c r="O2724" s="11">
        <f t="shared" si="84"/>
        <v>42704.64876157407</v>
      </c>
      <c r="P2724" s="11">
        <f t="shared" si="85"/>
        <v>42764.64876157407</v>
      </c>
      <c r="Q2724" t="s">
        <v>8294</v>
      </c>
      <c r="R2724" t="s">
        <v>8309</v>
      </c>
      <c r="S2724" t="s">
        <v>8338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>
        <f>E2725/D2725</f>
        <v>1.4005000000000001</v>
      </c>
      <c r="O2725" s="11">
        <f t="shared" si="84"/>
        <v>41944.630648148144</v>
      </c>
      <c r="P2725" s="11">
        <f t="shared" si="85"/>
        <v>42004.672314814808</v>
      </c>
      <c r="Q2725" t="s">
        <v>8294</v>
      </c>
      <c r="R2725" t="s">
        <v>8309</v>
      </c>
      <c r="S2725" t="s">
        <v>8338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>
        <f>E2726/D2726</f>
        <v>2.9687520259319289</v>
      </c>
      <c r="O2726" s="11">
        <f t="shared" si="84"/>
        <v>42199.118738425925</v>
      </c>
      <c r="P2726" s="11">
        <f t="shared" si="85"/>
        <v>42231.118738425925</v>
      </c>
      <c r="Q2726" t="s">
        <v>8294</v>
      </c>
      <c r="R2726" t="s">
        <v>8309</v>
      </c>
      <c r="S2726" t="s">
        <v>8338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>
        <f>E2727/D2727</f>
        <v>1.445425</v>
      </c>
      <c r="O2727" s="11">
        <f t="shared" si="84"/>
        <v>42745.53628472222</v>
      </c>
      <c r="P2727" s="11">
        <f t="shared" si="85"/>
        <v>42795.53628472222</v>
      </c>
      <c r="Q2727" t="s">
        <v>8294</v>
      </c>
      <c r="R2727" t="s">
        <v>8309</v>
      </c>
      <c r="S2727" t="s">
        <v>8338</v>
      </c>
    </row>
    <row r="2728" spans="1:19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>
        <f>E2728/D2728</f>
        <v>1.05745</v>
      </c>
      <c r="O2728" s="11">
        <f t="shared" si="84"/>
        <v>42452.371655092589</v>
      </c>
      <c r="P2728" s="11">
        <f t="shared" si="85"/>
        <v>42482.371655092589</v>
      </c>
      <c r="Q2728" t="s">
        <v>8294</v>
      </c>
      <c r="R2728" t="s">
        <v>8309</v>
      </c>
      <c r="S2728" t="s">
        <v>8338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>
        <f>E2729/D2729</f>
        <v>4.9321000000000002</v>
      </c>
      <c r="O2729" s="11">
        <f t="shared" si="84"/>
        <v>42198.468321759261</v>
      </c>
      <c r="P2729" s="11">
        <f t="shared" si="85"/>
        <v>42223.468321759261</v>
      </c>
      <c r="Q2729" t="s">
        <v>8294</v>
      </c>
      <c r="R2729" t="s">
        <v>8309</v>
      </c>
      <c r="S2729" t="s">
        <v>8338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>
        <f>E2730/D2730</f>
        <v>2.0182666666666669</v>
      </c>
      <c r="O2730" s="11">
        <f t="shared" si="84"/>
        <v>42333.391597222224</v>
      </c>
      <c r="P2730" s="11">
        <f t="shared" si="85"/>
        <v>42368.391597222224</v>
      </c>
      <c r="Q2730" t="s">
        <v>8294</v>
      </c>
      <c r="R2730" t="s">
        <v>8309</v>
      </c>
      <c r="S2730" t="s">
        <v>8338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>
        <f>E2731/D2731</f>
        <v>1.0444</v>
      </c>
      <c r="O2731" s="11">
        <f t="shared" si="84"/>
        <v>42095.032372685186</v>
      </c>
      <c r="P2731" s="11">
        <f t="shared" si="85"/>
        <v>42125.032372685186</v>
      </c>
      <c r="Q2731" t="s">
        <v>8294</v>
      </c>
      <c r="R2731" t="s">
        <v>8309</v>
      </c>
      <c r="S2731" t="s">
        <v>8338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>
        <f>E2732/D2732</f>
        <v>1.7029262962962963</v>
      </c>
      <c r="O2732" s="11">
        <f t="shared" si="84"/>
        <v>41351.333043981482</v>
      </c>
      <c r="P2732" s="11">
        <f t="shared" si="85"/>
        <v>41386.333043981482</v>
      </c>
      <c r="Q2732" t="s">
        <v>8294</v>
      </c>
      <c r="R2732" t="s">
        <v>8309</v>
      </c>
      <c r="S2732" t="s">
        <v>8338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>
        <f>E2733/D2733</f>
        <v>1.0430333333333333</v>
      </c>
      <c r="O2733" s="11">
        <f t="shared" si="84"/>
        <v>41872.317384259259</v>
      </c>
      <c r="P2733" s="11">
        <f t="shared" si="85"/>
        <v>41929.958333333328</v>
      </c>
      <c r="Q2733" t="s">
        <v>8294</v>
      </c>
      <c r="R2733" t="s">
        <v>8309</v>
      </c>
      <c r="S2733" t="s">
        <v>8338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>
        <f>E2734/D2734</f>
        <v>1.1825000000000001</v>
      </c>
      <c r="O2734" s="11">
        <f t="shared" si="84"/>
        <v>41389.599861111106</v>
      </c>
      <c r="P2734" s="11">
        <f t="shared" si="85"/>
        <v>41421.791666666664</v>
      </c>
      <c r="Q2734" t="s">
        <v>8294</v>
      </c>
      <c r="R2734" t="s">
        <v>8309</v>
      </c>
      <c r="S2734" t="s">
        <v>8338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>
        <f>E2735/D2735</f>
        <v>1.07538</v>
      </c>
      <c r="O2735" s="11">
        <f t="shared" si="84"/>
        <v>42044.064513888887</v>
      </c>
      <c r="P2735" s="11">
        <f t="shared" si="85"/>
        <v>42104.022847222215</v>
      </c>
      <c r="Q2735" t="s">
        <v>8294</v>
      </c>
      <c r="R2735" t="s">
        <v>8309</v>
      </c>
      <c r="S2735" t="s">
        <v>8338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>
        <f>E2736/D2736</f>
        <v>22603</v>
      </c>
      <c r="O2736" s="11">
        <f t="shared" si="84"/>
        <v>42626.460555555554</v>
      </c>
      <c r="P2736" s="11">
        <f t="shared" si="85"/>
        <v>42656.707638888889</v>
      </c>
      <c r="Q2736" t="s">
        <v>8294</v>
      </c>
      <c r="R2736" t="s">
        <v>8309</v>
      </c>
      <c r="S2736" t="s">
        <v>8338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>
        <f>E2737/D2737</f>
        <v>9.7813466666666677</v>
      </c>
      <c r="O2737" s="11">
        <f t="shared" si="84"/>
        <v>41315.912615740737</v>
      </c>
      <c r="P2737" s="11">
        <f t="shared" si="85"/>
        <v>41346.625</v>
      </c>
      <c r="Q2737" t="s">
        <v>8294</v>
      </c>
      <c r="R2737" t="s">
        <v>8309</v>
      </c>
      <c r="S2737" t="s">
        <v>8338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>
        <f>E2738/D2738</f>
        <v>1.2290000000000001</v>
      </c>
      <c r="O2738" s="11">
        <f t="shared" si="84"/>
        <v>41722.458020833328</v>
      </c>
      <c r="P2738" s="11">
        <f t="shared" si="85"/>
        <v>41752.458020833328</v>
      </c>
      <c r="Q2738" t="s">
        <v>8294</v>
      </c>
      <c r="R2738" t="s">
        <v>8309</v>
      </c>
      <c r="S2738" t="s">
        <v>8338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>
        <f>E2739/D2739</f>
        <v>2.4606080000000001</v>
      </c>
      <c r="O2739" s="11">
        <f t="shared" si="84"/>
        <v>41611.709340277775</v>
      </c>
      <c r="P2739" s="11">
        <f t="shared" si="85"/>
        <v>41654.583333333328</v>
      </c>
      <c r="Q2739" t="s">
        <v>8294</v>
      </c>
      <c r="R2739" t="s">
        <v>8309</v>
      </c>
      <c r="S2739" t="s">
        <v>8338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>
        <f>E2740/D2740</f>
        <v>1.4794</v>
      </c>
      <c r="O2740" s="11">
        <f t="shared" si="84"/>
        <v>42619.935231481482</v>
      </c>
      <c r="P2740" s="11">
        <f t="shared" si="85"/>
        <v>42679.935231481482</v>
      </c>
      <c r="Q2740" t="s">
        <v>8294</v>
      </c>
      <c r="R2740" t="s">
        <v>8309</v>
      </c>
      <c r="S2740" t="s">
        <v>8338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>
        <f>E2741/D2741</f>
        <v>3.8409090909090908</v>
      </c>
      <c r="O2741" s="11">
        <f t="shared" si="84"/>
        <v>41719.679594907408</v>
      </c>
      <c r="P2741" s="11">
        <f t="shared" si="85"/>
        <v>41764.679594907408</v>
      </c>
      <c r="Q2741" t="s">
        <v>8294</v>
      </c>
      <c r="R2741" t="s">
        <v>8309</v>
      </c>
      <c r="S2741" t="s">
        <v>8338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>
        <f>E2742/D2742</f>
        <v>1.0333333333333334</v>
      </c>
      <c r="O2742" s="11">
        <f t="shared" si="84"/>
        <v>42044.823518518511</v>
      </c>
      <c r="P2742" s="11">
        <f t="shared" si="85"/>
        <v>42074.781851851854</v>
      </c>
      <c r="Q2742" t="s">
        <v>8294</v>
      </c>
      <c r="R2742" t="s">
        <v>8309</v>
      </c>
      <c r="S2742" t="s">
        <v>8338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>
        <f>E2743/D2743</f>
        <v>4.3750000000000004E-3</v>
      </c>
      <c r="O2743" s="11">
        <f t="shared" si="84"/>
        <v>41911.449097222219</v>
      </c>
      <c r="P2743" s="11">
        <f t="shared" si="85"/>
        <v>41931.879861111105</v>
      </c>
      <c r="Q2743" t="s">
        <v>8303</v>
      </c>
      <c r="R2743" t="s">
        <v>8312</v>
      </c>
      <c r="S2743" t="s">
        <v>8347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>
        <f>E2744/D2744</f>
        <v>0.29239999999999999</v>
      </c>
      <c r="O2744" s="11">
        <f t="shared" si="84"/>
        <v>41030.511423611111</v>
      </c>
      <c r="P2744" s="11">
        <f t="shared" si="85"/>
        <v>41044.511423611111</v>
      </c>
      <c r="Q2744" t="s">
        <v>8303</v>
      </c>
      <c r="R2744" t="s">
        <v>8312</v>
      </c>
      <c r="S2744" t="s">
        <v>8347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>
        <f>E2745/D2745</f>
        <v>0</v>
      </c>
      <c r="O2745" s="11">
        <f t="shared" si="84"/>
        <v>42632.120451388888</v>
      </c>
      <c r="P2745" s="11">
        <f t="shared" si="85"/>
        <v>42662.120451388888</v>
      </c>
      <c r="Q2745" t="s">
        <v>8303</v>
      </c>
      <c r="R2745" t="s">
        <v>8312</v>
      </c>
      <c r="S2745" t="s">
        <v>8347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>
        <f>E2746/D2746</f>
        <v>5.2187499999999998E-2</v>
      </c>
      <c r="O2746" s="11">
        <f t="shared" si="84"/>
        <v>40937.854143518518</v>
      </c>
      <c r="P2746" s="11">
        <f t="shared" si="85"/>
        <v>40967.854143518518</v>
      </c>
      <c r="Q2746" t="s">
        <v>8303</v>
      </c>
      <c r="R2746" t="s">
        <v>8312</v>
      </c>
      <c r="S2746" t="s">
        <v>8347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>
        <f>E2747/D2747</f>
        <v>0.21887499999999999</v>
      </c>
      <c r="O2747" s="11">
        <f t="shared" si="84"/>
        <v>41044.779722222222</v>
      </c>
      <c r="P2747" s="11">
        <f t="shared" si="85"/>
        <v>41104.779722222222</v>
      </c>
      <c r="Q2747" t="s">
        <v>8303</v>
      </c>
      <c r="R2747" t="s">
        <v>8312</v>
      </c>
      <c r="S2747" t="s">
        <v>8347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>
        <f>E2748/D2748</f>
        <v>0.26700000000000002</v>
      </c>
      <c r="O2748" s="11">
        <f t="shared" si="84"/>
        <v>41850.57304398148</v>
      </c>
      <c r="P2748" s="11">
        <f t="shared" si="85"/>
        <v>41880.57304398148</v>
      </c>
      <c r="Q2748" t="s">
        <v>8303</v>
      </c>
      <c r="R2748" t="s">
        <v>8312</v>
      </c>
      <c r="S2748" t="s">
        <v>8347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>
        <f>E2749/D2749</f>
        <v>0.28000000000000003</v>
      </c>
      <c r="O2749" s="11">
        <f t="shared" si="84"/>
        <v>41044.439780092594</v>
      </c>
      <c r="P2749" s="11">
        <f t="shared" si="85"/>
        <v>41075.923611111109</v>
      </c>
      <c r="Q2749" t="s">
        <v>8303</v>
      </c>
      <c r="R2749" t="s">
        <v>8312</v>
      </c>
      <c r="S2749" t="s">
        <v>8347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>
        <f>E2750/D2750</f>
        <v>1.06E-2</v>
      </c>
      <c r="O2750" s="11">
        <f t="shared" si="84"/>
        <v>42585.502337962964</v>
      </c>
      <c r="P2750" s="11">
        <f t="shared" si="85"/>
        <v>42615.502337962964</v>
      </c>
      <c r="Q2750" t="s">
        <v>8303</v>
      </c>
      <c r="R2750" t="s">
        <v>8312</v>
      </c>
      <c r="S2750" t="s">
        <v>8347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>
        <f>E2751/D2751</f>
        <v>1.0999999999999999E-2</v>
      </c>
      <c r="O2751" s="11">
        <f t="shared" si="84"/>
        <v>42068.59070601852</v>
      </c>
      <c r="P2751" s="11">
        <f t="shared" si="85"/>
        <v>42098.549039351848</v>
      </c>
      <c r="Q2751" t="s">
        <v>8303</v>
      </c>
      <c r="R2751" t="s">
        <v>8312</v>
      </c>
      <c r="S2751" t="s">
        <v>8347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>
        <f>E2752/D2752</f>
        <v>0</v>
      </c>
      <c r="O2752" s="11">
        <f t="shared" si="84"/>
        <v>41078.69149305555</v>
      </c>
      <c r="P2752" s="11">
        <f t="shared" si="85"/>
        <v>41090.625</v>
      </c>
      <c r="Q2752" t="s">
        <v>8303</v>
      </c>
      <c r="R2752" t="s">
        <v>8312</v>
      </c>
      <c r="S2752" t="s">
        <v>8347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>
        <f>E2753/D2753</f>
        <v>0</v>
      </c>
      <c r="O2753" s="11">
        <f t="shared" si="84"/>
        <v>41747.678726851853</v>
      </c>
      <c r="P2753" s="11">
        <f t="shared" si="85"/>
        <v>41807.678726851846</v>
      </c>
      <c r="Q2753" t="s">
        <v>8303</v>
      </c>
      <c r="R2753" t="s">
        <v>8312</v>
      </c>
      <c r="S2753" t="s">
        <v>8347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>
        <f>E2754/D2754</f>
        <v>0.11458333333333333</v>
      </c>
      <c r="O2754" s="11">
        <f t="shared" si="84"/>
        <v>40855.556759259256</v>
      </c>
      <c r="P2754" s="11">
        <f t="shared" si="85"/>
        <v>40895.556759259256</v>
      </c>
      <c r="Q2754" t="s">
        <v>8303</v>
      </c>
      <c r="R2754" t="s">
        <v>8312</v>
      </c>
      <c r="S2754" t="s">
        <v>8347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>
        <f>E2755/D2755</f>
        <v>0.19</v>
      </c>
      <c r="O2755" s="11">
        <f t="shared" ref="O2755:O2818" si="86">(((J2755/60)/60)/24)+DATE(1970,1,1)+(-5/24)</f>
        <v>41117.692395833328</v>
      </c>
      <c r="P2755" s="11">
        <f t="shared" ref="P2755:P2818" si="87">I2755/86400+25569+(-5/24)</f>
        <v>41147.692395833328</v>
      </c>
      <c r="Q2755" t="s">
        <v>8303</v>
      </c>
      <c r="R2755" t="s">
        <v>8312</v>
      </c>
      <c r="S2755" t="s">
        <v>8347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>
        <f>E2756/D2756</f>
        <v>0</v>
      </c>
      <c r="O2756" s="11">
        <f t="shared" si="86"/>
        <v>41863.427673611113</v>
      </c>
      <c r="P2756" s="11">
        <f t="shared" si="87"/>
        <v>41893.427673611106</v>
      </c>
      <c r="Q2756" t="s">
        <v>8303</v>
      </c>
      <c r="R2756" t="s">
        <v>8312</v>
      </c>
      <c r="S2756" t="s">
        <v>8347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>
        <f>E2757/D2757</f>
        <v>0.52</v>
      </c>
      <c r="O2757" s="11">
        <f t="shared" si="86"/>
        <v>42072.582488425927</v>
      </c>
      <c r="P2757" s="11">
        <f t="shared" si="87"/>
        <v>42102.582488425927</v>
      </c>
      <c r="Q2757" t="s">
        <v>8303</v>
      </c>
      <c r="R2757" t="s">
        <v>8312</v>
      </c>
      <c r="S2757" t="s">
        <v>8347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>
        <f>E2758/D2758</f>
        <v>0.1048</v>
      </c>
      <c r="O2758" s="11">
        <f t="shared" si="86"/>
        <v>41620.692141203705</v>
      </c>
      <c r="P2758" s="11">
        <f t="shared" si="87"/>
        <v>41650.692141203697</v>
      </c>
      <c r="Q2758" t="s">
        <v>8303</v>
      </c>
      <c r="R2758" t="s">
        <v>8312</v>
      </c>
      <c r="S2758" t="s">
        <v>8347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>
        <f>E2759/D2759</f>
        <v>6.6666666666666671E-3</v>
      </c>
      <c r="O2759" s="11">
        <f t="shared" si="86"/>
        <v>42573.448287037034</v>
      </c>
      <c r="P2759" s="11">
        <f t="shared" si="87"/>
        <v>42588.448287037034</v>
      </c>
      <c r="Q2759" t="s">
        <v>8303</v>
      </c>
      <c r="R2759" t="s">
        <v>8312</v>
      </c>
      <c r="S2759" t="s">
        <v>8347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>
        <f>E2760/D2760</f>
        <v>0.11700000000000001</v>
      </c>
      <c r="O2760" s="11">
        <f t="shared" si="86"/>
        <v>42639.23359953703</v>
      </c>
      <c r="P2760" s="11">
        <f t="shared" si="87"/>
        <v>42653.23359953703</v>
      </c>
      <c r="Q2760" t="s">
        <v>8303</v>
      </c>
      <c r="R2760" t="s">
        <v>8312</v>
      </c>
      <c r="S2760" t="s">
        <v>8347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>
        <f>E2761/D2761</f>
        <v>0.105</v>
      </c>
      <c r="O2761" s="11">
        <f t="shared" si="86"/>
        <v>42524.158171296294</v>
      </c>
      <c r="P2761" s="11">
        <f t="shared" si="87"/>
        <v>42567.158171296294</v>
      </c>
      <c r="Q2761" t="s">
        <v>8303</v>
      </c>
      <c r="R2761" t="s">
        <v>8312</v>
      </c>
      <c r="S2761" t="s">
        <v>8347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>
        <f>E2762/D2762</f>
        <v>0</v>
      </c>
      <c r="O2762" s="11">
        <f t="shared" si="86"/>
        <v>41415.252986111111</v>
      </c>
      <c r="P2762" s="11">
        <f t="shared" si="87"/>
        <v>41445.252986111111</v>
      </c>
      <c r="Q2762" t="s">
        <v>8303</v>
      </c>
      <c r="R2762" t="s">
        <v>8312</v>
      </c>
      <c r="S2762" t="s">
        <v>8347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>
        <f>E2763/D2763</f>
        <v>7.1999999999999998E-3</v>
      </c>
      <c r="O2763" s="11">
        <f t="shared" si="86"/>
        <v>41246.85524305555</v>
      </c>
      <c r="P2763" s="11">
        <f t="shared" si="87"/>
        <v>41276.85524305555</v>
      </c>
      <c r="Q2763" t="s">
        <v>8303</v>
      </c>
      <c r="R2763" t="s">
        <v>8312</v>
      </c>
      <c r="S2763" t="s">
        <v>8347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>
        <f>E2764/D2764</f>
        <v>7.6923076923076927E-3</v>
      </c>
      <c r="O2764" s="11">
        <f t="shared" si="86"/>
        <v>40926.828645833331</v>
      </c>
      <c r="P2764" s="11">
        <f t="shared" si="87"/>
        <v>40986.786979166667</v>
      </c>
      <c r="Q2764" t="s">
        <v>8303</v>
      </c>
      <c r="R2764" t="s">
        <v>8312</v>
      </c>
      <c r="S2764" t="s">
        <v>8347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>
        <f>E2765/D2765</f>
        <v>2.2842639593908631E-3</v>
      </c>
      <c r="O2765" s="11">
        <f t="shared" si="86"/>
        <v>41373.371342592589</v>
      </c>
      <c r="P2765" s="11">
        <f t="shared" si="87"/>
        <v>41418.371342592589</v>
      </c>
      <c r="Q2765" t="s">
        <v>8303</v>
      </c>
      <c r="R2765" t="s">
        <v>8312</v>
      </c>
      <c r="S2765" t="s">
        <v>8347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>
        <f>E2766/D2766</f>
        <v>1.125E-2</v>
      </c>
      <c r="O2766" s="11">
        <f t="shared" si="86"/>
        <v>41030.083692129629</v>
      </c>
      <c r="P2766" s="11">
        <f t="shared" si="87"/>
        <v>41059.583333333328</v>
      </c>
      <c r="Q2766" t="s">
        <v>8303</v>
      </c>
      <c r="R2766" t="s">
        <v>8312</v>
      </c>
      <c r="S2766" t="s">
        <v>8347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>
        <f>E2767/D2767</f>
        <v>0</v>
      </c>
      <c r="O2767" s="11">
        <f t="shared" si="86"/>
        <v>41194.370694444442</v>
      </c>
      <c r="P2767" s="11">
        <f t="shared" si="87"/>
        <v>41210.370694444442</v>
      </c>
      <c r="Q2767" t="s">
        <v>8303</v>
      </c>
      <c r="R2767" t="s">
        <v>8312</v>
      </c>
      <c r="S2767" t="s">
        <v>8347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>
        <f>E2768/D2768</f>
        <v>0.02</v>
      </c>
      <c r="O2768" s="11">
        <f t="shared" si="86"/>
        <v>40736.459699074068</v>
      </c>
      <c r="P2768" s="11">
        <f t="shared" si="87"/>
        <v>40766.459699074076</v>
      </c>
      <c r="Q2768" t="s">
        <v>8303</v>
      </c>
      <c r="R2768" t="s">
        <v>8312</v>
      </c>
      <c r="S2768" t="s">
        <v>8347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>
        <f>E2769/D2769</f>
        <v>8.5000000000000006E-3</v>
      </c>
      <c r="O2769" s="11">
        <f t="shared" si="86"/>
        <v>42172.750578703701</v>
      </c>
      <c r="P2769" s="11">
        <f t="shared" si="87"/>
        <v>42232.750578703701</v>
      </c>
      <c r="Q2769" t="s">
        <v>8303</v>
      </c>
      <c r="R2769" t="s">
        <v>8312</v>
      </c>
      <c r="S2769" t="s">
        <v>8347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>
        <f>E2770/D2770</f>
        <v>0.14314285714285716</v>
      </c>
      <c r="O2770" s="11">
        <f t="shared" si="86"/>
        <v>40967.4065162037</v>
      </c>
      <c r="P2770" s="11">
        <f t="shared" si="87"/>
        <v>40997.364849537036</v>
      </c>
      <c r="Q2770" t="s">
        <v>8303</v>
      </c>
      <c r="R2770" t="s">
        <v>8312</v>
      </c>
      <c r="S2770" t="s">
        <v>8347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>
        <f>E2771/D2771</f>
        <v>2.5000000000000001E-3</v>
      </c>
      <c r="O2771" s="11">
        <f t="shared" si="86"/>
        <v>41745.617939814809</v>
      </c>
      <c r="P2771" s="11">
        <f t="shared" si="87"/>
        <v>41795.617939814816</v>
      </c>
      <c r="Q2771" t="s">
        <v>8303</v>
      </c>
      <c r="R2771" t="s">
        <v>8312</v>
      </c>
      <c r="S2771" t="s">
        <v>8347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>
        <f>E2772/D2772</f>
        <v>0.1041125</v>
      </c>
      <c r="O2772" s="11">
        <f t="shared" si="86"/>
        <v>41686.496874999997</v>
      </c>
      <c r="P2772" s="11">
        <f t="shared" si="87"/>
        <v>41716.455208333333</v>
      </c>
      <c r="Q2772" t="s">
        <v>8303</v>
      </c>
      <c r="R2772" t="s">
        <v>8312</v>
      </c>
      <c r="S2772" t="s">
        <v>8347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>
        <f>E2773/D2773</f>
        <v>0</v>
      </c>
      <c r="O2773" s="11">
        <f t="shared" si="86"/>
        <v>41257.323379629626</v>
      </c>
      <c r="P2773" s="11">
        <f t="shared" si="87"/>
        <v>41306.5</v>
      </c>
      <c r="Q2773" t="s">
        <v>8303</v>
      </c>
      <c r="R2773" t="s">
        <v>8312</v>
      </c>
      <c r="S2773" t="s">
        <v>8347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>
        <f>E2774/D2774</f>
        <v>0</v>
      </c>
      <c r="O2774" s="11">
        <f t="shared" si="86"/>
        <v>41537.660810185182</v>
      </c>
      <c r="P2774" s="11">
        <f t="shared" si="87"/>
        <v>41552.660810185182</v>
      </c>
      <c r="Q2774" t="s">
        <v>8303</v>
      </c>
      <c r="R2774" t="s">
        <v>8312</v>
      </c>
      <c r="S2774" t="s">
        <v>8347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>
        <f>E2775/D2775</f>
        <v>1.8867924528301887E-3</v>
      </c>
      <c r="O2775" s="11">
        <f t="shared" si="86"/>
        <v>42474.656493055554</v>
      </c>
      <c r="P2775" s="11">
        <f t="shared" si="87"/>
        <v>42484.656493055554</v>
      </c>
      <c r="Q2775" t="s">
        <v>8303</v>
      </c>
      <c r="R2775" t="s">
        <v>8312</v>
      </c>
      <c r="S2775" t="s">
        <v>8347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>
        <f>E2776/D2776</f>
        <v>0.14249999999999999</v>
      </c>
      <c r="O2776" s="11">
        <f t="shared" si="86"/>
        <v>41310.918148148143</v>
      </c>
      <c r="P2776" s="11">
        <f t="shared" si="87"/>
        <v>41340.918148148143</v>
      </c>
      <c r="Q2776" t="s">
        <v>8303</v>
      </c>
      <c r="R2776" t="s">
        <v>8312</v>
      </c>
      <c r="S2776" t="s">
        <v>8347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>
        <f>E2777/D2777</f>
        <v>0.03</v>
      </c>
      <c r="O2777" s="11">
        <f t="shared" si="86"/>
        <v>40862.805023148147</v>
      </c>
      <c r="P2777" s="11">
        <f t="shared" si="87"/>
        <v>40892.805023148147</v>
      </c>
      <c r="Q2777" t="s">
        <v>8303</v>
      </c>
      <c r="R2777" t="s">
        <v>8312</v>
      </c>
      <c r="S2777" t="s">
        <v>8347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>
        <f>E2778/D2778</f>
        <v>7.8809523809523815E-2</v>
      </c>
      <c r="O2778" s="11">
        <f t="shared" si="86"/>
        <v>42136.088842592588</v>
      </c>
      <c r="P2778" s="11">
        <f t="shared" si="87"/>
        <v>42167.088842592588</v>
      </c>
      <c r="Q2778" t="s">
        <v>8303</v>
      </c>
      <c r="R2778" t="s">
        <v>8312</v>
      </c>
      <c r="S2778" t="s">
        <v>8347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>
        <f>E2779/D2779</f>
        <v>3.3333333333333335E-3</v>
      </c>
      <c r="O2779" s="11">
        <f t="shared" si="86"/>
        <v>42172.460694444446</v>
      </c>
      <c r="P2779" s="11">
        <f t="shared" si="87"/>
        <v>42202.460694444446</v>
      </c>
      <c r="Q2779" t="s">
        <v>8303</v>
      </c>
      <c r="R2779" t="s">
        <v>8312</v>
      </c>
      <c r="S2779" t="s">
        <v>8347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>
        <f>E2780/D2780</f>
        <v>0.25545454545454543</v>
      </c>
      <c r="O2780" s="11">
        <f t="shared" si="86"/>
        <v>41846.769745370366</v>
      </c>
      <c r="P2780" s="11">
        <f t="shared" si="87"/>
        <v>41876.769745370366</v>
      </c>
      <c r="Q2780" t="s">
        <v>8303</v>
      </c>
      <c r="R2780" t="s">
        <v>8312</v>
      </c>
      <c r="S2780" t="s">
        <v>8347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>
        <f>E2781/D2781</f>
        <v>2.12E-2</v>
      </c>
      <c r="O2781" s="11">
        <f t="shared" si="86"/>
        <v>42300.377557870372</v>
      </c>
      <c r="P2781" s="11">
        <f t="shared" si="87"/>
        <v>42330.419224537036</v>
      </c>
      <c r="Q2781" t="s">
        <v>8303</v>
      </c>
      <c r="R2781" t="s">
        <v>8312</v>
      </c>
      <c r="S2781" t="s">
        <v>8347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>
        <f>E2782/D2782</f>
        <v>0</v>
      </c>
      <c r="O2782" s="11">
        <f t="shared" si="86"/>
        <v>42774.239444444444</v>
      </c>
      <c r="P2782" s="11">
        <f t="shared" si="87"/>
        <v>42804.239444444444</v>
      </c>
      <c r="Q2782" t="s">
        <v>8303</v>
      </c>
      <c r="R2782" t="s">
        <v>8312</v>
      </c>
      <c r="S2782" t="s">
        <v>8347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>
        <f>E2783/D2783</f>
        <v>1.0528</v>
      </c>
      <c r="O2783" s="11">
        <f t="shared" si="86"/>
        <v>42018.733263888884</v>
      </c>
      <c r="P2783" s="11">
        <f t="shared" si="87"/>
        <v>42047.083333333336</v>
      </c>
      <c r="Q2783" t="s">
        <v>8270</v>
      </c>
      <c r="R2783" t="s">
        <v>8307</v>
      </c>
      <c r="S2783" t="s">
        <v>8308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>
        <f>E2784/D2784</f>
        <v>1.2</v>
      </c>
      <c r="O2784" s="11">
        <f t="shared" si="86"/>
        <v>42026.716643518514</v>
      </c>
      <c r="P2784" s="11">
        <f t="shared" si="87"/>
        <v>42051.999305555553</v>
      </c>
      <c r="Q2784" t="s">
        <v>8270</v>
      </c>
      <c r="R2784" t="s">
        <v>8307</v>
      </c>
      <c r="S2784" t="s">
        <v>8308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>
        <f>E2785/D2785</f>
        <v>1.145</v>
      </c>
      <c r="O2785" s="11">
        <f t="shared" si="86"/>
        <v>42103.326921296299</v>
      </c>
      <c r="P2785" s="11">
        <f t="shared" si="87"/>
        <v>42117.326921296299</v>
      </c>
      <c r="Q2785" t="s">
        <v>8270</v>
      </c>
      <c r="R2785" t="s">
        <v>8307</v>
      </c>
      <c r="S2785" t="s">
        <v>8308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>
        <f>E2786/D2786</f>
        <v>1.19</v>
      </c>
      <c r="O2786" s="11">
        <f t="shared" si="86"/>
        <v>41920.579201388886</v>
      </c>
      <c r="P2786" s="11">
        <f t="shared" si="87"/>
        <v>41941.579201388886</v>
      </c>
      <c r="Q2786" t="s">
        <v>8270</v>
      </c>
      <c r="R2786" t="s">
        <v>8307</v>
      </c>
      <c r="S2786" t="s">
        <v>8308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>
        <f>E2787/D2787</f>
        <v>1.0468</v>
      </c>
      <c r="O2787" s="11">
        <f t="shared" si="86"/>
        <v>42557.981099537035</v>
      </c>
      <c r="P2787" s="11">
        <f t="shared" si="87"/>
        <v>42587.666666666664</v>
      </c>
      <c r="Q2787" t="s">
        <v>8270</v>
      </c>
      <c r="R2787" t="s">
        <v>8307</v>
      </c>
      <c r="S2787" t="s">
        <v>8308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>
        <f>E2788/D2788</f>
        <v>1.1783999999999999</v>
      </c>
      <c r="O2788" s="11">
        <f t="shared" si="86"/>
        <v>41815.360879629625</v>
      </c>
      <c r="P2788" s="11">
        <f t="shared" si="87"/>
        <v>41829.360879629625</v>
      </c>
      <c r="Q2788" t="s">
        <v>8270</v>
      </c>
      <c r="R2788" t="s">
        <v>8307</v>
      </c>
      <c r="S2788" t="s">
        <v>8308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>
        <f>E2789/D2789</f>
        <v>1.1970000000000001</v>
      </c>
      <c r="O2789" s="11">
        <f t="shared" si="86"/>
        <v>41807.990185185183</v>
      </c>
      <c r="P2789" s="11">
        <f t="shared" si="87"/>
        <v>41837.990185185183</v>
      </c>
      <c r="Q2789" t="s">
        <v>8270</v>
      </c>
      <c r="R2789" t="s">
        <v>8307</v>
      </c>
      <c r="S2789" t="s">
        <v>8308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>
        <f>E2790/D2790</f>
        <v>1.0249999999999999</v>
      </c>
      <c r="O2790" s="11">
        <f t="shared" si="86"/>
        <v>42550.493553240733</v>
      </c>
      <c r="P2790" s="11">
        <f t="shared" si="87"/>
        <v>42580.49355324074</v>
      </c>
      <c r="Q2790" t="s">
        <v>8270</v>
      </c>
      <c r="R2790" t="s">
        <v>8307</v>
      </c>
      <c r="S2790" t="s">
        <v>8308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>
        <f>E2791/D2791</f>
        <v>1.0116666666666667</v>
      </c>
      <c r="O2791" s="11">
        <f t="shared" si="86"/>
        <v>42055.804791666662</v>
      </c>
      <c r="P2791" s="11">
        <f t="shared" si="87"/>
        <v>42074.958333333336</v>
      </c>
      <c r="Q2791" t="s">
        <v>8270</v>
      </c>
      <c r="R2791" t="s">
        <v>8307</v>
      </c>
      <c r="S2791" t="s">
        <v>8308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>
        <f>E2792/D2792</f>
        <v>1.0533333333333332</v>
      </c>
      <c r="O2792" s="11">
        <f t="shared" si="86"/>
        <v>42016.730358796289</v>
      </c>
      <c r="P2792" s="11">
        <f t="shared" si="87"/>
        <v>42046.730358796289</v>
      </c>
      <c r="Q2792" t="s">
        <v>8270</v>
      </c>
      <c r="R2792" t="s">
        <v>8307</v>
      </c>
      <c r="S2792" t="s">
        <v>8308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>
        <f>E2793/D2793</f>
        <v>1.0249999999999999</v>
      </c>
      <c r="O2793" s="11">
        <f t="shared" si="86"/>
        <v>42591.691655092589</v>
      </c>
      <c r="P2793" s="11">
        <f t="shared" si="87"/>
        <v>42621.958333333336</v>
      </c>
      <c r="Q2793" t="s">
        <v>8270</v>
      </c>
      <c r="R2793" t="s">
        <v>8307</v>
      </c>
      <c r="S2793" t="s">
        <v>8308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>
        <f>E2794/D2794</f>
        <v>1.0760000000000001</v>
      </c>
      <c r="O2794" s="11">
        <f t="shared" si="86"/>
        <v>42183.022673611107</v>
      </c>
      <c r="P2794" s="11">
        <f t="shared" si="87"/>
        <v>42228.022673611107</v>
      </c>
      <c r="Q2794" t="s">
        <v>8270</v>
      </c>
      <c r="R2794" t="s">
        <v>8307</v>
      </c>
      <c r="S2794" t="s">
        <v>8308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>
        <f>E2795/D2795</f>
        <v>1.105675</v>
      </c>
      <c r="O2795" s="11">
        <f t="shared" si="86"/>
        <v>42176.210706018515</v>
      </c>
      <c r="P2795" s="11">
        <f t="shared" si="87"/>
        <v>42206.210706018515</v>
      </c>
      <c r="Q2795" t="s">
        <v>8270</v>
      </c>
      <c r="R2795" t="s">
        <v>8307</v>
      </c>
      <c r="S2795" t="s">
        <v>8308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>
        <f>E2796/D2796</f>
        <v>1.5</v>
      </c>
      <c r="O2796" s="11">
        <f t="shared" si="86"/>
        <v>42416.48332175926</v>
      </c>
      <c r="P2796" s="11">
        <f t="shared" si="87"/>
        <v>42432.583333333336</v>
      </c>
      <c r="Q2796" t="s">
        <v>8270</v>
      </c>
      <c r="R2796" t="s">
        <v>8307</v>
      </c>
      <c r="S2796" t="s">
        <v>8308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>
        <f>E2797/D2797</f>
        <v>1.0428571428571429</v>
      </c>
      <c r="O2797" s="11">
        <f t="shared" si="86"/>
        <v>41780.317604166667</v>
      </c>
      <c r="P2797" s="11">
        <f t="shared" si="87"/>
        <v>41796.75</v>
      </c>
      <c r="Q2797" t="s">
        <v>8270</v>
      </c>
      <c r="R2797" t="s">
        <v>8307</v>
      </c>
      <c r="S2797" t="s">
        <v>8308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>
        <f>E2798/D2798</f>
        <v>1.155</v>
      </c>
      <c r="O2798" s="11">
        <f t="shared" si="86"/>
        <v>41795.319768518515</v>
      </c>
      <c r="P2798" s="11">
        <f t="shared" si="87"/>
        <v>41825.319768518515</v>
      </c>
      <c r="Q2798" t="s">
        <v>8270</v>
      </c>
      <c r="R2798" t="s">
        <v>8307</v>
      </c>
      <c r="S2798" t="s">
        <v>8308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>
        <f>E2799/D2799</f>
        <v>1.02645125</v>
      </c>
      <c r="O2799" s="11">
        <f t="shared" si="86"/>
        <v>41798.731944444444</v>
      </c>
      <c r="P2799" s="11">
        <f t="shared" si="87"/>
        <v>41828.731944444444</v>
      </c>
      <c r="Q2799" t="s">
        <v>8270</v>
      </c>
      <c r="R2799" t="s">
        <v>8307</v>
      </c>
      <c r="S2799" t="s">
        <v>8308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>
        <f>E2800/D2800</f>
        <v>1.014</v>
      </c>
      <c r="O2800" s="11">
        <f t="shared" si="86"/>
        <v>42201.466678240737</v>
      </c>
      <c r="P2800" s="11">
        <f t="shared" si="87"/>
        <v>42216.458333333336</v>
      </c>
      <c r="Q2800" t="s">
        <v>8270</v>
      </c>
      <c r="R2800" t="s">
        <v>8307</v>
      </c>
      <c r="S2800" t="s">
        <v>8308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>
        <f>E2801/D2801</f>
        <v>1.1663479999999999</v>
      </c>
      <c r="O2801" s="11">
        <f t="shared" si="86"/>
        <v>42507.05636574074</v>
      </c>
      <c r="P2801" s="11">
        <f t="shared" si="87"/>
        <v>42538.458333333336</v>
      </c>
      <c r="Q2801" t="s">
        <v>8270</v>
      </c>
      <c r="R2801" t="s">
        <v>8307</v>
      </c>
      <c r="S2801" t="s">
        <v>8308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>
        <f>E2802/D2802</f>
        <v>1.33</v>
      </c>
      <c r="O2802" s="11">
        <f t="shared" si="86"/>
        <v>41948.344513888886</v>
      </c>
      <c r="P2802" s="11">
        <f t="shared" si="87"/>
        <v>42008.344513888886</v>
      </c>
      <c r="Q2802" t="s">
        <v>8270</v>
      </c>
      <c r="R2802" t="s">
        <v>8307</v>
      </c>
      <c r="S2802" t="s">
        <v>8308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>
        <f>E2803/D2803</f>
        <v>1.3320000000000001</v>
      </c>
      <c r="O2803" s="11">
        <f t="shared" si="86"/>
        <v>41900.034826388888</v>
      </c>
      <c r="P2803" s="11">
        <f t="shared" si="87"/>
        <v>41922.25</v>
      </c>
      <c r="Q2803" t="s">
        <v>8270</v>
      </c>
      <c r="R2803" t="s">
        <v>8307</v>
      </c>
      <c r="S2803" t="s">
        <v>8308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>
        <f>E2804/D2804</f>
        <v>1.0183333333333333</v>
      </c>
      <c r="O2804" s="11">
        <f t="shared" si="86"/>
        <v>42192.438738425924</v>
      </c>
      <c r="P2804" s="11">
        <f t="shared" si="87"/>
        <v>42222.438738425924</v>
      </c>
      <c r="Q2804" t="s">
        <v>8270</v>
      </c>
      <c r="R2804" t="s">
        <v>8307</v>
      </c>
      <c r="S2804" t="s">
        <v>8308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>
        <f>E2805/D2805</f>
        <v>1.2795000000000001</v>
      </c>
      <c r="O2805" s="11">
        <f t="shared" si="86"/>
        <v>42157.857361111113</v>
      </c>
      <c r="P2805" s="11">
        <f t="shared" si="87"/>
        <v>42200.791666666664</v>
      </c>
      <c r="Q2805" t="s">
        <v>8270</v>
      </c>
      <c r="R2805" t="s">
        <v>8307</v>
      </c>
      <c r="S2805" t="s">
        <v>8308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>
        <f>E2806/D2806</f>
        <v>1.1499999999999999</v>
      </c>
      <c r="O2806" s="11">
        <f t="shared" si="86"/>
        <v>41881.245254629626</v>
      </c>
      <c r="P2806" s="11">
        <f t="shared" si="87"/>
        <v>41911.245254629626</v>
      </c>
      <c r="Q2806" t="s">
        <v>8270</v>
      </c>
      <c r="R2806" t="s">
        <v>8307</v>
      </c>
      <c r="S2806" t="s">
        <v>8308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>
        <f>E2807/D2807</f>
        <v>1.1000000000000001</v>
      </c>
      <c r="O2807" s="11">
        <f t="shared" si="86"/>
        <v>42213.2971412037</v>
      </c>
      <c r="P2807" s="11">
        <f t="shared" si="87"/>
        <v>42238.2971412037</v>
      </c>
      <c r="Q2807" t="s">
        <v>8270</v>
      </c>
      <c r="R2807" t="s">
        <v>8307</v>
      </c>
      <c r="S2807" t="s">
        <v>8308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>
        <f>E2808/D2808</f>
        <v>1.121</v>
      </c>
      <c r="O2808" s="11">
        <f t="shared" si="86"/>
        <v>42185.058912037035</v>
      </c>
      <c r="P2808" s="11">
        <f t="shared" si="87"/>
        <v>42221.249999999993</v>
      </c>
      <c r="Q2808" t="s">
        <v>8270</v>
      </c>
      <c r="R2808" t="s">
        <v>8307</v>
      </c>
      <c r="S2808" t="s">
        <v>8308</v>
      </c>
    </row>
    <row r="2809" spans="1:19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>
        <f>E2809/D2809</f>
        <v>1.26</v>
      </c>
      <c r="O2809" s="11">
        <f t="shared" si="86"/>
        <v>42154.664791666662</v>
      </c>
      <c r="P2809" s="11">
        <f t="shared" si="87"/>
        <v>42184.664791666662</v>
      </c>
      <c r="Q2809" t="s">
        <v>8270</v>
      </c>
      <c r="R2809" t="s">
        <v>8307</v>
      </c>
      <c r="S2809" t="s">
        <v>8308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>
        <f>E2810/D2810</f>
        <v>1.0024444444444445</v>
      </c>
      <c r="O2810" s="11">
        <f t="shared" si="86"/>
        <v>42208.638136574074</v>
      </c>
      <c r="P2810" s="11">
        <f t="shared" si="87"/>
        <v>42238.638136574074</v>
      </c>
      <c r="Q2810" t="s">
        <v>8270</v>
      </c>
      <c r="R2810" t="s">
        <v>8307</v>
      </c>
      <c r="S2810" t="s">
        <v>8308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>
        <f>E2811/D2811</f>
        <v>1.024</v>
      </c>
      <c r="O2811" s="11">
        <f t="shared" si="86"/>
        <v>42451.288483796299</v>
      </c>
      <c r="P2811" s="11">
        <f t="shared" si="87"/>
        <v>42459.402083333327</v>
      </c>
      <c r="Q2811" t="s">
        <v>8270</v>
      </c>
      <c r="R2811" t="s">
        <v>8307</v>
      </c>
      <c r="S2811" t="s">
        <v>8308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>
        <f>E2812/D2812</f>
        <v>1.0820000000000001</v>
      </c>
      <c r="O2812" s="11">
        <f t="shared" si="86"/>
        <v>41758.931296296294</v>
      </c>
      <c r="P2812" s="11">
        <f t="shared" si="87"/>
        <v>41790.957638888889</v>
      </c>
      <c r="Q2812" t="s">
        <v>8270</v>
      </c>
      <c r="R2812" t="s">
        <v>8307</v>
      </c>
      <c r="S2812" t="s">
        <v>8308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>
        <f>E2813/D2813</f>
        <v>1.0026999999999999</v>
      </c>
      <c r="O2813" s="11">
        <f t="shared" si="86"/>
        <v>42028.288229166668</v>
      </c>
      <c r="P2813" s="11">
        <f t="shared" si="87"/>
        <v>42058.288229166668</v>
      </c>
      <c r="Q2813" t="s">
        <v>8270</v>
      </c>
      <c r="R2813" t="s">
        <v>8307</v>
      </c>
      <c r="S2813" t="s">
        <v>8308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>
        <f>E2814/D2814</f>
        <v>1.133</v>
      </c>
      <c r="O2814" s="11">
        <f t="shared" si="86"/>
        <v>42054.535856481474</v>
      </c>
      <c r="P2814" s="11">
        <f t="shared" si="87"/>
        <v>42099.958333333336</v>
      </c>
      <c r="Q2814" t="s">
        <v>8270</v>
      </c>
      <c r="R2814" t="s">
        <v>8307</v>
      </c>
      <c r="S2814" t="s">
        <v>8308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>
        <f>E2815/D2815</f>
        <v>1.2757571428571428</v>
      </c>
      <c r="O2815" s="11">
        <f t="shared" si="86"/>
        <v>42693.534270833326</v>
      </c>
      <c r="P2815" s="11">
        <f t="shared" si="87"/>
        <v>42718.534270833326</v>
      </c>
      <c r="Q2815" t="s">
        <v>8270</v>
      </c>
      <c r="R2815" t="s">
        <v>8307</v>
      </c>
      <c r="S2815" t="s">
        <v>8308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>
        <f>E2816/D2816</f>
        <v>1.0773333333333333</v>
      </c>
      <c r="O2816" s="11">
        <f t="shared" si="86"/>
        <v>42103.191145833327</v>
      </c>
      <c r="P2816" s="11">
        <f t="shared" si="87"/>
        <v>42133.191145833327</v>
      </c>
      <c r="Q2816" t="s">
        <v>8270</v>
      </c>
      <c r="R2816" t="s">
        <v>8307</v>
      </c>
      <c r="S2816" t="s">
        <v>8308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>
        <f>E2817/D2817</f>
        <v>2.42</v>
      </c>
      <c r="O2817" s="11">
        <f t="shared" si="86"/>
        <v>42559.568391203698</v>
      </c>
      <c r="P2817" s="11">
        <f t="shared" si="87"/>
        <v>42589.568391203698</v>
      </c>
      <c r="Q2817" t="s">
        <v>8270</v>
      </c>
      <c r="R2817" t="s">
        <v>8307</v>
      </c>
      <c r="S2817" t="s">
        <v>8308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>
        <f>E2818/D2818</f>
        <v>1.4156666666666666</v>
      </c>
      <c r="O2818" s="11">
        <f t="shared" si="86"/>
        <v>42188.259166666663</v>
      </c>
      <c r="P2818" s="11">
        <f t="shared" si="87"/>
        <v>42218.458333333336</v>
      </c>
      <c r="Q2818" t="s">
        <v>8270</v>
      </c>
      <c r="R2818" t="s">
        <v>8307</v>
      </c>
      <c r="S2818" t="s">
        <v>8308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>
        <f>E2819/D2819</f>
        <v>1.3</v>
      </c>
      <c r="O2819" s="11">
        <f t="shared" ref="O2819:O2882" si="88">(((J2819/60)/60)/24)+DATE(1970,1,1)+(-5/24)</f>
        <v>42023.42664351852</v>
      </c>
      <c r="P2819" s="11">
        <f t="shared" ref="P2819:P2882" si="89">I2819/86400+25569+(-5/24)</f>
        <v>42063.42664351852</v>
      </c>
      <c r="Q2819" t="s">
        <v>8270</v>
      </c>
      <c r="R2819" t="s">
        <v>8307</v>
      </c>
      <c r="S2819" t="s">
        <v>8308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>
        <f>E2820/D2820</f>
        <v>1.0603</v>
      </c>
      <c r="O2820" s="11">
        <f t="shared" si="88"/>
        <v>42250.389884259253</v>
      </c>
      <c r="P2820" s="11">
        <f t="shared" si="89"/>
        <v>42270.389884259253</v>
      </c>
      <c r="Q2820" t="s">
        <v>8270</v>
      </c>
      <c r="R2820" t="s">
        <v>8307</v>
      </c>
      <c r="S2820" t="s">
        <v>8308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>
        <f>E2821/D2821</f>
        <v>1.048</v>
      </c>
      <c r="O2821" s="11">
        <f t="shared" si="88"/>
        <v>42139.317233796297</v>
      </c>
      <c r="P2821" s="11">
        <f t="shared" si="89"/>
        <v>42169.317233796297</v>
      </c>
      <c r="Q2821" t="s">
        <v>8270</v>
      </c>
      <c r="R2821" t="s">
        <v>8307</v>
      </c>
      <c r="S2821" t="s">
        <v>8308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>
        <f>E2822/D2822</f>
        <v>1.36</v>
      </c>
      <c r="O2822" s="11">
        <f t="shared" si="88"/>
        <v>42401.402650462966</v>
      </c>
      <c r="P2822" s="11">
        <f t="shared" si="89"/>
        <v>42425.791666666664</v>
      </c>
      <c r="Q2822" t="s">
        <v>8270</v>
      </c>
      <c r="R2822" t="s">
        <v>8307</v>
      </c>
      <c r="S2822" t="s">
        <v>8308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>
        <f>E2823/D2823</f>
        <v>1</v>
      </c>
      <c r="O2823" s="11">
        <f t="shared" si="88"/>
        <v>41875.714525462965</v>
      </c>
      <c r="P2823" s="11">
        <f t="shared" si="89"/>
        <v>41905.714525462965</v>
      </c>
      <c r="Q2823" t="s">
        <v>8270</v>
      </c>
      <c r="R2823" t="s">
        <v>8307</v>
      </c>
      <c r="S2823" t="s">
        <v>8308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>
        <f>E2824/D2824</f>
        <v>1</v>
      </c>
      <c r="O2824" s="11">
        <f t="shared" si="88"/>
        <v>42060.475601851846</v>
      </c>
      <c r="P2824" s="11">
        <f t="shared" si="89"/>
        <v>42090.433935185181</v>
      </c>
      <c r="Q2824" t="s">
        <v>8270</v>
      </c>
      <c r="R2824" t="s">
        <v>8307</v>
      </c>
      <c r="S2824" t="s">
        <v>8308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>
        <f>E2825/D2825</f>
        <v>1.24</v>
      </c>
      <c r="O2825" s="11">
        <f t="shared" si="88"/>
        <v>42066.803310185183</v>
      </c>
      <c r="P2825" s="11">
        <f t="shared" si="89"/>
        <v>42094.749305555553</v>
      </c>
      <c r="Q2825" t="s">
        <v>8270</v>
      </c>
      <c r="R2825" t="s">
        <v>8307</v>
      </c>
      <c r="S2825" t="s">
        <v>8308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>
        <f>E2826/D2826</f>
        <v>1.1692307692307693</v>
      </c>
      <c r="O2826" s="11">
        <f t="shared" si="88"/>
        <v>42136.0624537037</v>
      </c>
      <c r="P2826" s="11">
        <f t="shared" si="89"/>
        <v>42167.863194444442</v>
      </c>
      <c r="Q2826" t="s">
        <v>8270</v>
      </c>
      <c r="R2826" t="s">
        <v>8307</v>
      </c>
      <c r="S2826" t="s">
        <v>8308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>
        <f>E2827/D2827</f>
        <v>1.0333333333333334</v>
      </c>
      <c r="O2827" s="11">
        <f t="shared" si="88"/>
        <v>42312.584328703706</v>
      </c>
      <c r="P2827" s="11">
        <f t="shared" si="89"/>
        <v>42342.584328703706</v>
      </c>
      <c r="Q2827" t="s">
        <v>8270</v>
      </c>
      <c r="R2827" t="s">
        <v>8307</v>
      </c>
      <c r="S2827" t="s">
        <v>8308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>
        <f>E2828/D2828</f>
        <v>1.0774999999999999</v>
      </c>
      <c r="O2828" s="11">
        <f t="shared" si="88"/>
        <v>42170.826527777775</v>
      </c>
      <c r="P2828" s="11">
        <f t="shared" si="89"/>
        <v>42195.083333333336</v>
      </c>
      <c r="Q2828" t="s">
        <v>8270</v>
      </c>
      <c r="R2828" t="s">
        <v>8307</v>
      </c>
      <c r="S2828" t="s">
        <v>8308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>
        <f>E2829/D2829</f>
        <v>1.2024999999999999</v>
      </c>
      <c r="O2829" s="11">
        <f t="shared" si="88"/>
        <v>42494.475300925922</v>
      </c>
      <c r="P2829" s="11">
        <f t="shared" si="89"/>
        <v>42524.479166666664</v>
      </c>
      <c r="Q2829" t="s">
        <v>8270</v>
      </c>
      <c r="R2829" t="s">
        <v>8307</v>
      </c>
      <c r="S2829" t="s">
        <v>8308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>
        <f>E2830/D2830</f>
        <v>1.0037894736842106</v>
      </c>
      <c r="O2830" s="11">
        <f t="shared" si="88"/>
        <v>42254.056354166663</v>
      </c>
      <c r="P2830" s="11">
        <f t="shared" si="89"/>
        <v>42279.749999999993</v>
      </c>
      <c r="Q2830" t="s">
        <v>8270</v>
      </c>
      <c r="R2830" t="s">
        <v>8307</v>
      </c>
      <c r="S2830" t="s">
        <v>8308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>
        <f>E2831/D2831</f>
        <v>1.0651999999999999</v>
      </c>
      <c r="O2831" s="11">
        <f t="shared" si="88"/>
        <v>42495.225902777776</v>
      </c>
      <c r="P2831" s="11">
        <f t="shared" si="89"/>
        <v>42523.225902777776</v>
      </c>
      <c r="Q2831" t="s">
        <v>8270</v>
      </c>
      <c r="R2831" t="s">
        <v>8307</v>
      </c>
      <c r="S2831" t="s">
        <v>8308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>
        <f>E2832/D2832</f>
        <v>1</v>
      </c>
      <c r="O2832" s="11">
        <f t="shared" si="88"/>
        <v>41758.631342592591</v>
      </c>
      <c r="P2832" s="11">
        <f t="shared" si="89"/>
        <v>41770.957638888889</v>
      </c>
      <c r="Q2832" t="s">
        <v>8270</v>
      </c>
      <c r="R2832" t="s">
        <v>8307</v>
      </c>
      <c r="S2832" t="s">
        <v>8308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>
        <f>E2833/D2833</f>
        <v>1.1066666666666667</v>
      </c>
      <c r="O2833" s="11">
        <f t="shared" si="88"/>
        <v>42171.616550925923</v>
      </c>
      <c r="P2833" s="11">
        <f t="shared" si="89"/>
        <v>42201.616550925923</v>
      </c>
      <c r="Q2833" t="s">
        <v>8270</v>
      </c>
      <c r="R2833" t="s">
        <v>8307</v>
      </c>
      <c r="S2833" t="s">
        <v>8308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>
        <f>E2834/D2834</f>
        <v>1.1471959999999999</v>
      </c>
      <c r="O2834" s="11">
        <f t="shared" si="88"/>
        <v>41938.501087962963</v>
      </c>
      <c r="P2834" s="11">
        <f t="shared" si="89"/>
        <v>41966.708333333336</v>
      </c>
      <c r="Q2834" t="s">
        <v>8270</v>
      </c>
      <c r="R2834" t="s">
        <v>8307</v>
      </c>
      <c r="S2834" t="s">
        <v>8308</v>
      </c>
    </row>
    <row r="2835" spans="1:19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>
        <f>E2835/D2835</f>
        <v>1.0825925925925926</v>
      </c>
      <c r="O2835" s="11">
        <f t="shared" si="88"/>
        <v>42267.919363425921</v>
      </c>
      <c r="P2835" s="11">
        <f t="shared" si="89"/>
        <v>42287.874999999993</v>
      </c>
      <c r="Q2835" t="s">
        <v>8270</v>
      </c>
      <c r="R2835" t="s">
        <v>8307</v>
      </c>
      <c r="S2835" t="s">
        <v>8308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>
        <f>E2836/D2836</f>
        <v>1.7</v>
      </c>
      <c r="O2836" s="11">
        <f t="shared" si="88"/>
        <v>42019.751504629625</v>
      </c>
      <c r="P2836" s="11">
        <f t="shared" si="89"/>
        <v>42034.751504629625</v>
      </c>
      <c r="Q2836" t="s">
        <v>8270</v>
      </c>
      <c r="R2836" t="s">
        <v>8307</v>
      </c>
      <c r="S2836" t="s">
        <v>8308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>
        <f>E2837/D2837</f>
        <v>1.8709899999999999</v>
      </c>
      <c r="O2837" s="11">
        <f t="shared" si="88"/>
        <v>42313.495567129627</v>
      </c>
      <c r="P2837" s="11">
        <f t="shared" si="89"/>
        <v>42342.791666666664</v>
      </c>
      <c r="Q2837" t="s">
        <v>8270</v>
      </c>
      <c r="R2837" t="s">
        <v>8307</v>
      </c>
      <c r="S2837" t="s">
        <v>8308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>
        <f>E2838/D2838</f>
        <v>1.0777777777777777</v>
      </c>
      <c r="O2838" s="11">
        <f t="shared" si="88"/>
        <v>42746.053449074076</v>
      </c>
      <c r="P2838" s="11">
        <f t="shared" si="89"/>
        <v>42783.999305555553</v>
      </c>
      <c r="Q2838" t="s">
        <v>8270</v>
      </c>
      <c r="R2838" t="s">
        <v>8307</v>
      </c>
      <c r="S2838" t="s">
        <v>8308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>
        <f>E2839/D2839</f>
        <v>1</v>
      </c>
      <c r="O2839" s="11">
        <f t="shared" si="88"/>
        <v>42307.700046296297</v>
      </c>
      <c r="P2839" s="11">
        <f t="shared" si="89"/>
        <v>42347.741712962961</v>
      </c>
      <c r="Q2839" t="s">
        <v>8270</v>
      </c>
      <c r="R2839" t="s">
        <v>8307</v>
      </c>
      <c r="S2839" t="s">
        <v>8308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>
        <f>E2840/D2840</f>
        <v>1.2024999999999999</v>
      </c>
      <c r="O2840" s="11">
        <f t="shared" si="88"/>
        <v>41842.399259259255</v>
      </c>
      <c r="P2840" s="11">
        <f t="shared" si="89"/>
        <v>41864.708333333328</v>
      </c>
      <c r="Q2840" t="s">
        <v>8270</v>
      </c>
      <c r="R2840" t="s">
        <v>8307</v>
      </c>
      <c r="S2840" t="s">
        <v>8308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>
        <f>E2841/D2841</f>
        <v>1.1142857142857143</v>
      </c>
      <c r="O2841" s="11">
        <f t="shared" si="88"/>
        <v>41853.031874999993</v>
      </c>
      <c r="P2841" s="11">
        <f t="shared" si="89"/>
        <v>41875.999305555553</v>
      </c>
      <c r="Q2841" t="s">
        <v>8270</v>
      </c>
      <c r="R2841" t="s">
        <v>8307</v>
      </c>
      <c r="S2841" t="s">
        <v>8308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>
        <f>E2842/D2842</f>
        <v>1.04</v>
      </c>
      <c r="O2842" s="11">
        <f t="shared" si="88"/>
        <v>42059.827303240738</v>
      </c>
      <c r="P2842" s="11">
        <f t="shared" si="89"/>
        <v>42081.499999999993</v>
      </c>
      <c r="Q2842" t="s">
        <v>8270</v>
      </c>
      <c r="R2842" t="s">
        <v>8307</v>
      </c>
      <c r="S2842" t="s">
        <v>8308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>
        <f>E2843/D2843</f>
        <v>0.01</v>
      </c>
      <c r="O2843" s="11">
        <f t="shared" si="88"/>
        <v>42291.53121527777</v>
      </c>
      <c r="P2843" s="11">
        <f t="shared" si="89"/>
        <v>42351.572881944441</v>
      </c>
      <c r="Q2843" t="s">
        <v>8270</v>
      </c>
      <c r="R2843" t="s">
        <v>8307</v>
      </c>
      <c r="S2843" t="s">
        <v>8308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>
        <f>E2844/D2844</f>
        <v>0</v>
      </c>
      <c r="O2844" s="11">
        <f t="shared" si="88"/>
        <v>41784.744155092587</v>
      </c>
      <c r="P2844" s="11">
        <f t="shared" si="89"/>
        <v>41811.25</v>
      </c>
      <c r="Q2844" t="s">
        <v>8270</v>
      </c>
      <c r="R2844" t="s">
        <v>8307</v>
      </c>
      <c r="S2844" t="s">
        <v>8308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>
        <f>E2845/D2845</f>
        <v>0</v>
      </c>
      <c r="O2845" s="11">
        <f t="shared" si="88"/>
        <v>42492.529513888883</v>
      </c>
      <c r="P2845" s="11">
        <f t="shared" si="89"/>
        <v>42533.958333333336</v>
      </c>
      <c r="Q2845" t="s">
        <v>8270</v>
      </c>
      <c r="R2845" t="s">
        <v>8307</v>
      </c>
      <c r="S2845" t="s">
        <v>8308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>
        <f>E2846/D2846</f>
        <v>5.4545454545454543E-2</v>
      </c>
      <c r="O2846" s="11">
        <f t="shared" si="88"/>
        <v>42709.337731481479</v>
      </c>
      <c r="P2846" s="11">
        <f t="shared" si="89"/>
        <v>42739.337731481479</v>
      </c>
      <c r="Q2846" t="s">
        <v>8270</v>
      </c>
      <c r="R2846" t="s">
        <v>8307</v>
      </c>
      <c r="S2846" t="s">
        <v>8308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>
        <f>E2847/D2847</f>
        <v>0.31546666666666667</v>
      </c>
      <c r="O2847" s="11">
        <f t="shared" si="88"/>
        <v>42102.808252314811</v>
      </c>
      <c r="P2847" s="11">
        <f t="shared" si="89"/>
        <v>42162.808252314811</v>
      </c>
      <c r="Q2847" t="s">
        <v>8270</v>
      </c>
      <c r="R2847" t="s">
        <v>8307</v>
      </c>
      <c r="S2847" t="s">
        <v>8308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>
        <f>E2848/D2848</f>
        <v>0</v>
      </c>
      <c r="O2848" s="11">
        <f t="shared" si="88"/>
        <v>42108.483726851853</v>
      </c>
      <c r="P2848" s="11">
        <f t="shared" si="89"/>
        <v>42153.483726851853</v>
      </c>
      <c r="Q2848" t="s">
        <v>8270</v>
      </c>
      <c r="R2848" t="s">
        <v>8307</v>
      </c>
      <c r="S2848" t="s">
        <v>8308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>
        <f>E2849/D2849</f>
        <v>0</v>
      </c>
      <c r="O2849" s="11">
        <f t="shared" si="88"/>
        <v>42453.597974537035</v>
      </c>
      <c r="P2849" s="11">
        <f t="shared" si="89"/>
        <v>42513.597974537035</v>
      </c>
      <c r="Q2849" t="s">
        <v>8270</v>
      </c>
      <c r="R2849" t="s">
        <v>8307</v>
      </c>
      <c r="S2849" t="s">
        <v>8308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>
        <f>E2850/D2850</f>
        <v>2E-3</v>
      </c>
      <c r="O2850" s="11">
        <f t="shared" si="88"/>
        <v>42123.440497685187</v>
      </c>
      <c r="P2850" s="11">
        <f t="shared" si="89"/>
        <v>42153.440497685187</v>
      </c>
      <c r="Q2850" t="s">
        <v>8270</v>
      </c>
      <c r="R2850" t="s">
        <v>8307</v>
      </c>
      <c r="S2850" t="s">
        <v>8308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>
        <f>E2851/D2851</f>
        <v>0.01</v>
      </c>
      <c r="O2851" s="11">
        <f t="shared" si="88"/>
        <v>42453.219907407409</v>
      </c>
      <c r="P2851" s="11">
        <f t="shared" si="89"/>
        <v>42483.219907407409</v>
      </c>
      <c r="Q2851" t="s">
        <v>8270</v>
      </c>
      <c r="R2851" t="s">
        <v>8307</v>
      </c>
      <c r="S2851" t="s">
        <v>8308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>
        <f>E2852/D2852</f>
        <v>3.8875E-2</v>
      </c>
      <c r="O2852" s="11">
        <f t="shared" si="88"/>
        <v>41857.798738425925</v>
      </c>
      <c r="P2852" s="11">
        <f t="shared" si="89"/>
        <v>41887.798738425925</v>
      </c>
      <c r="Q2852" t="s">
        <v>8270</v>
      </c>
      <c r="R2852" t="s">
        <v>8307</v>
      </c>
      <c r="S2852" t="s">
        <v>8308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>
        <f>E2853/D2853</f>
        <v>0</v>
      </c>
      <c r="O2853" s="11">
        <f t="shared" si="88"/>
        <v>42389.794317129628</v>
      </c>
      <c r="P2853" s="11">
        <f t="shared" si="89"/>
        <v>42398.761805555558</v>
      </c>
      <c r="Q2853" t="s">
        <v>8270</v>
      </c>
      <c r="R2853" t="s">
        <v>8307</v>
      </c>
      <c r="S2853" t="s">
        <v>8308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>
        <f>E2854/D2854</f>
        <v>1.9E-2</v>
      </c>
      <c r="O2854" s="11">
        <f t="shared" si="88"/>
        <v>41780.836840277778</v>
      </c>
      <c r="P2854" s="11">
        <f t="shared" si="89"/>
        <v>41810.836840277778</v>
      </c>
      <c r="Q2854" t="s">
        <v>8270</v>
      </c>
      <c r="R2854" t="s">
        <v>8307</v>
      </c>
      <c r="S2854" t="s">
        <v>8308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>
        <f>E2855/D2855</f>
        <v>0</v>
      </c>
      <c r="O2855" s="11">
        <f t="shared" si="88"/>
        <v>41835.98260416666</v>
      </c>
      <c r="P2855" s="11">
        <f t="shared" si="89"/>
        <v>41895.98260416666</v>
      </c>
      <c r="Q2855" t="s">
        <v>8270</v>
      </c>
      <c r="R2855" t="s">
        <v>8307</v>
      </c>
      <c r="S2855" t="s">
        <v>8308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>
        <f>E2856/D2856</f>
        <v>0.41699999999999998</v>
      </c>
      <c r="O2856" s="11">
        <f t="shared" si="88"/>
        <v>42111.508321759255</v>
      </c>
      <c r="P2856" s="11">
        <f t="shared" si="89"/>
        <v>42131.508321759255</v>
      </c>
      <c r="Q2856" t="s">
        <v>8270</v>
      </c>
      <c r="R2856" t="s">
        <v>8307</v>
      </c>
      <c r="S2856" t="s">
        <v>8308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>
        <f>E2857/D2857</f>
        <v>0.5</v>
      </c>
      <c r="O2857" s="11">
        <f t="shared" si="88"/>
        <v>42369.799432870372</v>
      </c>
      <c r="P2857" s="11">
        <f t="shared" si="89"/>
        <v>42398.773611111108</v>
      </c>
      <c r="Q2857" t="s">
        <v>8270</v>
      </c>
      <c r="R2857" t="s">
        <v>8307</v>
      </c>
      <c r="S2857" t="s">
        <v>8308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>
        <f>E2858/D2858</f>
        <v>4.8666666666666664E-2</v>
      </c>
      <c r="O2858" s="11">
        <f t="shared" si="88"/>
        <v>42164.829247685186</v>
      </c>
      <c r="P2858" s="11">
        <f t="shared" si="89"/>
        <v>42224.69027777778</v>
      </c>
      <c r="Q2858" t="s">
        <v>8270</v>
      </c>
      <c r="R2858" t="s">
        <v>8307</v>
      </c>
      <c r="S2858" t="s">
        <v>8308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>
        <f>E2859/D2859</f>
        <v>0.19736842105263158</v>
      </c>
      <c r="O2859" s="11">
        <f t="shared" si="88"/>
        <v>42726.711747685178</v>
      </c>
      <c r="P2859" s="11">
        <f t="shared" si="89"/>
        <v>42786.541666666664</v>
      </c>
      <c r="Q2859" t="s">
        <v>8270</v>
      </c>
      <c r="R2859" t="s">
        <v>8307</v>
      </c>
      <c r="S2859" t="s">
        <v>8308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>
        <f>E2860/D2860</f>
        <v>0</v>
      </c>
      <c r="O2860" s="11">
        <f t="shared" si="88"/>
        <v>41954.336747685178</v>
      </c>
      <c r="P2860" s="11">
        <f t="shared" si="89"/>
        <v>41978.269444444442</v>
      </c>
      <c r="Q2860" t="s">
        <v>8270</v>
      </c>
      <c r="R2860" t="s">
        <v>8307</v>
      </c>
      <c r="S2860" t="s">
        <v>8308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>
        <f>E2861/D2861</f>
        <v>1.7500000000000002E-2</v>
      </c>
      <c r="O2861" s="11">
        <f t="shared" si="88"/>
        <v>42233.153981481482</v>
      </c>
      <c r="P2861" s="11">
        <f t="shared" si="89"/>
        <v>42293.153981481482</v>
      </c>
      <c r="Q2861" t="s">
        <v>8270</v>
      </c>
      <c r="R2861" t="s">
        <v>8307</v>
      </c>
      <c r="S2861" t="s">
        <v>8308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>
        <f>E2862/D2862</f>
        <v>6.6500000000000004E-2</v>
      </c>
      <c r="O2862" s="11">
        <f t="shared" si="88"/>
        <v>42480.592314814807</v>
      </c>
      <c r="P2862" s="11">
        <f t="shared" si="89"/>
        <v>42540.592314814814</v>
      </c>
      <c r="Q2862" t="s">
        <v>8270</v>
      </c>
      <c r="R2862" t="s">
        <v>8307</v>
      </c>
      <c r="S2862" t="s">
        <v>8308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>
        <f>E2863/D2863</f>
        <v>0.32</v>
      </c>
      <c r="O2863" s="11">
        <f t="shared" si="88"/>
        <v>42257.3825</v>
      </c>
      <c r="P2863" s="11">
        <f t="shared" si="89"/>
        <v>42271.3825</v>
      </c>
      <c r="Q2863" t="s">
        <v>8270</v>
      </c>
      <c r="R2863" t="s">
        <v>8307</v>
      </c>
      <c r="S2863" t="s">
        <v>8308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>
        <f>E2864/D2864</f>
        <v>4.3307086614173228E-3</v>
      </c>
      <c r="O2864" s="11">
        <f t="shared" si="88"/>
        <v>41784.581354166665</v>
      </c>
      <c r="P2864" s="11">
        <f t="shared" si="89"/>
        <v>41814.581354166665</v>
      </c>
      <c r="Q2864" t="s">
        <v>8270</v>
      </c>
      <c r="R2864" t="s">
        <v>8307</v>
      </c>
      <c r="S2864" t="s">
        <v>8308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>
        <f>E2865/D2865</f>
        <v>4.0000000000000002E-4</v>
      </c>
      <c r="O2865" s="11">
        <f t="shared" si="88"/>
        <v>41831.46670138889</v>
      </c>
      <c r="P2865" s="11">
        <f t="shared" si="89"/>
        <v>41891.46670138889</v>
      </c>
      <c r="Q2865" t="s">
        <v>8270</v>
      </c>
      <c r="R2865" t="s">
        <v>8307</v>
      </c>
      <c r="S2865" t="s">
        <v>8308</v>
      </c>
    </row>
    <row r="2866" spans="1:19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>
        <f>E2866/D2866</f>
        <v>1.6E-2</v>
      </c>
      <c r="O2866" s="11">
        <f t="shared" si="88"/>
        <v>42172.405173611107</v>
      </c>
      <c r="P2866" s="11">
        <f t="shared" si="89"/>
        <v>42202.345833333333</v>
      </c>
      <c r="Q2866" t="s">
        <v>8270</v>
      </c>
      <c r="R2866" t="s">
        <v>8307</v>
      </c>
      <c r="S2866" t="s">
        <v>8308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>
        <f>E2867/D2867</f>
        <v>0</v>
      </c>
      <c r="O2867" s="11">
        <f t="shared" si="88"/>
        <v>41949.905775462961</v>
      </c>
      <c r="P2867" s="11">
        <f t="shared" si="89"/>
        <v>42009.905775462961</v>
      </c>
      <c r="Q2867" t="s">
        <v>8270</v>
      </c>
      <c r="R2867" t="s">
        <v>8307</v>
      </c>
      <c r="S2867" t="s">
        <v>8308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>
        <f>E2868/D2868</f>
        <v>8.9999999999999993E-3</v>
      </c>
      <c r="O2868" s="11">
        <f t="shared" si="88"/>
        <v>42627.746770833335</v>
      </c>
      <c r="P2868" s="11">
        <f t="shared" si="89"/>
        <v>42657.708333333336</v>
      </c>
      <c r="Q2868" t="s">
        <v>8270</v>
      </c>
      <c r="R2868" t="s">
        <v>8307</v>
      </c>
      <c r="S2868" t="s">
        <v>8308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>
        <f>E2869/D2869</f>
        <v>0.2016</v>
      </c>
      <c r="O2869" s="11">
        <f t="shared" si="88"/>
        <v>42530.986944444441</v>
      </c>
      <c r="P2869" s="11">
        <f t="shared" si="89"/>
        <v>42554.958333333336</v>
      </c>
      <c r="Q2869" t="s">
        <v>8270</v>
      </c>
      <c r="R2869" t="s">
        <v>8307</v>
      </c>
      <c r="S2869" t="s">
        <v>8308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>
        <f>E2870/D2870</f>
        <v>0.42011733333333334</v>
      </c>
      <c r="O2870" s="11">
        <f t="shared" si="88"/>
        <v>42618.618680555555</v>
      </c>
      <c r="P2870" s="11">
        <f t="shared" si="89"/>
        <v>42648.618680555555</v>
      </c>
      <c r="Q2870" t="s">
        <v>8270</v>
      </c>
      <c r="R2870" t="s">
        <v>8307</v>
      </c>
      <c r="S2870" t="s">
        <v>8308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>
        <f>E2871/D2871</f>
        <v>8.8500000000000002E-3</v>
      </c>
      <c r="O2871" s="11">
        <f t="shared" si="88"/>
        <v>42540.385196759256</v>
      </c>
      <c r="P2871" s="11">
        <f t="shared" si="89"/>
        <v>42570.385196759256</v>
      </c>
      <c r="Q2871" t="s">
        <v>8270</v>
      </c>
      <c r="R2871" t="s">
        <v>8307</v>
      </c>
      <c r="S2871" t="s">
        <v>8308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>
        <f>E2872/D2872</f>
        <v>0.15</v>
      </c>
      <c r="O2872" s="11">
        <f t="shared" si="88"/>
        <v>41745.981076388889</v>
      </c>
      <c r="P2872" s="11">
        <f t="shared" si="89"/>
        <v>41775.981076388889</v>
      </c>
      <c r="Q2872" t="s">
        <v>8270</v>
      </c>
      <c r="R2872" t="s">
        <v>8307</v>
      </c>
      <c r="S2872" t="s">
        <v>8308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>
        <f>E2873/D2873</f>
        <v>4.6699999999999998E-2</v>
      </c>
      <c r="O2873" s="11">
        <f t="shared" si="88"/>
        <v>41974.530243055553</v>
      </c>
      <c r="P2873" s="11">
        <f t="shared" si="89"/>
        <v>41994.530243055553</v>
      </c>
      <c r="Q2873" t="s">
        <v>8270</v>
      </c>
      <c r="R2873" t="s">
        <v>8307</v>
      </c>
      <c r="S2873" t="s">
        <v>8308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>
        <f>E2874/D2874</f>
        <v>0</v>
      </c>
      <c r="O2874" s="11">
        <f t="shared" si="88"/>
        <v>42114.907847222225</v>
      </c>
      <c r="P2874" s="11">
        <f t="shared" si="89"/>
        <v>42174.907847222225</v>
      </c>
      <c r="Q2874" t="s">
        <v>8270</v>
      </c>
      <c r="R2874" t="s">
        <v>8307</v>
      </c>
      <c r="S2874" t="s">
        <v>8308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>
        <f>E2875/D2875</f>
        <v>0.38119999999999998</v>
      </c>
      <c r="O2875" s="11">
        <f t="shared" si="88"/>
        <v>42002.609155092585</v>
      </c>
      <c r="P2875" s="11">
        <f t="shared" si="89"/>
        <v>42032.609155092585</v>
      </c>
      <c r="Q2875" t="s">
        <v>8270</v>
      </c>
      <c r="R2875" t="s">
        <v>8307</v>
      </c>
      <c r="S2875" t="s">
        <v>8308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>
        <f>E2876/D2876</f>
        <v>5.4199999999999998E-2</v>
      </c>
      <c r="O2876" s="11">
        <f t="shared" si="88"/>
        <v>42722.636412037034</v>
      </c>
      <c r="P2876" s="11">
        <f t="shared" si="89"/>
        <v>42752.636412037034</v>
      </c>
      <c r="Q2876" t="s">
        <v>8270</v>
      </c>
      <c r="R2876" t="s">
        <v>8307</v>
      </c>
      <c r="S2876" t="s">
        <v>8308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>
        <f>E2877/D2877</f>
        <v>3.5E-4</v>
      </c>
      <c r="O2877" s="11">
        <f t="shared" si="88"/>
        <v>42464.920057870368</v>
      </c>
      <c r="P2877" s="11">
        <f t="shared" si="89"/>
        <v>42494.920057870368</v>
      </c>
      <c r="Q2877" t="s">
        <v>8270</v>
      </c>
      <c r="R2877" t="s">
        <v>8307</v>
      </c>
      <c r="S2877" t="s">
        <v>8308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>
        <f>E2878/D2878</f>
        <v>0</v>
      </c>
      <c r="O2878" s="11">
        <f t="shared" si="88"/>
        <v>42171.535636574066</v>
      </c>
      <c r="P2878" s="11">
        <f t="shared" si="89"/>
        <v>42201.535636574066</v>
      </c>
      <c r="Q2878" t="s">
        <v>8270</v>
      </c>
      <c r="R2878" t="s">
        <v>8307</v>
      </c>
      <c r="S2878" t="s">
        <v>8308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>
        <f>E2879/D2879</f>
        <v>0.10833333333333334</v>
      </c>
      <c r="O2879" s="11">
        <f t="shared" si="88"/>
        <v>42672.746805555551</v>
      </c>
      <c r="P2879" s="11">
        <f t="shared" si="89"/>
        <v>42704.499999999993</v>
      </c>
      <c r="Q2879" t="s">
        <v>8270</v>
      </c>
      <c r="R2879" t="s">
        <v>8307</v>
      </c>
      <c r="S2879" t="s">
        <v>8308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>
        <f>E2880/D2880</f>
        <v>2.1000000000000001E-2</v>
      </c>
      <c r="O2880" s="11">
        <f t="shared" si="88"/>
        <v>42128.407349537032</v>
      </c>
      <c r="P2880" s="11">
        <f t="shared" si="89"/>
        <v>42188.407349537032</v>
      </c>
      <c r="Q2880" t="s">
        <v>8270</v>
      </c>
      <c r="R2880" t="s">
        <v>8307</v>
      </c>
      <c r="S2880" t="s">
        <v>8308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>
        <f>E2881/D2881</f>
        <v>2.5892857142857141E-3</v>
      </c>
      <c r="O2881" s="11">
        <f t="shared" si="88"/>
        <v>42359.516909722217</v>
      </c>
      <c r="P2881" s="11">
        <f t="shared" si="89"/>
        <v>42389.516909722217</v>
      </c>
      <c r="Q2881" t="s">
        <v>8270</v>
      </c>
      <c r="R2881" t="s">
        <v>8307</v>
      </c>
      <c r="S2881" t="s">
        <v>8308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>
        <f>E2882/D2882</f>
        <v>0.23333333333333334</v>
      </c>
      <c r="O2882" s="11">
        <f t="shared" si="88"/>
        <v>42192.69736111111</v>
      </c>
      <c r="P2882" s="11">
        <f t="shared" si="89"/>
        <v>42236.503472222219</v>
      </c>
      <c r="Q2882" t="s">
        <v>8270</v>
      </c>
      <c r="R2882" t="s">
        <v>8307</v>
      </c>
      <c r="S2882" t="s">
        <v>8308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>
        <f>E2883/D2883</f>
        <v>0</v>
      </c>
      <c r="O2883" s="11">
        <f t="shared" ref="O2883:O2946" si="90">(((J2883/60)/60)/24)+DATE(1970,1,1)+(-5/24)</f>
        <v>41916.389305555553</v>
      </c>
      <c r="P2883" s="11">
        <f t="shared" ref="P2883:P2946" si="91">I2883/86400+25569+(-5/24)</f>
        <v>41976.430972222217</v>
      </c>
      <c r="Q2883" t="s">
        <v>8270</v>
      </c>
      <c r="R2883" t="s">
        <v>8307</v>
      </c>
      <c r="S2883" t="s">
        <v>8308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>
        <f>E2884/D2884</f>
        <v>0.33600000000000002</v>
      </c>
      <c r="O2884" s="11">
        <f t="shared" si="90"/>
        <v>42461.387939814813</v>
      </c>
      <c r="P2884" s="11">
        <f t="shared" si="91"/>
        <v>42491.387939814813</v>
      </c>
      <c r="Q2884" t="s">
        <v>8270</v>
      </c>
      <c r="R2884" t="s">
        <v>8307</v>
      </c>
      <c r="S2884" t="s">
        <v>8308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>
        <f>E2885/D2885</f>
        <v>0.1908</v>
      </c>
      <c r="O2885" s="11">
        <f t="shared" si="90"/>
        <v>42370.694872685184</v>
      </c>
      <c r="P2885" s="11">
        <f t="shared" si="91"/>
        <v>42405.999305555553</v>
      </c>
      <c r="Q2885" t="s">
        <v>8270</v>
      </c>
      <c r="R2885" t="s">
        <v>8307</v>
      </c>
      <c r="S2885" t="s">
        <v>8308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>
        <f>E2886/D2886</f>
        <v>4.1111111111111114E-3</v>
      </c>
      <c r="O2886" s="11">
        <f t="shared" si="90"/>
        <v>41948.518923611111</v>
      </c>
      <c r="P2886" s="11">
        <f t="shared" si="91"/>
        <v>41978.518923611111</v>
      </c>
      <c r="Q2886" t="s">
        <v>8270</v>
      </c>
      <c r="R2886" t="s">
        <v>8307</v>
      </c>
      <c r="S2886" t="s">
        <v>8308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>
        <f>E2887/D2887</f>
        <v>0.32500000000000001</v>
      </c>
      <c r="O2887" s="11">
        <f t="shared" si="90"/>
        <v>42046.868067129624</v>
      </c>
      <c r="P2887" s="11">
        <f t="shared" si="91"/>
        <v>42076.82640046296</v>
      </c>
      <c r="Q2887" t="s">
        <v>8270</v>
      </c>
      <c r="R2887" t="s">
        <v>8307</v>
      </c>
      <c r="S2887" t="s">
        <v>8308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>
        <f>E2888/D2888</f>
        <v>0.05</v>
      </c>
      <c r="O2888" s="11">
        <f t="shared" si="90"/>
        <v>42261.424583333333</v>
      </c>
      <c r="P2888" s="11">
        <f t="shared" si="91"/>
        <v>42265.957638888889</v>
      </c>
      <c r="Q2888" t="s">
        <v>8270</v>
      </c>
      <c r="R2888" t="s">
        <v>8307</v>
      </c>
      <c r="S2888" t="s">
        <v>8308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>
        <f>E2889/D2889</f>
        <v>1.6666666666666668E-3</v>
      </c>
      <c r="O2889" s="11">
        <f t="shared" si="90"/>
        <v>41985.219027777777</v>
      </c>
      <c r="P2889" s="11">
        <f t="shared" si="91"/>
        <v>42015.219027777777</v>
      </c>
      <c r="Q2889" t="s">
        <v>8270</v>
      </c>
      <c r="R2889" t="s">
        <v>8307</v>
      </c>
      <c r="S2889" t="s">
        <v>8308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>
        <f>E2890/D2890</f>
        <v>0</v>
      </c>
      <c r="O2890" s="11">
        <f t="shared" si="90"/>
        <v>41922.326851851853</v>
      </c>
      <c r="P2890" s="11">
        <f t="shared" si="91"/>
        <v>41929.999305555553</v>
      </c>
      <c r="Q2890" t="s">
        <v>8270</v>
      </c>
      <c r="R2890" t="s">
        <v>8307</v>
      </c>
      <c r="S2890" t="s">
        <v>8308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>
        <f>E2891/D2891</f>
        <v>0.38066666666666665</v>
      </c>
      <c r="O2891" s="11">
        <f t="shared" si="90"/>
        <v>41850.654918981476</v>
      </c>
      <c r="P2891" s="11">
        <f t="shared" si="91"/>
        <v>41880.654918981476</v>
      </c>
      <c r="Q2891" t="s">
        <v>8270</v>
      </c>
      <c r="R2891" t="s">
        <v>8307</v>
      </c>
      <c r="S2891" t="s">
        <v>8308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>
        <f>E2892/D2892</f>
        <v>1.0500000000000001E-2</v>
      </c>
      <c r="O2892" s="11">
        <f t="shared" si="90"/>
        <v>41831.534629629627</v>
      </c>
      <c r="P2892" s="11">
        <f t="shared" si="91"/>
        <v>41859.916666666664</v>
      </c>
      <c r="Q2892" t="s">
        <v>8270</v>
      </c>
      <c r="R2892" t="s">
        <v>8307</v>
      </c>
      <c r="S2892" t="s">
        <v>8308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>
        <f>E2893/D2893</f>
        <v>2.7300000000000001E-2</v>
      </c>
      <c r="O2893" s="11">
        <f t="shared" si="90"/>
        <v>42415.675092592595</v>
      </c>
      <c r="P2893" s="11">
        <f t="shared" si="91"/>
        <v>42475.633425925924</v>
      </c>
      <c r="Q2893" t="s">
        <v>8270</v>
      </c>
      <c r="R2893" t="s">
        <v>8307</v>
      </c>
      <c r="S2893" t="s">
        <v>8308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>
        <f>E2894/D2894</f>
        <v>9.0909090909090912E-2</v>
      </c>
      <c r="O2894" s="11">
        <f t="shared" si="90"/>
        <v>41869.505833333329</v>
      </c>
      <c r="P2894" s="11">
        <f t="shared" si="91"/>
        <v>41876.666666666664</v>
      </c>
      <c r="Q2894" t="s">
        <v>8270</v>
      </c>
      <c r="R2894" t="s">
        <v>8307</v>
      </c>
      <c r="S2894" t="s">
        <v>8308</v>
      </c>
    </row>
    <row r="2895" spans="1:19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>
        <f>E2895/D2895</f>
        <v>5.0000000000000001E-3</v>
      </c>
      <c r="O2895" s="11">
        <f t="shared" si="90"/>
        <v>41953.564756944441</v>
      </c>
      <c r="P2895" s="11">
        <f t="shared" si="91"/>
        <v>42012.874999999993</v>
      </c>
      <c r="Q2895" t="s">
        <v>8270</v>
      </c>
      <c r="R2895" t="s">
        <v>8307</v>
      </c>
      <c r="S2895" t="s">
        <v>8308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>
        <f>E2896/D2896</f>
        <v>0</v>
      </c>
      <c r="O2896" s="11">
        <f t="shared" si="90"/>
        <v>42037.777951388889</v>
      </c>
      <c r="P2896" s="11">
        <f t="shared" si="91"/>
        <v>42097.736284722218</v>
      </c>
      <c r="Q2896" t="s">
        <v>8270</v>
      </c>
      <c r="R2896" t="s">
        <v>8307</v>
      </c>
      <c r="S2896" t="s">
        <v>8308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>
        <f>E2897/D2897</f>
        <v>4.5999999999999999E-2</v>
      </c>
      <c r="O2897" s="11">
        <f t="shared" si="90"/>
        <v>41811.347129629627</v>
      </c>
      <c r="P2897" s="11">
        <f t="shared" si="91"/>
        <v>41812.666666666664</v>
      </c>
      <c r="Q2897" t="s">
        <v>8270</v>
      </c>
      <c r="R2897" t="s">
        <v>8307</v>
      </c>
      <c r="S2897" t="s">
        <v>8308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>
        <f>E2898/D2898</f>
        <v>0.20833333333333334</v>
      </c>
      <c r="O2898" s="11">
        <f t="shared" si="90"/>
        <v>42701.700474537036</v>
      </c>
      <c r="P2898" s="11">
        <f t="shared" si="91"/>
        <v>42716.041666666664</v>
      </c>
      <c r="Q2898" t="s">
        <v>8270</v>
      </c>
      <c r="R2898" t="s">
        <v>8307</v>
      </c>
      <c r="S2898" t="s">
        <v>8308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>
        <f>E2899/D2899</f>
        <v>4.583333333333333E-2</v>
      </c>
      <c r="O2899" s="11">
        <f t="shared" si="90"/>
        <v>42258.438171296293</v>
      </c>
      <c r="P2899" s="11">
        <f t="shared" si="91"/>
        <v>42288.436863425923</v>
      </c>
      <c r="Q2899" t="s">
        <v>8270</v>
      </c>
      <c r="R2899" t="s">
        <v>8307</v>
      </c>
      <c r="S2899" t="s">
        <v>8308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>
        <f>E2900/D2900</f>
        <v>4.2133333333333335E-2</v>
      </c>
      <c r="O2900" s="11">
        <f t="shared" si="90"/>
        <v>42278.456631944442</v>
      </c>
      <c r="P2900" s="11">
        <f t="shared" si="91"/>
        <v>42308.456631944442</v>
      </c>
      <c r="Q2900" t="s">
        <v>8270</v>
      </c>
      <c r="R2900" t="s">
        <v>8307</v>
      </c>
      <c r="S2900" t="s">
        <v>8308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>
        <f>E2901/D2901</f>
        <v>0</v>
      </c>
      <c r="O2901" s="11">
        <f t="shared" si="90"/>
        <v>42514.869884259257</v>
      </c>
      <c r="P2901" s="11">
        <f t="shared" si="91"/>
        <v>42574.869884259257</v>
      </c>
      <c r="Q2901" t="s">
        <v>8270</v>
      </c>
      <c r="R2901" t="s">
        <v>8307</v>
      </c>
      <c r="S2901" t="s">
        <v>8308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>
        <f>E2902/D2902</f>
        <v>0.61909090909090914</v>
      </c>
      <c r="O2902" s="11">
        <f t="shared" si="90"/>
        <v>41830.025833333333</v>
      </c>
      <c r="P2902" s="11">
        <f t="shared" si="91"/>
        <v>41860.025833333333</v>
      </c>
      <c r="Q2902" t="s">
        <v>8270</v>
      </c>
      <c r="R2902" t="s">
        <v>8307</v>
      </c>
      <c r="S2902" t="s">
        <v>8308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>
        <f>E2903/D2903</f>
        <v>8.0000000000000002E-3</v>
      </c>
      <c r="O2903" s="11">
        <f t="shared" si="90"/>
        <v>41982.696053240739</v>
      </c>
      <c r="P2903" s="11">
        <f t="shared" si="91"/>
        <v>42042.696053240739</v>
      </c>
      <c r="Q2903" t="s">
        <v>8270</v>
      </c>
      <c r="R2903" t="s">
        <v>8307</v>
      </c>
      <c r="S2903" t="s">
        <v>8308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>
        <f>E2904/D2904</f>
        <v>1.6666666666666666E-4</v>
      </c>
      <c r="O2904" s="11">
        <f t="shared" si="90"/>
        <v>42210.231435185182</v>
      </c>
      <c r="P2904" s="11">
        <f t="shared" si="91"/>
        <v>42240.231435185182</v>
      </c>
      <c r="Q2904" t="s">
        <v>8270</v>
      </c>
      <c r="R2904" t="s">
        <v>8307</v>
      </c>
      <c r="S2904" t="s">
        <v>8308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>
        <f>E2905/D2905</f>
        <v>7.7999999999999996E-3</v>
      </c>
      <c r="O2905" s="11">
        <f t="shared" si="90"/>
        <v>42195.95854166666</v>
      </c>
      <c r="P2905" s="11">
        <f t="shared" si="91"/>
        <v>42255.95854166666</v>
      </c>
      <c r="Q2905" t="s">
        <v>8270</v>
      </c>
      <c r="R2905" t="s">
        <v>8307</v>
      </c>
      <c r="S2905" t="s">
        <v>8308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>
        <f>E2906/D2906</f>
        <v>0.05</v>
      </c>
      <c r="O2906" s="11">
        <f t="shared" si="90"/>
        <v>41940.759618055556</v>
      </c>
      <c r="P2906" s="11">
        <f t="shared" si="91"/>
        <v>41952.291666666664</v>
      </c>
      <c r="Q2906" t="s">
        <v>8270</v>
      </c>
      <c r="R2906" t="s">
        <v>8307</v>
      </c>
      <c r="S2906" t="s">
        <v>8308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>
        <f>E2907/D2907</f>
        <v>0.17771428571428571</v>
      </c>
      <c r="O2907" s="11">
        <f t="shared" si="90"/>
        <v>42605.848530092589</v>
      </c>
      <c r="P2907" s="11">
        <f t="shared" si="91"/>
        <v>42619.848530092589</v>
      </c>
      <c r="Q2907" t="s">
        <v>8270</v>
      </c>
      <c r="R2907" t="s">
        <v>8307</v>
      </c>
      <c r="S2907" t="s">
        <v>8308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>
        <f>E2908/D2908</f>
        <v>9.4166666666666662E-2</v>
      </c>
      <c r="O2908" s="11">
        <f t="shared" si="90"/>
        <v>42199.440578703703</v>
      </c>
      <c r="P2908" s="11">
        <f t="shared" si="91"/>
        <v>42216.833333333336</v>
      </c>
      <c r="Q2908" t="s">
        <v>8270</v>
      </c>
      <c r="R2908" t="s">
        <v>8307</v>
      </c>
      <c r="S2908" t="s">
        <v>8308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>
        <f>E2909/D2909</f>
        <v>8.0000000000000004E-4</v>
      </c>
      <c r="O2909" s="11">
        <f t="shared" si="90"/>
        <v>42444.669409722213</v>
      </c>
      <c r="P2909" s="11">
        <f t="shared" si="91"/>
        <v>42504.669409722221</v>
      </c>
      <c r="Q2909" t="s">
        <v>8270</v>
      </c>
      <c r="R2909" t="s">
        <v>8307</v>
      </c>
      <c r="S2909" t="s">
        <v>8308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>
        <f>E2910/D2910</f>
        <v>2.75E-2</v>
      </c>
      <c r="O2910" s="11">
        <f t="shared" si="90"/>
        <v>42499.523368055547</v>
      </c>
      <c r="P2910" s="11">
        <f t="shared" si="91"/>
        <v>42529.523368055554</v>
      </c>
      <c r="Q2910" t="s">
        <v>8270</v>
      </c>
      <c r="R2910" t="s">
        <v>8307</v>
      </c>
      <c r="S2910" t="s">
        <v>8308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>
        <f>E2911/D2911</f>
        <v>1.1111111111111112E-4</v>
      </c>
      <c r="O2911" s="11">
        <f t="shared" si="90"/>
        <v>41929.057881944442</v>
      </c>
      <c r="P2911" s="11">
        <f t="shared" si="91"/>
        <v>41968.615277777775</v>
      </c>
      <c r="Q2911" t="s">
        <v>8270</v>
      </c>
      <c r="R2911" t="s">
        <v>8307</v>
      </c>
      <c r="S2911" t="s">
        <v>8308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>
        <f>E2912/D2912</f>
        <v>3.3333333333333335E-5</v>
      </c>
      <c r="O2912" s="11">
        <f t="shared" si="90"/>
        <v>42107.632951388885</v>
      </c>
      <c r="P2912" s="11">
        <f t="shared" si="91"/>
        <v>42167.632951388885</v>
      </c>
      <c r="Q2912" t="s">
        <v>8270</v>
      </c>
      <c r="R2912" t="s">
        <v>8307</v>
      </c>
      <c r="S2912" t="s">
        <v>8308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>
        <f>E2913/D2913</f>
        <v>0.36499999999999999</v>
      </c>
      <c r="O2913" s="11">
        <f t="shared" si="90"/>
        <v>42142.560486111113</v>
      </c>
      <c r="P2913" s="11">
        <f t="shared" si="91"/>
        <v>42182.560486111113</v>
      </c>
      <c r="Q2913" t="s">
        <v>8270</v>
      </c>
      <c r="R2913" t="s">
        <v>8307</v>
      </c>
      <c r="S2913" t="s">
        <v>8308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>
        <f>E2914/D2914</f>
        <v>0.14058171745152354</v>
      </c>
      <c r="O2914" s="11">
        <f t="shared" si="90"/>
        <v>42353.923310185179</v>
      </c>
      <c r="P2914" s="11">
        <f t="shared" si="91"/>
        <v>42383.923310185179</v>
      </c>
      <c r="Q2914" t="s">
        <v>8270</v>
      </c>
      <c r="R2914" t="s">
        <v>8307</v>
      </c>
      <c r="S2914" t="s">
        <v>8308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>
        <f>E2915/D2915</f>
        <v>2.0000000000000001E-4</v>
      </c>
      <c r="O2915" s="11">
        <f t="shared" si="90"/>
        <v>41828.714571759258</v>
      </c>
      <c r="P2915" s="11">
        <f t="shared" si="91"/>
        <v>41888.714571759258</v>
      </c>
      <c r="Q2915" t="s">
        <v>8270</v>
      </c>
      <c r="R2915" t="s">
        <v>8307</v>
      </c>
      <c r="S2915" t="s">
        <v>8308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>
        <f>E2916/D2916</f>
        <v>4.0000000000000003E-5</v>
      </c>
      <c r="O2916" s="11">
        <f t="shared" si="90"/>
        <v>42017.699004629627</v>
      </c>
      <c r="P2916" s="11">
        <f t="shared" si="91"/>
        <v>42077.657337962963</v>
      </c>
      <c r="Q2916" t="s">
        <v>8270</v>
      </c>
      <c r="R2916" t="s">
        <v>8307</v>
      </c>
      <c r="S2916" t="s">
        <v>8308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>
        <f>E2917/D2917</f>
        <v>0.61099999999999999</v>
      </c>
      <c r="O2917" s="11">
        <f t="shared" si="90"/>
        <v>42415.189699074072</v>
      </c>
      <c r="P2917" s="11">
        <f t="shared" si="91"/>
        <v>42445.1480324074</v>
      </c>
      <c r="Q2917" t="s">
        <v>8270</v>
      </c>
      <c r="R2917" t="s">
        <v>8307</v>
      </c>
      <c r="S2917" t="s">
        <v>8308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>
        <f>E2918/D2918</f>
        <v>7.8378378378378383E-2</v>
      </c>
      <c r="O2918" s="11">
        <f t="shared" si="90"/>
        <v>41755.268391203703</v>
      </c>
      <c r="P2918" s="11">
        <f t="shared" si="91"/>
        <v>41778.268391203703</v>
      </c>
      <c r="Q2918" t="s">
        <v>8270</v>
      </c>
      <c r="R2918" t="s">
        <v>8307</v>
      </c>
      <c r="S2918" t="s">
        <v>8308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>
        <f>E2919/D2919</f>
        <v>0.2185</v>
      </c>
      <c r="O2919" s="11">
        <f t="shared" si="90"/>
        <v>42245.026006944441</v>
      </c>
      <c r="P2919" s="11">
        <f t="shared" si="91"/>
        <v>42263.026006944441</v>
      </c>
      <c r="Q2919" t="s">
        <v>8270</v>
      </c>
      <c r="R2919" t="s">
        <v>8307</v>
      </c>
      <c r="S2919" t="s">
        <v>8308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>
        <f>E2920/D2920</f>
        <v>0.27239999999999998</v>
      </c>
      <c r="O2920" s="11">
        <f t="shared" si="90"/>
        <v>42278.421377314815</v>
      </c>
      <c r="P2920" s="11">
        <f t="shared" si="91"/>
        <v>42306.421377314815</v>
      </c>
      <c r="Q2920" t="s">
        <v>8270</v>
      </c>
      <c r="R2920" t="s">
        <v>8307</v>
      </c>
      <c r="S2920" t="s">
        <v>8308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>
        <f>E2921/D2921</f>
        <v>8.5000000000000006E-2</v>
      </c>
      <c r="O2921" s="11">
        <f t="shared" si="90"/>
        <v>41826.411215277774</v>
      </c>
      <c r="P2921" s="11">
        <f t="shared" si="91"/>
        <v>41856.411215277774</v>
      </c>
      <c r="Q2921" t="s">
        <v>8270</v>
      </c>
      <c r="R2921" t="s">
        <v>8307</v>
      </c>
      <c r="S2921" t="s">
        <v>8308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>
        <f>E2922/D2922</f>
        <v>0.26840000000000003</v>
      </c>
      <c r="O2922" s="11">
        <f t="shared" si="90"/>
        <v>42058.584143518521</v>
      </c>
      <c r="P2922" s="11">
        <f t="shared" si="91"/>
        <v>42088.54247685185</v>
      </c>
      <c r="Q2922" t="s">
        <v>8270</v>
      </c>
      <c r="R2922" t="s">
        <v>8307</v>
      </c>
      <c r="S2922" t="s">
        <v>8308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>
        <f>E2923/D2923</f>
        <v>1.29</v>
      </c>
      <c r="O2923" s="11">
        <f t="shared" si="90"/>
        <v>41877.678287037037</v>
      </c>
      <c r="P2923" s="11">
        <f t="shared" si="91"/>
        <v>41907.678287037037</v>
      </c>
      <c r="Q2923" t="s">
        <v>8304</v>
      </c>
      <c r="R2923" t="s">
        <v>8307</v>
      </c>
      <c r="S2923" t="s">
        <v>8348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>
        <f>E2924/D2924</f>
        <v>1</v>
      </c>
      <c r="O2924" s="11">
        <f t="shared" si="90"/>
        <v>42097.665821759256</v>
      </c>
      <c r="P2924" s="11">
        <f t="shared" si="91"/>
        <v>42142.665821759256</v>
      </c>
      <c r="Q2924" t="s">
        <v>8304</v>
      </c>
      <c r="R2924" t="s">
        <v>8307</v>
      </c>
      <c r="S2924" t="s">
        <v>8348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>
        <f>E2925/D2925</f>
        <v>1</v>
      </c>
      <c r="O2925" s="11">
        <f t="shared" si="90"/>
        <v>42012.944201388884</v>
      </c>
      <c r="P2925" s="11">
        <f t="shared" si="91"/>
        <v>42027.916666666664</v>
      </c>
      <c r="Q2925" t="s">
        <v>8304</v>
      </c>
      <c r="R2925" t="s">
        <v>8307</v>
      </c>
      <c r="S2925" t="s">
        <v>8348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>
        <f>E2926/D2926</f>
        <v>1.032</v>
      </c>
      <c r="O2926" s="11">
        <f t="shared" si="90"/>
        <v>42103.348495370366</v>
      </c>
      <c r="P2926" s="11">
        <f t="shared" si="91"/>
        <v>42132.957638888889</v>
      </c>
      <c r="Q2926" t="s">
        <v>8304</v>
      </c>
      <c r="R2926" t="s">
        <v>8307</v>
      </c>
      <c r="S2926" t="s">
        <v>8348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>
        <f>E2927/D2927</f>
        <v>1.0244597777777777</v>
      </c>
      <c r="O2927" s="11">
        <f t="shared" si="90"/>
        <v>41863.375787037032</v>
      </c>
      <c r="P2927" s="11">
        <f t="shared" si="91"/>
        <v>41893.375787037039</v>
      </c>
      <c r="Q2927" t="s">
        <v>8304</v>
      </c>
      <c r="R2927" t="s">
        <v>8307</v>
      </c>
      <c r="S2927" t="s">
        <v>8348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>
        <f>E2928/D2928</f>
        <v>1.25</v>
      </c>
      <c r="O2928" s="11">
        <f t="shared" si="90"/>
        <v>42044.557627314811</v>
      </c>
      <c r="P2928" s="11">
        <f t="shared" si="91"/>
        <v>42058.557627314811</v>
      </c>
      <c r="Q2928" t="s">
        <v>8304</v>
      </c>
      <c r="R2928" t="s">
        <v>8307</v>
      </c>
      <c r="S2928" t="s">
        <v>8348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>
        <f>E2929/D2929</f>
        <v>1.3083333333333333</v>
      </c>
      <c r="O2929" s="11">
        <f t="shared" si="90"/>
        <v>41806.460983796293</v>
      </c>
      <c r="P2929" s="11">
        <f t="shared" si="91"/>
        <v>41835</v>
      </c>
      <c r="Q2929" t="s">
        <v>8304</v>
      </c>
      <c r="R2929" t="s">
        <v>8307</v>
      </c>
      <c r="S2929" t="s">
        <v>8348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>
        <f>E2930/D2930</f>
        <v>1</v>
      </c>
      <c r="O2930" s="11">
        <f t="shared" si="90"/>
        <v>42403.789884259262</v>
      </c>
      <c r="P2930" s="11">
        <f t="shared" si="91"/>
        <v>42433.789884259262</v>
      </c>
      <c r="Q2930" t="s">
        <v>8304</v>
      </c>
      <c r="R2930" t="s">
        <v>8307</v>
      </c>
      <c r="S2930" t="s">
        <v>8348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>
        <f>E2931/D2931</f>
        <v>1.02069375</v>
      </c>
      <c r="O2931" s="11">
        <f t="shared" si="90"/>
        <v>41754.355995370366</v>
      </c>
      <c r="P2931" s="11">
        <f t="shared" si="91"/>
        <v>41784.355995370366</v>
      </c>
      <c r="Q2931" t="s">
        <v>8304</v>
      </c>
      <c r="R2931" t="s">
        <v>8307</v>
      </c>
      <c r="S2931" t="s">
        <v>8348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>
        <f>E2932/D2932</f>
        <v>1.0092000000000001</v>
      </c>
      <c r="O2932" s="11">
        <f t="shared" si="90"/>
        <v>42101.375740740739</v>
      </c>
      <c r="P2932" s="11">
        <f t="shared" si="91"/>
        <v>42131.375740740739</v>
      </c>
      <c r="Q2932" t="s">
        <v>8304</v>
      </c>
      <c r="R2932" t="s">
        <v>8307</v>
      </c>
      <c r="S2932" t="s">
        <v>8348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>
        <f>E2933/D2933</f>
        <v>1.06</v>
      </c>
      <c r="O2933" s="11">
        <f t="shared" si="90"/>
        <v>41872.082905092589</v>
      </c>
      <c r="P2933" s="11">
        <f t="shared" si="91"/>
        <v>41897.047222222223</v>
      </c>
      <c r="Q2933" t="s">
        <v>8304</v>
      </c>
      <c r="R2933" t="s">
        <v>8307</v>
      </c>
      <c r="S2933" t="s">
        <v>8348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>
        <f>E2934/D2934</f>
        <v>1.0509677419354839</v>
      </c>
      <c r="O2934" s="11">
        <f t="shared" si="90"/>
        <v>42024.956446759257</v>
      </c>
      <c r="P2934" s="11">
        <f t="shared" si="91"/>
        <v>42056.249999999993</v>
      </c>
      <c r="Q2934" t="s">
        <v>8304</v>
      </c>
      <c r="R2934" t="s">
        <v>8307</v>
      </c>
      <c r="S2934" t="s">
        <v>8348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>
        <f>E2935/D2935</f>
        <v>1.0276000000000001</v>
      </c>
      <c r="O2935" s="11">
        <f t="shared" si="90"/>
        <v>42495.748298611106</v>
      </c>
      <c r="P2935" s="11">
        <f t="shared" si="91"/>
        <v>42525.748298611106</v>
      </c>
      <c r="Q2935" t="s">
        <v>8304</v>
      </c>
      <c r="R2935" t="s">
        <v>8307</v>
      </c>
      <c r="S2935" t="s">
        <v>8348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>
        <f>E2936/D2936</f>
        <v>1.08</v>
      </c>
      <c r="O2936" s="11">
        <f t="shared" si="90"/>
        <v>41775.427824074075</v>
      </c>
      <c r="P2936" s="11">
        <f t="shared" si="91"/>
        <v>41805.427824074075</v>
      </c>
      <c r="Q2936" t="s">
        <v>8304</v>
      </c>
      <c r="R2936" t="s">
        <v>8307</v>
      </c>
      <c r="S2936" t="s">
        <v>8348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>
        <f>E2937/D2937</f>
        <v>1.0088571428571429</v>
      </c>
      <c r="O2937" s="11">
        <f t="shared" si="90"/>
        <v>42553.375092592592</v>
      </c>
      <c r="P2937" s="11">
        <f t="shared" si="91"/>
        <v>42611.499999999993</v>
      </c>
      <c r="Q2937" t="s">
        <v>8304</v>
      </c>
      <c r="R2937" t="s">
        <v>8307</v>
      </c>
      <c r="S2937" t="s">
        <v>8348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>
        <f>E2938/D2938</f>
        <v>1.28</v>
      </c>
      <c r="O2938" s="11">
        <f t="shared" si="90"/>
        <v>41912.442395833328</v>
      </c>
      <c r="P2938" s="11">
        <f t="shared" si="91"/>
        <v>41924.999305555553</v>
      </c>
      <c r="Q2938" t="s">
        <v>8304</v>
      </c>
      <c r="R2938" t="s">
        <v>8307</v>
      </c>
      <c r="S2938" t="s">
        <v>8348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>
        <f>E2939/D2939</f>
        <v>1.3333333333333333</v>
      </c>
      <c r="O2939" s="11">
        <f t="shared" si="90"/>
        <v>41803.248993055553</v>
      </c>
      <c r="P2939" s="11">
        <f t="shared" si="91"/>
        <v>41833.248993055553</v>
      </c>
      <c r="Q2939" t="s">
        <v>8304</v>
      </c>
      <c r="R2939" t="s">
        <v>8307</v>
      </c>
      <c r="S2939" t="s">
        <v>8348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>
        <f>E2940/D2940</f>
        <v>1.0137499999999999</v>
      </c>
      <c r="O2940" s="11">
        <f t="shared" si="90"/>
        <v>42004.495532407404</v>
      </c>
      <c r="P2940" s="11">
        <f t="shared" si="91"/>
        <v>42034.495532407404</v>
      </c>
      <c r="Q2940" t="s">
        <v>8304</v>
      </c>
      <c r="R2940" t="s">
        <v>8307</v>
      </c>
      <c r="S2940" t="s">
        <v>8348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>
        <f>E2941/D2941</f>
        <v>1.0287500000000001</v>
      </c>
      <c r="O2941" s="11">
        <f t="shared" si="90"/>
        <v>41845.60083333333</v>
      </c>
      <c r="P2941" s="11">
        <f t="shared" si="91"/>
        <v>41878.833333333328</v>
      </c>
      <c r="Q2941" t="s">
        <v>8304</v>
      </c>
      <c r="R2941" t="s">
        <v>8307</v>
      </c>
      <c r="S2941" t="s">
        <v>8348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>
        <f>E2942/D2942</f>
        <v>1.0724</v>
      </c>
      <c r="O2942" s="11">
        <f t="shared" si="90"/>
        <v>41982.565023148149</v>
      </c>
      <c r="P2942" s="11">
        <f t="shared" si="91"/>
        <v>42022.565023148149</v>
      </c>
      <c r="Q2942" t="s">
        <v>8304</v>
      </c>
      <c r="R2942" t="s">
        <v>8307</v>
      </c>
      <c r="S2942" t="s">
        <v>8348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>
        <f>E2943/D2943</f>
        <v>4.0000000000000003E-5</v>
      </c>
      <c r="O2943" s="11">
        <f t="shared" si="90"/>
        <v>42034.751793981479</v>
      </c>
      <c r="P2943" s="11">
        <f t="shared" si="91"/>
        <v>42064.751793981479</v>
      </c>
      <c r="Q2943" t="s">
        <v>8302</v>
      </c>
      <c r="R2943" t="s">
        <v>8307</v>
      </c>
      <c r="S2943" t="s">
        <v>8346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>
        <f>E2944/D2944</f>
        <v>0.20424999999999999</v>
      </c>
      <c r="O2944" s="11">
        <f t="shared" si="90"/>
        <v>42334.595590277771</v>
      </c>
      <c r="P2944" s="11">
        <f t="shared" si="91"/>
        <v>42354.637499999997</v>
      </c>
      <c r="Q2944" t="s">
        <v>8302</v>
      </c>
      <c r="R2944" t="s">
        <v>8307</v>
      </c>
      <c r="S2944" t="s">
        <v>8346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>
        <f>E2945/D2945</f>
        <v>0</v>
      </c>
      <c r="O2945" s="11">
        <f t="shared" si="90"/>
        <v>42076.921064814807</v>
      </c>
      <c r="P2945" s="11">
        <f t="shared" si="91"/>
        <v>42106.921064814807</v>
      </c>
      <c r="Q2945" t="s">
        <v>8302</v>
      </c>
      <c r="R2945" t="s">
        <v>8307</v>
      </c>
      <c r="S2945" t="s">
        <v>8346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>
        <f>E2946/D2946</f>
        <v>0.01</v>
      </c>
      <c r="O2946" s="11">
        <f t="shared" si="90"/>
        <v>42132.705995370365</v>
      </c>
      <c r="P2946" s="11">
        <f t="shared" si="91"/>
        <v>42162.705995370365</v>
      </c>
      <c r="Q2946" t="s">
        <v>8302</v>
      </c>
      <c r="R2946" t="s">
        <v>8307</v>
      </c>
      <c r="S2946" t="s">
        <v>8346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>
        <f>E2947/D2947</f>
        <v>0</v>
      </c>
      <c r="O2947" s="11">
        <f t="shared" ref="O2947:O3010" si="92">(((J2947/60)/60)/24)+DATE(1970,1,1)+(-5/24)</f>
        <v>42117.931250000001</v>
      </c>
      <c r="P2947" s="11">
        <f t="shared" ref="P2947:P3010" si="93">I2947/86400+25569+(-5/24)</f>
        <v>42147.931250000001</v>
      </c>
      <c r="Q2947" t="s">
        <v>8302</v>
      </c>
      <c r="R2947" t="s">
        <v>8307</v>
      </c>
      <c r="S2947" t="s">
        <v>8346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>
        <f>E2948/D2948</f>
        <v>1E-3</v>
      </c>
      <c r="O2948" s="11">
        <f t="shared" si="92"/>
        <v>42567.322824074072</v>
      </c>
      <c r="P2948" s="11">
        <f t="shared" si="93"/>
        <v>42597.322824074072</v>
      </c>
      <c r="Q2948" t="s">
        <v>8302</v>
      </c>
      <c r="R2948" t="s">
        <v>8307</v>
      </c>
      <c r="S2948" t="s">
        <v>8346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>
        <f>E2949/D2949</f>
        <v>4.2880000000000001E-2</v>
      </c>
      <c r="O2949" s="11">
        <f t="shared" si="92"/>
        <v>42649.353784722225</v>
      </c>
      <c r="P2949" s="11">
        <f t="shared" si="93"/>
        <v>42698.507638888885</v>
      </c>
      <c r="Q2949" t="s">
        <v>8302</v>
      </c>
      <c r="R2949" t="s">
        <v>8307</v>
      </c>
      <c r="S2949" t="s">
        <v>8346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>
        <f>E2950/D2950</f>
        <v>4.8000000000000001E-5</v>
      </c>
      <c r="O2950" s="11">
        <f t="shared" si="92"/>
        <v>42097.440891203696</v>
      </c>
      <c r="P2950" s="11">
        <f t="shared" si="93"/>
        <v>42157.440891203696</v>
      </c>
      <c r="Q2950" t="s">
        <v>8302</v>
      </c>
      <c r="R2950" t="s">
        <v>8307</v>
      </c>
      <c r="S2950" t="s">
        <v>8346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>
        <f>E2951/D2951</f>
        <v>2.5000000000000001E-2</v>
      </c>
      <c r="O2951" s="11">
        <f t="shared" si="92"/>
        <v>42297.61478009259</v>
      </c>
      <c r="P2951" s="11">
        <f t="shared" si="93"/>
        <v>42327.656446759262</v>
      </c>
      <c r="Q2951" t="s">
        <v>8302</v>
      </c>
      <c r="R2951" t="s">
        <v>8307</v>
      </c>
      <c r="S2951" t="s">
        <v>8346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>
        <f>E2952/D2952</f>
        <v>0</v>
      </c>
      <c r="O2952" s="11">
        <f t="shared" si="92"/>
        <v>42362.156851851854</v>
      </c>
      <c r="P2952" s="11">
        <f t="shared" si="93"/>
        <v>42392.156851851854</v>
      </c>
      <c r="Q2952" t="s">
        <v>8302</v>
      </c>
      <c r="R2952" t="s">
        <v>8307</v>
      </c>
      <c r="S2952" t="s">
        <v>8346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>
        <f>E2953/D2953</f>
        <v>2.1919999999999999E-2</v>
      </c>
      <c r="O2953" s="11">
        <f t="shared" si="92"/>
        <v>41872.594594907401</v>
      </c>
      <c r="P2953" s="11">
        <f t="shared" si="93"/>
        <v>41917.594594907401</v>
      </c>
      <c r="Q2953" t="s">
        <v>8302</v>
      </c>
      <c r="R2953" t="s">
        <v>8307</v>
      </c>
      <c r="S2953" t="s">
        <v>8346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>
        <f>E2954/D2954</f>
        <v>8.0250000000000002E-2</v>
      </c>
      <c r="O2954" s="11">
        <f t="shared" si="92"/>
        <v>42628.481932870367</v>
      </c>
      <c r="P2954" s="11">
        <f t="shared" si="93"/>
        <v>42659.958333333336</v>
      </c>
      <c r="Q2954" t="s">
        <v>8302</v>
      </c>
      <c r="R2954" t="s">
        <v>8307</v>
      </c>
      <c r="S2954" t="s">
        <v>8346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>
        <f>E2955/D2955</f>
        <v>1.5125E-3</v>
      </c>
      <c r="O2955" s="11">
        <f t="shared" si="92"/>
        <v>42255.583576388883</v>
      </c>
      <c r="P2955" s="11">
        <f t="shared" si="93"/>
        <v>42285.583576388883</v>
      </c>
      <c r="Q2955" t="s">
        <v>8302</v>
      </c>
      <c r="R2955" t="s">
        <v>8307</v>
      </c>
      <c r="S2955" t="s">
        <v>8346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>
        <f>E2956/D2956</f>
        <v>0</v>
      </c>
      <c r="O2956" s="11">
        <f t="shared" si="92"/>
        <v>42790.375034722216</v>
      </c>
      <c r="P2956" s="11">
        <f t="shared" si="93"/>
        <v>42810.333368055552</v>
      </c>
      <c r="Q2956" t="s">
        <v>8302</v>
      </c>
      <c r="R2956" t="s">
        <v>8307</v>
      </c>
      <c r="S2956" t="s">
        <v>8346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>
        <f>E2957/D2957</f>
        <v>0.59583333333333333</v>
      </c>
      <c r="O2957" s="11">
        <f t="shared" si="92"/>
        <v>42141.532974537033</v>
      </c>
      <c r="P2957" s="11">
        <f t="shared" si="93"/>
        <v>42171.532974537033</v>
      </c>
      <c r="Q2957" t="s">
        <v>8302</v>
      </c>
      <c r="R2957" t="s">
        <v>8307</v>
      </c>
      <c r="S2957" t="s">
        <v>8346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>
        <f>E2958/D2958</f>
        <v>0.16734177215189874</v>
      </c>
      <c r="O2958" s="11">
        <f t="shared" si="92"/>
        <v>42464.750578703701</v>
      </c>
      <c r="P2958" s="11">
        <f t="shared" si="93"/>
        <v>42494.750578703701</v>
      </c>
      <c r="Q2958" t="s">
        <v>8302</v>
      </c>
      <c r="R2958" t="s">
        <v>8307</v>
      </c>
      <c r="S2958" t="s">
        <v>8346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>
        <f>E2959/D2959</f>
        <v>1.8666666666666668E-2</v>
      </c>
      <c r="O2959" s="11">
        <f t="shared" si="92"/>
        <v>42030.80291666666</v>
      </c>
      <c r="P2959" s="11">
        <f t="shared" si="93"/>
        <v>42090.761249999996</v>
      </c>
      <c r="Q2959" t="s">
        <v>8302</v>
      </c>
      <c r="R2959" t="s">
        <v>8307</v>
      </c>
      <c r="S2959" t="s">
        <v>8346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>
        <f>E2960/D2960</f>
        <v>0</v>
      </c>
      <c r="O2960" s="11">
        <f t="shared" si="92"/>
        <v>42438.570798611108</v>
      </c>
      <c r="P2960" s="11">
        <f t="shared" si="93"/>
        <v>42498.529131944444</v>
      </c>
      <c r="Q2960" t="s">
        <v>8302</v>
      </c>
      <c r="R2960" t="s">
        <v>8307</v>
      </c>
      <c r="S2960" t="s">
        <v>8346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>
        <f>E2961/D2961</f>
        <v>0</v>
      </c>
      <c r="O2961" s="11">
        <f t="shared" si="92"/>
        <v>42497.800057870372</v>
      </c>
      <c r="P2961" s="11">
        <f t="shared" si="93"/>
        <v>42527.800057870372</v>
      </c>
      <c r="Q2961" t="s">
        <v>8302</v>
      </c>
      <c r="R2961" t="s">
        <v>8307</v>
      </c>
      <c r="S2961" t="s">
        <v>8346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>
        <f>E2962/D2962</f>
        <v>0</v>
      </c>
      <c r="O2962" s="11">
        <f t="shared" si="92"/>
        <v>41863.54887731481</v>
      </c>
      <c r="P2962" s="11">
        <f t="shared" si="93"/>
        <v>41893.54887731481</v>
      </c>
      <c r="Q2962" t="s">
        <v>8302</v>
      </c>
      <c r="R2962" t="s">
        <v>8307</v>
      </c>
      <c r="S2962" t="s">
        <v>8346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>
        <f>E2963/D2963</f>
        <v>1.0962000000000001</v>
      </c>
      <c r="O2963" s="11">
        <f t="shared" si="92"/>
        <v>42061.004155092589</v>
      </c>
      <c r="P2963" s="11">
        <f t="shared" si="93"/>
        <v>42088.958333333336</v>
      </c>
      <c r="Q2963" t="s">
        <v>8270</v>
      </c>
      <c r="R2963" t="s">
        <v>8307</v>
      </c>
      <c r="S2963" t="s">
        <v>8308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>
        <f>E2964/D2964</f>
        <v>1.218</v>
      </c>
      <c r="O2964" s="11">
        <f t="shared" si="92"/>
        <v>42036.035949074074</v>
      </c>
      <c r="P2964" s="11">
        <f t="shared" si="93"/>
        <v>42064.082638888889</v>
      </c>
      <c r="Q2964" t="s">
        <v>8270</v>
      </c>
      <c r="R2964" t="s">
        <v>8307</v>
      </c>
      <c r="S2964" t="s">
        <v>8308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>
        <f>E2965/D2965</f>
        <v>1.0685</v>
      </c>
      <c r="O2965" s="11">
        <f t="shared" si="92"/>
        <v>42157.26185185185</v>
      </c>
      <c r="P2965" s="11">
        <f t="shared" si="93"/>
        <v>42187.26185185185</v>
      </c>
      <c r="Q2965" t="s">
        <v>8270</v>
      </c>
      <c r="R2965" t="s">
        <v>8307</v>
      </c>
      <c r="S2965" t="s">
        <v>8308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>
        <f>E2966/D2966</f>
        <v>1.0071379999999999</v>
      </c>
      <c r="O2966" s="11">
        <f t="shared" si="92"/>
        <v>41827.701608796291</v>
      </c>
      <c r="P2966" s="11">
        <f t="shared" si="93"/>
        <v>41857.688888888886</v>
      </c>
      <c r="Q2966" t="s">
        <v>8270</v>
      </c>
      <c r="R2966" t="s">
        <v>8307</v>
      </c>
      <c r="S2966" t="s">
        <v>8308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>
        <f>E2967/D2967</f>
        <v>1.0900000000000001</v>
      </c>
      <c r="O2967" s="11">
        <f t="shared" si="92"/>
        <v>42162.521215277775</v>
      </c>
      <c r="P2967" s="11">
        <f t="shared" si="93"/>
        <v>42192.521215277775</v>
      </c>
      <c r="Q2967" t="s">
        <v>8270</v>
      </c>
      <c r="R2967" t="s">
        <v>8307</v>
      </c>
      <c r="S2967" t="s">
        <v>8308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>
        <f>E2968/D2968</f>
        <v>1.1363000000000001</v>
      </c>
      <c r="O2968" s="11">
        <f t="shared" si="92"/>
        <v>42233.530231481483</v>
      </c>
      <c r="P2968" s="11">
        <f t="shared" si="93"/>
        <v>42263.530231481483</v>
      </c>
      <c r="Q2968" t="s">
        <v>8270</v>
      </c>
      <c r="R2968" t="s">
        <v>8307</v>
      </c>
      <c r="S2968" t="s">
        <v>8308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>
        <f>E2969/D2969</f>
        <v>1.1392</v>
      </c>
      <c r="O2969" s="11">
        <f t="shared" si="92"/>
        <v>42041.989490740736</v>
      </c>
      <c r="P2969" s="11">
        <f t="shared" si="93"/>
        <v>42071.947824074072</v>
      </c>
      <c r="Q2969" t="s">
        <v>8270</v>
      </c>
      <c r="R2969" t="s">
        <v>8307</v>
      </c>
      <c r="S2969" t="s">
        <v>8308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>
        <f>E2970/D2970</f>
        <v>1.06</v>
      </c>
      <c r="O2970" s="11">
        <f t="shared" si="92"/>
        <v>42585.315509259257</v>
      </c>
      <c r="P2970" s="11">
        <f t="shared" si="93"/>
        <v>42598.957638888889</v>
      </c>
      <c r="Q2970" t="s">
        <v>8270</v>
      </c>
      <c r="R2970" t="s">
        <v>8307</v>
      </c>
      <c r="S2970" t="s">
        <v>8308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>
        <f>E2971/D2971</f>
        <v>1.625</v>
      </c>
      <c r="O2971" s="11">
        <f t="shared" si="92"/>
        <v>42097.578159722216</v>
      </c>
      <c r="P2971" s="11">
        <f t="shared" si="93"/>
        <v>42127.743750000001</v>
      </c>
      <c r="Q2971" t="s">
        <v>8270</v>
      </c>
      <c r="R2971" t="s">
        <v>8307</v>
      </c>
      <c r="S2971" t="s">
        <v>8308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>
        <f>E2972/D2972</f>
        <v>1.06</v>
      </c>
      <c r="O2972" s="11">
        <f t="shared" si="92"/>
        <v>41808.461238425924</v>
      </c>
      <c r="P2972" s="11">
        <f t="shared" si="93"/>
        <v>41838.461238425924</v>
      </c>
      <c r="Q2972" t="s">
        <v>8270</v>
      </c>
      <c r="R2972" t="s">
        <v>8307</v>
      </c>
      <c r="S2972" t="s">
        <v>8308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>
        <f>E2973/D2973</f>
        <v>1.0015624999999999</v>
      </c>
      <c r="O2973" s="11">
        <f t="shared" si="92"/>
        <v>41852.449976851851</v>
      </c>
      <c r="P2973" s="11">
        <f t="shared" si="93"/>
        <v>41882.449976851851</v>
      </c>
      <c r="Q2973" t="s">
        <v>8270</v>
      </c>
      <c r="R2973" t="s">
        <v>8307</v>
      </c>
      <c r="S2973" t="s">
        <v>8308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>
        <f>E2974/D2974</f>
        <v>1.0535000000000001</v>
      </c>
      <c r="O2974" s="11">
        <f t="shared" si="92"/>
        <v>42693.90185185185</v>
      </c>
      <c r="P2974" s="11">
        <f t="shared" si="93"/>
        <v>42708.833333333336</v>
      </c>
      <c r="Q2974" t="s">
        <v>8270</v>
      </c>
      <c r="R2974" t="s">
        <v>8307</v>
      </c>
      <c r="S2974" t="s">
        <v>8308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>
        <f>E2975/D2975</f>
        <v>1.748</v>
      </c>
      <c r="O2975" s="11">
        <f t="shared" si="92"/>
        <v>42341.610046296293</v>
      </c>
      <c r="P2975" s="11">
        <f t="shared" si="93"/>
        <v>42369.958333333336</v>
      </c>
      <c r="Q2975" t="s">
        <v>8270</v>
      </c>
      <c r="R2975" t="s">
        <v>8307</v>
      </c>
      <c r="S2975" t="s">
        <v>8308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>
        <f>E2976/D2976</f>
        <v>1.02</v>
      </c>
      <c r="O2976" s="11">
        <f t="shared" si="92"/>
        <v>41879.852673611109</v>
      </c>
      <c r="P2976" s="11">
        <f t="shared" si="93"/>
        <v>41907.857638888883</v>
      </c>
      <c r="Q2976" t="s">
        <v>8270</v>
      </c>
      <c r="R2976" t="s">
        <v>8307</v>
      </c>
      <c r="S2976" t="s">
        <v>8308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>
        <f>E2977/D2977</f>
        <v>1.00125</v>
      </c>
      <c r="O2977" s="11">
        <f t="shared" si="92"/>
        <v>41941.475532407407</v>
      </c>
      <c r="P2977" s="11">
        <f t="shared" si="93"/>
        <v>41969.916666666664</v>
      </c>
      <c r="Q2977" t="s">
        <v>8270</v>
      </c>
      <c r="R2977" t="s">
        <v>8307</v>
      </c>
      <c r="S2977" t="s">
        <v>8308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>
        <f>E2978/D2978</f>
        <v>1.7142857142857142</v>
      </c>
      <c r="O2978" s="11">
        <f t="shared" si="92"/>
        <v>42425.522337962961</v>
      </c>
      <c r="P2978" s="11">
        <f t="shared" si="93"/>
        <v>42442.291666666664</v>
      </c>
      <c r="Q2978" t="s">
        <v>8270</v>
      </c>
      <c r="R2978" t="s">
        <v>8307</v>
      </c>
      <c r="S2978" t="s">
        <v>8308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>
        <f>E2979/D2979</f>
        <v>1.1356666666666666</v>
      </c>
      <c r="O2979" s="11">
        <f t="shared" si="92"/>
        <v>42026.672847222224</v>
      </c>
      <c r="P2979" s="11">
        <f t="shared" si="93"/>
        <v>42085.884722222218</v>
      </c>
      <c r="Q2979" t="s">
        <v>8270</v>
      </c>
      <c r="R2979" t="s">
        <v>8307</v>
      </c>
      <c r="S2979" t="s">
        <v>8308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>
        <f>E2980/D2980</f>
        <v>1.2946666666666666</v>
      </c>
      <c r="O2980" s="11">
        <f t="shared" si="92"/>
        <v>41922.432256944441</v>
      </c>
      <c r="P2980" s="11">
        <f t="shared" si="93"/>
        <v>41932.040972222218</v>
      </c>
      <c r="Q2980" t="s">
        <v>8270</v>
      </c>
      <c r="R2980" t="s">
        <v>8307</v>
      </c>
      <c r="S2980" t="s">
        <v>8308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>
        <f>E2981/D2981</f>
        <v>1.014</v>
      </c>
      <c r="O2981" s="11">
        <f t="shared" si="92"/>
        <v>41993.616006944438</v>
      </c>
      <c r="P2981" s="11">
        <f t="shared" si="93"/>
        <v>42010.041666666664</v>
      </c>
      <c r="Q2981" t="s">
        <v>8270</v>
      </c>
      <c r="R2981" t="s">
        <v>8307</v>
      </c>
      <c r="S2981" t="s">
        <v>8308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>
        <f>E2982/D2982</f>
        <v>1.0916666666666666</v>
      </c>
      <c r="O2982" s="11">
        <f t="shared" si="92"/>
        <v>42219.70752314815</v>
      </c>
      <c r="P2982" s="11">
        <f t="shared" si="93"/>
        <v>42239.874999999993</v>
      </c>
      <c r="Q2982" t="s">
        <v>8270</v>
      </c>
      <c r="R2982" t="s">
        <v>8307</v>
      </c>
      <c r="S2982" t="s">
        <v>8308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>
        <f>E2983/D2983</f>
        <v>1.28925</v>
      </c>
      <c r="O2983" s="11">
        <f t="shared" si="92"/>
        <v>42225.351342592585</v>
      </c>
      <c r="P2983" s="11">
        <f t="shared" si="93"/>
        <v>42270.351342592585</v>
      </c>
      <c r="Q2983" t="s">
        <v>8302</v>
      </c>
      <c r="R2983" t="s">
        <v>8307</v>
      </c>
      <c r="S2983" t="s">
        <v>8346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>
        <f>E2984/D2984</f>
        <v>1.0206</v>
      </c>
      <c r="O2984" s="11">
        <f t="shared" si="92"/>
        <v>42381.478506944441</v>
      </c>
      <c r="P2984" s="11">
        <f t="shared" si="93"/>
        <v>42411.478506944441</v>
      </c>
      <c r="Q2984" t="s">
        <v>8302</v>
      </c>
      <c r="R2984" t="s">
        <v>8307</v>
      </c>
      <c r="S2984" t="s">
        <v>8346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>
        <f>E2985/D2985</f>
        <v>1.465395775862069</v>
      </c>
      <c r="O2985" s="11">
        <f t="shared" si="92"/>
        <v>41894.424027777779</v>
      </c>
      <c r="P2985" s="11">
        <f t="shared" si="93"/>
        <v>41954.465694444443</v>
      </c>
      <c r="Q2985" t="s">
        <v>8302</v>
      </c>
      <c r="R2985" t="s">
        <v>8307</v>
      </c>
      <c r="S2985" t="s">
        <v>8346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>
        <f>E2986/D2986</f>
        <v>1.00352</v>
      </c>
      <c r="O2986" s="11">
        <f t="shared" si="92"/>
        <v>42576.070381944439</v>
      </c>
      <c r="P2986" s="11">
        <f t="shared" si="93"/>
        <v>42606.070381944439</v>
      </c>
      <c r="Q2986" t="s">
        <v>8302</v>
      </c>
      <c r="R2986" t="s">
        <v>8307</v>
      </c>
      <c r="S2986" t="s">
        <v>8346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>
        <f>E2987/D2987</f>
        <v>1.2164999999999999</v>
      </c>
      <c r="O2987" s="11">
        <f t="shared" si="92"/>
        <v>42654.765370370362</v>
      </c>
      <c r="P2987" s="11">
        <f t="shared" si="93"/>
        <v>42673.958333333336</v>
      </c>
      <c r="Q2987" t="s">
        <v>8302</v>
      </c>
      <c r="R2987" t="s">
        <v>8307</v>
      </c>
      <c r="S2987" t="s">
        <v>8346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>
        <f>E2988/D2988</f>
        <v>1.0549999999999999</v>
      </c>
      <c r="O2988" s="11">
        <f t="shared" si="92"/>
        <v>42431.29173611111</v>
      </c>
      <c r="P2988" s="11">
        <f t="shared" si="93"/>
        <v>42491.250069444439</v>
      </c>
      <c r="Q2988" t="s">
        <v>8302</v>
      </c>
      <c r="R2988" t="s">
        <v>8307</v>
      </c>
      <c r="S2988" t="s">
        <v>8346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>
        <f>E2989/D2989</f>
        <v>1.1040080000000001</v>
      </c>
      <c r="O2989" s="11">
        <f t="shared" si="92"/>
        <v>42627.098969907405</v>
      </c>
      <c r="P2989" s="11">
        <f t="shared" si="93"/>
        <v>42655.791666666664</v>
      </c>
      <c r="Q2989" t="s">
        <v>8302</v>
      </c>
      <c r="R2989" t="s">
        <v>8307</v>
      </c>
      <c r="S2989" t="s">
        <v>8346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>
        <f>E2990/D2990</f>
        <v>1</v>
      </c>
      <c r="O2990" s="11">
        <f t="shared" si="92"/>
        <v>42511.153715277782</v>
      </c>
      <c r="P2990" s="11">
        <f t="shared" si="93"/>
        <v>42541.153715277775</v>
      </c>
      <c r="Q2990" t="s">
        <v>8302</v>
      </c>
      <c r="R2990" t="s">
        <v>8307</v>
      </c>
      <c r="S2990" t="s">
        <v>8346</v>
      </c>
    </row>
    <row r="2991" spans="1:19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>
        <f>E2991/D2991</f>
        <v>1.76535</v>
      </c>
      <c r="O2991" s="11">
        <f t="shared" si="92"/>
        <v>42336.812060185184</v>
      </c>
      <c r="P2991" s="11">
        <f t="shared" si="93"/>
        <v>42358.999305555553</v>
      </c>
      <c r="Q2991" t="s">
        <v>8302</v>
      </c>
      <c r="R2991" t="s">
        <v>8307</v>
      </c>
      <c r="S2991" t="s">
        <v>8346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>
        <f>E2992/D2992</f>
        <v>1</v>
      </c>
      <c r="O2992" s="11">
        <f t="shared" si="92"/>
        <v>42341.365972222215</v>
      </c>
      <c r="P2992" s="11">
        <f t="shared" si="93"/>
        <v>42376.365972222215</v>
      </c>
      <c r="Q2992" t="s">
        <v>8302</v>
      </c>
      <c r="R2992" t="s">
        <v>8307</v>
      </c>
      <c r="S2992" t="s">
        <v>8346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>
        <f>E2993/D2993</f>
        <v>1.0329411764705883</v>
      </c>
      <c r="O2993" s="11">
        <f t="shared" si="92"/>
        <v>42740.628819444442</v>
      </c>
      <c r="P2993" s="11">
        <f t="shared" si="93"/>
        <v>42762.628819444442</v>
      </c>
      <c r="Q2993" t="s">
        <v>8302</v>
      </c>
      <c r="R2993" t="s">
        <v>8307</v>
      </c>
      <c r="S2993" t="s">
        <v>8346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>
        <f>E2994/D2994</f>
        <v>1.0449999999999999</v>
      </c>
      <c r="O2994" s="11">
        <f t="shared" si="92"/>
        <v>42622.559143518512</v>
      </c>
      <c r="P2994" s="11">
        <f t="shared" si="93"/>
        <v>42652.559143518512</v>
      </c>
      <c r="Q2994" t="s">
        <v>8302</v>
      </c>
      <c r="R2994" t="s">
        <v>8307</v>
      </c>
      <c r="S2994" t="s">
        <v>8346</v>
      </c>
    </row>
    <row r="2995" spans="1:19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>
        <f>E2995/D2995</f>
        <v>1.0029999999999999</v>
      </c>
      <c r="O2995" s="11">
        <f t="shared" si="92"/>
        <v>42390.63040509259</v>
      </c>
      <c r="P2995" s="11">
        <f t="shared" si="93"/>
        <v>42420.63040509259</v>
      </c>
      <c r="Q2995" t="s">
        <v>8302</v>
      </c>
      <c r="R2995" t="s">
        <v>8307</v>
      </c>
      <c r="S2995" t="s">
        <v>8346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>
        <f>E2996/D2996</f>
        <v>4.577466666666667</v>
      </c>
      <c r="O2996" s="11">
        <f t="shared" si="92"/>
        <v>41885.270509259259</v>
      </c>
      <c r="P2996" s="11">
        <f t="shared" si="93"/>
        <v>41915.270509259259</v>
      </c>
      <c r="Q2996" t="s">
        <v>8302</v>
      </c>
      <c r="R2996" t="s">
        <v>8307</v>
      </c>
      <c r="S2996" t="s">
        <v>8346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>
        <f>E2997/D2997</f>
        <v>1.0496000000000001</v>
      </c>
      <c r="O2997" s="11">
        <f t="shared" si="92"/>
        <v>42724.456840277773</v>
      </c>
      <c r="P2997" s="11">
        <f t="shared" si="93"/>
        <v>42754.456840277773</v>
      </c>
      <c r="Q2997" t="s">
        <v>8302</v>
      </c>
      <c r="R2997" t="s">
        <v>8307</v>
      </c>
      <c r="S2997" t="s">
        <v>8346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>
        <f>E2998/D2998</f>
        <v>1.7194285714285715</v>
      </c>
      <c r="O2998" s="11">
        <f t="shared" si="92"/>
        <v>42090.70416666667</v>
      </c>
      <c r="P2998" s="11">
        <f t="shared" si="93"/>
        <v>42150.704166666663</v>
      </c>
      <c r="Q2998" t="s">
        <v>8302</v>
      </c>
      <c r="R2998" t="s">
        <v>8307</v>
      </c>
      <c r="S2998" t="s">
        <v>8346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>
        <f>E2999/D2999</f>
        <v>1.0373000000000001</v>
      </c>
      <c r="O2999" s="11">
        <f t="shared" si="92"/>
        <v>42775.525381944441</v>
      </c>
      <c r="P2999" s="11">
        <f t="shared" si="93"/>
        <v>42792.999305555553</v>
      </c>
      <c r="Q2999" t="s">
        <v>8302</v>
      </c>
      <c r="R2999" t="s">
        <v>8307</v>
      </c>
      <c r="S2999" t="s">
        <v>8346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>
        <f>E3000/D3000</f>
        <v>1.0302899999999999</v>
      </c>
      <c r="O3000" s="11">
        <f t="shared" si="92"/>
        <v>41777.985289351847</v>
      </c>
      <c r="P3000" s="11">
        <f t="shared" si="93"/>
        <v>41805.975694444445</v>
      </c>
      <c r="Q3000" t="s">
        <v>8302</v>
      </c>
      <c r="R3000" t="s">
        <v>8307</v>
      </c>
      <c r="S3000" t="s">
        <v>8346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>
        <f>E3001/D3001</f>
        <v>1.1888888888888889</v>
      </c>
      <c r="O3001" s="11">
        <f t="shared" si="92"/>
        <v>42780.531944444439</v>
      </c>
      <c r="P3001" s="11">
        <f t="shared" si="93"/>
        <v>42794.874999999993</v>
      </c>
      <c r="Q3001" t="s">
        <v>8302</v>
      </c>
      <c r="R3001" t="s">
        <v>8307</v>
      </c>
      <c r="S3001" t="s">
        <v>8346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>
        <f>E3002/D3002</f>
        <v>1</v>
      </c>
      <c r="O3002" s="11">
        <f t="shared" si="92"/>
        <v>42752.61886574074</v>
      </c>
      <c r="P3002" s="11">
        <f t="shared" si="93"/>
        <v>42766.541666666664</v>
      </c>
      <c r="Q3002" t="s">
        <v>8302</v>
      </c>
      <c r="R3002" t="s">
        <v>8307</v>
      </c>
      <c r="S3002" t="s">
        <v>8346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>
        <f>E3003/D3003</f>
        <v>3.1869988910451896</v>
      </c>
      <c r="O3003" s="11">
        <f t="shared" si="92"/>
        <v>42534.687291666669</v>
      </c>
      <c r="P3003" s="11">
        <f t="shared" si="93"/>
        <v>42564.687291666669</v>
      </c>
      <c r="Q3003" t="s">
        <v>8302</v>
      </c>
      <c r="R3003" t="s">
        <v>8307</v>
      </c>
      <c r="S3003" t="s">
        <v>8346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>
        <f>E3004/D3004</f>
        <v>1.0850614285714286</v>
      </c>
      <c r="O3004" s="11">
        <f t="shared" si="92"/>
        <v>41239.627916666665</v>
      </c>
      <c r="P3004" s="11">
        <f t="shared" si="93"/>
        <v>41269.627916666665</v>
      </c>
      <c r="Q3004" t="s">
        <v>8302</v>
      </c>
      <c r="R3004" t="s">
        <v>8307</v>
      </c>
      <c r="S3004" t="s">
        <v>8346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>
        <f>E3005/D3005</f>
        <v>1.0116666666666667</v>
      </c>
      <c r="O3005" s="11">
        <f t="shared" si="92"/>
        <v>42398.640925925924</v>
      </c>
      <c r="P3005" s="11">
        <f t="shared" si="93"/>
        <v>42430.040972222218</v>
      </c>
      <c r="Q3005" t="s">
        <v>8302</v>
      </c>
      <c r="R3005" t="s">
        <v>8307</v>
      </c>
      <c r="S3005" t="s">
        <v>8346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>
        <f>E3006/D3006</f>
        <v>1.12815</v>
      </c>
      <c r="O3006" s="11">
        <f t="shared" si="92"/>
        <v>41928.672731481478</v>
      </c>
      <c r="P3006" s="11">
        <f t="shared" si="93"/>
        <v>41958.714398148142</v>
      </c>
      <c r="Q3006" t="s">
        <v>8302</v>
      </c>
      <c r="R3006" t="s">
        <v>8307</v>
      </c>
      <c r="S3006" t="s">
        <v>8346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>
        <f>E3007/D3007</f>
        <v>1.2049622641509434</v>
      </c>
      <c r="O3007" s="11">
        <f t="shared" si="92"/>
        <v>41888.466493055552</v>
      </c>
      <c r="P3007" s="11">
        <f t="shared" si="93"/>
        <v>41918.466493055552</v>
      </c>
      <c r="Q3007" t="s">
        <v>8302</v>
      </c>
      <c r="R3007" t="s">
        <v>8307</v>
      </c>
      <c r="S3007" t="s">
        <v>8346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>
        <f>E3008/D3008</f>
        <v>1.0774999999999999</v>
      </c>
      <c r="O3008" s="11">
        <f t="shared" si="92"/>
        <v>41957.548506944448</v>
      </c>
      <c r="P3008" s="11">
        <f t="shared" si="93"/>
        <v>41987.54850694444</v>
      </c>
      <c r="Q3008" t="s">
        <v>8302</v>
      </c>
      <c r="R3008" t="s">
        <v>8307</v>
      </c>
      <c r="S3008" t="s">
        <v>8346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>
        <f>E3009/D3009</f>
        <v>1.8</v>
      </c>
      <c r="O3009" s="11">
        <f t="shared" si="92"/>
        <v>42098.007905092592</v>
      </c>
      <c r="P3009" s="11">
        <f t="shared" si="93"/>
        <v>42119.007905092592</v>
      </c>
      <c r="Q3009" t="s">
        <v>8302</v>
      </c>
      <c r="R3009" t="s">
        <v>8307</v>
      </c>
      <c r="S3009" t="s">
        <v>8346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>
        <f>E3010/D3010</f>
        <v>1.0116666666666667</v>
      </c>
      <c r="O3010" s="11">
        <f t="shared" si="92"/>
        <v>42360.003692129627</v>
      </c>
      <c r="P3010" s="11">
        <f t="shared" si="93"/>
        <v>42390.003692129627</v>
      </c>
      <c r="Q3010" t="s">
        <v>8302</v>
      </c>
      <c r="R3010" t="s">
        <v>8307</v>
      </c>
      <c r="S3010" t="s">
        <v>8346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>
        <f>E3011/D3011</f>
        <v>1.19756</v>
      </c>
      <c r="O3011" s="11">
        <f t="shared" ref="O3011:O3074" si="94">(((J3011/60)/60)/24)+DATE(1970,1,1)+(-5/24)</f>
        <v>41939.361574074072</v>
      </c>
      <c r="P3011" s="11">
        <f t="shared" ref="P3011:P3074" si="95">I3011/86400+25569+(-5/24)</f>
        <v>41969.403240740743</v>
      </c>
      <c r="Q3011" t="s">
        <v>8302</v>
      </c>
      <c r="R3011" t="s">
        <v>8307</v>
      </c>
      <c r="S3011" t="s">
        <v>8346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>
        <f>E3012/D3012</f>
        <v>1.58</v>
      </c>
      <c r="O3012" s="11">
        <f t="shared" si="94"/>
        <v>41996.624062499999</v>
      </c>
      <c r="P3012" s="11">
        <f t="shared" si="95"/>
        <v>42056.624062499999</v>
      </c>
      <c r="Q3012" t="s">
        <v>8302</v>
      </c>
      <c r="R3012" t="s">
        <v>8307</v>
      </c>
      <c r="S3012" t="s">
        <v>8346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>
        <f>E3013/D3013</f>
        <v>1.2366666666666666</v>
      </c>
      <c r="O3013" s="11">
        <f t="shared" si="94"/>
        <v>42334.260601851849</v>
      </c>
      <c r="P3013" s="11">
        <f t="shared" si="95"/>
        <v>42361.749305555553</v>
      </c>
      <c r="Q3013" t="s">
        <v>8302</v>
      </c>
      <c r="R3013" t="s">
        <v>8307</v>
      </c>
      <c r="S3013" t="s">
        <v>8346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>
        <f>E3014/D3014</f>
        <v>1.1712499999999999</v>
      </c>
      <c r="O3014" s="11">
        <f t="shared" si="94"/>
        <v>42024.494560185187</v>
      </c>
      <c r="P3014" s="11">
        <f t="shared" si="95"/>
        <v>42045.494560185187</v>
      </c>
      <c r="Q3014" t="s">
        <v>8302</v>
      </c>
      <c r="R3014" t="s">
        <v>8307</v>
      </c>
      <c r="S3014" t="s">
        <v>8346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>
        <f>E3015/D3015</f>
        <v>1.5696000000000001</v>
      </c>
      <c r="O3015" s="11">
        <f t="shared" si="94"/>
        <v>42146.627881944441</v>
      </c>
      <c r="P3015" s="11">
        <f t="shared" si="95"/>
        <v>42176.627881944441</v>
      </c>
      <c r="Q3015" t="s">
        <v>8302</v>
      </c>
      <c r="R3015" t="s">
        <v>8307</v>
      </c>
      <c r="S3015" t="s">
        <v>8346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>
        <f>E3016/D3016</f>
        <v>1.13104</v>
      </c>
      <c r="O3016" s="11">
        <f t="shared" si="94"/>
        <v>41919.915277777778</v>
      </c>
      <c r="P3016" s="11">
        <f t="shared" si="95"/>
        <v>41948</v>
      </c>
      <c r="Q3016" t="s">
        <v>8302</v>
      </c>
      <c r="R3016" t="s">
        <v>8307</v>
      </c>
      <c r="S3016" t="s">
        <v>8346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>
        <f>E3017/D3017</f>
        <v>1.0317647058823529</v>
      </c>
      <c r="O3017" s="11">
        <f t="shared" si="94"/>
        <v>41785.518958333334</v>
      </c>
      <c r="P3017" s="11">
        <f t="shared" si="95"/>
        <v>41800.958333333328</v>
      </c>
      <c r="Q3017" t="s">
        <v>8302</v>
      </c>
      <c r="R3017" t="s">
        <v>8307</v>
      </c>
      <c r="S3017" t="s">
        <v>8346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>
        <f>E3018/D3018</f>
        <v>1.0261176470588236</v>
      </c>
      <c r="O3018" s="11">
        <f t="shared" si="94"/>
        <v>41778.339722222219</v>
      </c>
      <c r="P3018" s="11">
        <f t="shared" si="95"/>
        <v>41838.339722222219</v>
      </c>
      <c r="Q3018" t="s">
        <v>8302</v>
      </c>
      <c r="R3018" t="s">
        <v>8307</v>
      </c>
      <c r="S3018" t="s">
        <v>8346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>
        <f>E3019/D3019</f>
        <v>1.0584090909090909</v>
      </c>
      <c r="O3019" s="11">
        <f t="shared" si="94"/>
        <v>41841.641701388886</v>
      </c>
      <c r="P3019" s="11">
        <f t="shared" si="95"/>
        <v>41871.641701388886</v>
      </c>
      <c r="Q3019" t="s">
        <v>8302</v>
      </c>
      <c r="R3019" t="s">
        <v>8307</v>
      </c>
      <c r="S3019" t="s">
        <v>8346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>
        <f>E3020/D3020</f>
        <v>1.0071428571428571</v>
      </c>
      <c r="O3020" s="11">
        <f t="shared" si="94"/>
        <v>42163.090000000004</v>
      </c>
      <c r="P3020" s="11">
        <f t="shared" si="95"/>
        <v>42205.708333333336</v>
      </c>
      <c r="Q3020" t="s">
        <v>8302</v>
      </c>
      <c r="R3020" t="s">
        <v>8307</v>
      </c>
      <c r="S3020" t="s">
        <v>8346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>
        <f>E3021/D3021</f>
        <v>1.2123333333333333</v>
      </c>
      <c r="O3021" s="11">
        <f t="shared" si="94"/>
        <v>41758.625231481477</v>
      </c>
      <c r="P3021" s="11">
        <f t="shared" si="95"/>
        <v>41785.916666666664</v>
      </c>
      <c r="Q3021" t="s">
        <v>8302</v>
      </c>
      <c r="R3021" t="s">
        <v>8307</v>
      </c>
      <c r="S3021" t="s">
        <v>8346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>
        <f>E3022/D3022</f>
        <v>1.0057142857142858</v>
      </c>
      <c r="O3022" s="11">
        <f t="shared" si="94"/>
        <v>42170.638113425921</v>
      </c>
      <c r="P3022" s="11">
        <f t="shared" si="95"/>
        <v>42230.638113425921</v>
      </c>
      <c r="Q3022" t="s">
        <v>8302</v>
      </c>
      <c r="R3022" t="s">
        <v>8307</v>
      </c>
      <c r="S3022" t="s">
        <v>8346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>
        <f>E3023/D3023</f>
        <v>1.1602222222222223</v>
      </c>
      <c r="O3023" s="11">
        <f t="shared" si="94"/>
        <v>42660.410520833328</v>
      </c>
      <c r="P3023" s="11">
        <f t="shared" si="95"/>
        <v>42696.040972222218</v>
      </c>
      <c r="Q3023" t="s">
        <v>8302</v>
      </c>
      <c r="R3023" t="s">
        <v>8307</v>
      </c>
      <c r="S3023" t="s">
        <v>8346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>
        <f>E3024/D3024</f>
        <v>1.0087999999999999</v>
      </c>
      <c r="O3024" s="11">
        <f t="shared" si="94"/>
        <v>42564.745474537034</v>
      </c>
      <c r="P3024" s="11">
        <f t="shared" si="95"/>
        <v>42609.745474537034</v>
      </c>
      <c r="Q3024" t="s">
        <v>8302</v>
      </c>
      <c r="R3024" t="s">
        <v>8307</v>
      </c>
      <c r="S3024" t="s">
        <v>8346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>
        <f>E3025/D3025</f>
        <v>1.03</v>
      </c>
      <c r="O3025" s="11">
        <f t="shared" si="94"/>
        <v>42121.46743055556</v>
      </c>
      <c r="P3025" s="11">
        <f t="shared" si="95"/>
        <v>42166.467430555553</v>
      </c>
      <c r="Q3025" t="s">
        <v>8302</v>
      </c>
      <c r="R3025" t="s">
        <v>8307</v>
      </c>
      <c r="S3025" t="s">
        <v>8346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>
        <f>E3026/D3026</f>
        <v>2.4641999999999999</v>
      </c>
      <c r="O3026" s="11">
        <f t="shared" si="94"/>
        <v>41158.785590277774</v>
      </c>
      <c r="P3026" s="11">
        <f t="shared" si="95"/>
        <v>41188.785590277774</v>
      </c>
      <c r="Q3026" t="s">
        <v>8302</v>
      </c>
      <c r="R3026" t="s">
        <v>8307</v>
      </c>
      <c r="S3026" t="s">
        <v>8346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>
        <f>E3027/D3027</f>
        <v>3.0219999999999998</v>
      </c>
      <c r="O3027" s="11">
        <f t="shared" si="94"/>
        <v>41761.301076388889</v>
      </c>
      <c r="P3027" s="11">
        <f t="shared" si="95"/>
        <v>41789.458333333328</v>
      </c>
      <c r="Q3027" t="s">
        <v>8302</v>
      </c>
      <c r="R3027" t="s">
        <v>8307</v>
      </c>
      <c r="S3027" t="s">
        <v>8346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>
        <f>E3028/D3028</f>
        <v>1.4333333333333333</v>
      </c>
      <c r="O3028" s="11">
        <f t="shared" si="94"/>
        <v>42783.251064814809</v>
      </c>
      <c r="P3028" s="11">
        <f t="shared" si="95"/>
        <v>42797.251064814809</v>
      </c>
      <c r="Q3028" t="s">
        <v>8302</v>
      </c>
      <c r="R3028" t="s">
        <v>8307</v>
      </c>
      <c r="S3028" t="s">
        <v>8346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>
        <f>E3029/D3029</f>
        <v>1.3144</v>
      </c>
      <c r="O3029" s="11">
        <f t="shared" si="94"/>
        <v>42053.49596064815</v>
      </c>
      <c r="P3029" s="11">
        <f t="shared" si="95"/>
        <v>42083.454293981478</v>
      </c>
      <c r="Q3029" t="s">
        <v>8302</v>
      </c>
      <c r="R3029" t="s">
        <v>8307</v>
      </c>
      <c r="S3029" t="s">
        <v>8346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>
        <f>E3030/D3030</f>
        <v>1.6801999999999999</v>
      </c>
      <c r="O3030" s="11">
        <f t="shared" si="94"/>
        <v>42567.055844907409</v>
      </c>
      <c r="P3030" s="11">
        <f t="shared" si="95"/>
        <v>42597.055844907409</v>
      </c>
      <c r="Q3030" t="s">
        <v>8302</v>
      </c>
      <c r="R3030" t="s">
        <v>8307</v>
      </c>
      <c r="S3030" t="s">
        <v>8346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>
        <f>E3031/D3031</f>
        <v>1.0967666666666667</v>
      </c>
      <c r="O3031" s="11">
        <f t="shared" si="94"/>
        <v>41932.500543981478</v>
      </c>
      <c r="P3031" s="11">
        <f t="shared" si="95"/>
        <v>41960.982638888883</v>
      </c>
      <c r="Q3031" t="s">
        <v>8302</v>
      </c>
      <c r="R3031" t="s">
        <v>8307</v>
      </c>
      <c r="S3031" t="s">
        <v>8346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>
        <f>E3032/D3032</f>
        <v>1.0668571428571429</v>
      </c>
      <c r="O3032" s="11">
        <f t="shared" si="94"/>
        <v>42233.5390162037</v>
      </c>
      <c r="P3032" s="11">
        <f t="shared" si="95"/>
        <v>42263.5390162037</v>
      </c>
      <c r="Q3032" t="s">
        <v>8302</v>
      </c>
      <c r="R3032" t="s">
        <v>8307</v>
      </c>
      <c r="S3032" t="s">
        <v>8346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>
        <f>E3033/D3033</f>
        <v>1</v>
      </c>
      <c r="O3033" s="11">
        <f t="shared" si="94"/>
        <v>42597.674155092587</v>
      </c>
      <c r="P3033" s="11">
        <f t="shared" si="95"/>
        <v>42657.674155092587</v>
      </c>
      <c r="Q3033" t="s">
        <v>8302</v>
      </c>
      <c r="R3033" t="s">
        <v>8307</v>
      </c>
      <c r="S3033" t="s">
        <v>8346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>
        <f>E3034/D3034</f>
        <v>1.272</v>
      </c>
      <c r="O3034" s="11">
        <f t="shared" si="94"/>
        <v>42227.836331018516</v>
      </c>
      <c r="P3034" s="11">
        <f t="shared" si="95"/>
        <v>42257.836331018516</v>
      </c>
      <c r="Q3034" t="s">
        <v>8302</v>
      </c>
      <c r="R3034" t="s">
        <v>8307</v>
      </c>
      <c r="S3034" t="s">
        <v>8346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>
        <f>E3035/D3035</f>
        <v>1.4653333333333334</v>
      </c>
      <c r="O3035" s="11">
        <f t="shared" si="94"/>
        <v>42569.901909722219</v>
      </c>
      <c r="P3035" s="11">
        <f t="shared" si="95"/>
        <v>42599.901909722219</v>
      </c>
      <c r="Q3035" t="s">
        <v>8302</v>
      </c>
      <c r="R3035" t="s">
        <v>8307</v>
      </c>
      <c r="S3035" t="s">
        <v>8346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>
        <f>E3036/D3036</f>
        <v>1.1253599999999999</v>
      </c>
      <c r="O3036" s="11">
        <f t="shared" si="94"/>
        <v>42644.327025462961</v>
      </c>
      <c r="P3036" s="11">
        <f t="shared" si="95"/>
        <v>42674.957638888889</v>
      </c>
      <c r="Q3036" t="s">
        <v>8302</v>
      </c>
      <c r="R3036" t="s">
        <v>8307</v>
      </c>
      <c r="S3036" t="s">
        <v>8346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>
        <f>E3037/D3037</f>
        <v>1.0878684000000001</v>
      </c>
      <c r="O3037" s="11">
        <f t="shared" si="94"/>
        <v>41368.351956018516</v>
      </c>
      <c r="P3037" s="11">
        <f t="shared" si="95"/>
        <v>41398.351956018516</v>
      </c>
      <c r="Q3037" t="s">
        <v>8302</v>
      </c>
      <c r="R3037" t="s">
        <v>8307</v>
      </c>
      <c r="S3037" t="s">
        <v>8346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>
        <f>E3038/D3038</f>
        <v>1.26732</v>
      </c>
      <c r="O3038" s="11">
        <f t="shared" si="94"/>
        <v>41466.576898148145</v>
      </c>
      <c r="P3038" s="11">
        <f t="shared" si="95"/>
        <v>41502.290972222218</v>
      </c>
      <c r="Q3038" t="s">
        <v>8302</v>
      </c>
      <c r="R3038" t="s">
        <v>8307</v>
      </c>
      <c r="S3038" t="s">
        <v>8346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>
        <f>E3039/D3039</f>
        <v>2.1320000000000001</v>
      </c>
      <c r="O3039" s="11">
        <f t="shared" si="94"/>
        <v>40378.684872685182</v>
      </c>
      <c r="P3039" s="11">
        <f t="shared" si="95"/>
        <v>40452.999305555553</v>
      </c>
      <c r="Q3039" t="s">
        <v>8302</v>
      </c>
      <c r="R3039" t="s">
        <v>8307</v>
      </c>
      <c r="S3039" t="s">
        <v>8346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>
        <f>E3040/D3040</f>
        <v>1.0049999999999999</v>
      </c>
      <c r="O3040" s="11">
        <f t="shared" si="94"/>
        <v>42373.043946759259</v>
      </c>
      <c r="P3040" s="11">
        <f t="shared" si="95"/>
        <v>42433.043946759259</v>
      </c>
      <c r="Q3040" t="s">
        <v>8302</v>
      </c>
      <c r="R3040" t="s">
        <v>8307</v>
      </c>
      <c r="S3040" t="s">
        <v>8346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>
        <f>E3041/D3041</f>
        <v>1.0871389999999999</v>
      </c>
      <c r="O3041" s="11">
        <f t="shared" si="94"/>
        <v>41610.586087962962</v>
      </c>
      <c r="P3041" s="11">
        <f t="shared" si="95"/>
        <v>41637.124305555553</v>
      </c>
      <c r="Q3041" t="s">
        <v>8302</v>
      </c>
      <c r="R3041" t="s">
        <v>8307</v>
      </c>
      <c r="S3041" t="s">
        <v>8346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>
        <f>E3042/D3042</f>
        <v>1.075</v>
      </c>
      <c r="O3042" s="11">
        <f t="shared" si="94"/>
        <v>42177.583576388883</v>
      </c>
      <c r="P3042" s="11">
        <f t="shared" si="95"/>
        <v>42181.749999999993</v>
      </c>
      <c r="Q3042" t="s">
        <v>8302</v>
      </c>
      <c r="R3042" t="s">
        <v>8307</v>
      </c>
      <c r="S3042" t="s">
        <v>8346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>
        <f>E3043/D3043</f>
        <v>1.1048192771084338</v>
      </c>
      <c r="O3043" s="11">
        <f t="shared" si="94"/>
        <v>42359.660277777781</v>
      </c>
      <c r="P3043" s="11">
        <f t="shared" si="95"/>
        <v>42389.660277777781</v>
      </c>
      <c r="Q3043" t="s">
        <v>8302</v>
      </c>
      <c r="R3043" t="s">
        <v>8307</v>
      </c>
      <c r="S3043" t="s">
        <v>8346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>
        <f>E3044/D3044</f>
        <v>1.28</v>
      </c>
      <c r="O3044" s="11">
        <f t="shared" si="94"/>
        <v>42253.479710648149</v>
      </c>
      <c r="P3044" s="11">
        <f t="shared" si="95"/>
        <v>42283.479710648149</v>
      </c>
      <c r="Q3044" t="s">
        <v>8302</v>
      </c>
      <c r="R3044" t="s">
        <v>8307</v>
      </c>
      <c r="S3044" t="s">
        <v>8346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>
        <f>E3045/D3045</f>
        <v>1.1000666666666667</v>
      </c>
      <c r="O3045" s="11">
        <f t="shared" si="94"/>
        <v>42082.862256944441</v>
      </c>
      <c r="P3045" s="11">
        <f t="shared" si="95"/>
        <v>42109.909722222219</v>
      </c>
      <c r="Q3045" t="s">
        <v>8302</v>
      </c>
      <c r="R3045" t="s">
        <v>8307</v>
      </c>
      <c r="S3045" t="s">
        <v>8346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>
        <f>E3046/D3046</f>
        <v>1.0934166666666667</v>
      </c>
      <c r="O3046" s="11">
        <f t="shared" si="94"/>
        <v>42387.518495370365</v>
      </c>
      <c r="P3046" s="11">
        <f t="shared" si="95"/>
        <v>42402.518495370365</v>
      </c>
      <c r="Q3046" t="s">
        <v>8302</v>
      </c>
      <c r="R3046" t="s">
        <v>8307</v>
      </c>
      <c r="S3046" t="s">
        <v>8346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>
        <f>E3047/D3047</f>
        <v>1.3270650000000002</v>
      </c>
      <c r="O3047" s="11">
        <f t="shared" si="94"/>
        <v>41842.947395833333</v>
      </c>
      <c r="P3047" s="11">
        <f t="shared" si="95"/>
        <v>41872.947395833333</v>
      </c>
      <c r="Q3047" t="s">
        <v>8302</v>
      </c>
      <c r="R3047" t="s">
        <v>8307</v>
      </c>
      <c r="S3047" t="s">
        <v>8346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>
        <f>E3048/D3048</f>
        <v>1.9084810126582279</v>
      </c>
      <c r="O3048" s="11">
        <f t="shared" si="94"/>
        <v>41862.59474537037</v>
      </c>
      <c r="P3048" s="11">
        <f t="shared" si="95"/>
        <v>41891.994444444441</v>
      </c>
      <c r="Q3048" t="s">
        <v>8302</v>
      </c>
      <c r="R3048" t="s">
        <v>8307</v>
      </c>
      <c r="S3048" t="s">
        <v>8346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>
        <f>E3049/D3049</f>
        <v>1.49</v>
      </c>
      <c r="O3049" s="11">
        <f t="shared" si="94"/>
        <v>42443.780717592592</v>
      </c>
      <c r="P3049" s="11">
        <f t="shared" si="95"/>
        <v>42487.344444444439</v>
      </c>
      <c r="Q3049" t="s">
        <v>8302</v>
      </c>
      <c r="R3049" t="s">
        <v>8307</v>
      </c>
      <c r="S3049" t="s">
        <v>8346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>
        <f>E3050/D3050</f>
        <v>1.6639999999999999</v>
      </c>
      <c r="O3050" s="11">
        <f t="shared" si="94"/>
        <v>41975.692847222213</v>
      </c>
      <c r="P3050" s="11">
        <f t="shared" si="95"/>
        <v>42004.681944444441</v>
      </c>
      <c r="Q3050" t="s">
        <v>8302</v>
      </c>
      <c r="R3050" t="s">
        <v>8307</v>
      </c>
      <c r="S3050" t="s">
        <v>8346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>
        <f>E3051/D3051</f>
        <v>1.0666666666666667</v>
      </c>
      <c r="O3051" s="11">
        <f t="shared" si="94"/>
        <v>42138.806192129625</v>
      </c>
      <c r="P3051" s="11">
        <f t="shared" si="95"/>
        <v>42168.806192129625</v>
      </c>
      <c r="Q3051" t="s">
        <v>8302</v>
      </c>
      <c r="R3051" t="s">
        <v>8307</v>
      </c>
      <c r="S3051" t="s">
        <v>8346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>
        <f>E3052/D3052</f>
        <v>1.06</v>
      </c>
      <c r="O3052" s="11">
        <f t="shared" si="94"/>
        <v>42464.960185185184</v>
      </c>
      <c r="P3052" s="11">
        <f t="shared" si="95"/>
        <v>42494.960185185184</v>
      </c>
      <c r="Q3052" t="s">
        <v>8302</v>
      </c>
      <c r="R3052" t="s">
        <v>8307</v>
      </c>
      <c r="S3052" t="s">
        <v>8346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>
        <f>E3053/D3053</f>
        <v>0.23628571428571429</v>
      </c>
      <c r="O3053" s="11">
        <f t="shared" si="94"/>
        <v>42744.207696759251</v>
      </c>
      <c r="P3053" s="11">
        <f t="shared" si="95"/>
        <v>42774.207696759258</v>
      </c>
      <c r="Q3053" t="s">
        <v>8302</v>
      </c>
      <c r="R3053" t="s">
        <v>8307</v>
      </c>
      <c r="S3053" t="s">
        <v>8346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>
        <f>E3054/D3054</f>
        <v>1.5E-3</v>
      </c>
      <c r="O3054" s="11">
        <f t="shared" si="94"/>
        <v>42122.461736111109</v>
      </c>
      <c r="P3054" s="11">
        <f t="shared" si="95"/>
        <v>42152.457638888889</v>
      </c>
      <c r="Q3054" t="s">
        <v>8302</v>
      </c>
      <c r="R3054" t="s">
        <v>8307</v>
      </c>
      <c r="S3054" t="s">
        <v>8346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>
        <f>E3055/D3055</f>
        <v>4.0000000000000001E-3</v>
      </c>
      <c r="O3055" s="11">
        <f t="shared" si="94"/>
        <v>41862.553391203699</v>
      </c>
      <c r="P3055" s="11">
        <f t="shared" si="95"/>
        <v>41913.957638888889</v>
      </c>
      <c r="Q3055" t="s">
        <v>8302</v>
      </c>
      <c r="R3055" t="s">
        <v>8307</v>
      </c>
      <c r="S3055" t="s">
        <v>8346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>
        <f>E3056/D3056</f>
        <v>0</v>
      </c>
      <c r="O3056" s="11">
        <f t="shared" si="94"/>
        <v>42027.624467592592</v>
      </c>
      <c r="P3056" s="11">
        <f t="shared" si="95"/>
        <v>42064.836111111108</v>
      </c>
      <c r="Q3056" t="s">
        <v>8302</v>
      </c>
      <c r="R3056" t="s">
        <v>8307</v>
      </c>
      <c r="S3056" t="s">
        <v>8346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>
        <f>E3057/D3057</f>
        <v>5.0000000000000002E-5</v>
      </c>
      <c r="O3057" s="11">
        <f t="shared" si="94"/>
        <v>41953.749884259254</v>
      </c>
      <c r="P3057" s="11">
        <f t="shared" si="95"/>
        <v>42013.749884259254</v>
      </c>
      <c r="Q3057" t="s">
        <v>8302</v>
      </c>
      <c r="R3057" t="s">
        <v>8307</v>
      </c>
      <c r="S3057" t="s">
        <v>8346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>
        <f>E3058/D3058</f>
        <v>0</v>
      </c>
      <c r="O3058" s="11">
        <f t="shared" si="94"/>
        <v>41851.428055555552</v>
      </c>
      <c r="P3058" s="11">
        <f t="shared" si="95"/>
        <v>41911.428055555552</v>
      </c>
      <c r="Q3058" t="s">
        <v>8302</v>
      </c>
      <c r="R3058" t="s">
        <v>8307</v>
      </c>
      <c r="S3058" t="s">
        <v>8346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>
        <f>E3059/D3059</f>
        <v>0</v>
      </c>
      <c r="O3059" s="11">
        <f t="shared" si="94"/>
        <v>42433.442256944443</v>
      </c>
      <c r="P3059" s="11">
        <f t="shared" si="95"/>
        <v>42463.400590277779</v>
      </c>
      <c r="Q3059" t="s">
        <v>8302</v>
      </c>
      <c r="R3059" t="s">
        <v>8307</v>
      </c>
      <c r="S3059" t="s">
        <v>8346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>
        <f>E3060/D3060</f>
        <v>1.6666666666666666E-4</v>
      </c>
      <c r="O3060" s="11">
        <f t="shared" si="94"/>
        <v>42460.165972222218</v>
      </c>
      <c r="P3060" s="11">
        <f t="shared" si="95"/>
        <v>42510.165972222218</v>
      </c>
      <c r="Q3060" t="s">
        <v>8302</v>
      </c>
      <c r="R3060" t="s">
        <v>8307</v>
      </c>
      <c r="S3060" t="s">
        <v>8346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>
        <f>E3061/D3061</f>
        <v>3.0066666666666665E-2</v>
      </c>
      <c r="O3061" s="11">
        <f t="shared" si="94"/>
        <v>41829.727384259255</v>
      </c>
      <c r="P3061" s="11">
        <f t="shared" si="95"/>
        <v>41859.727384259255</v>
      </c>
      <c r="Q3061" t="s">
        <v>8302</v>
      </c>
      <c r="R3061" t="s">
        <v>8307</v>
      </c>
      <c r="S3061" t="s">
        <v>8346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>
        <f>E3062/D3062</f>
        <v>1.5227272727272728E-3</v>
      </c>
      <c r="O3062" s="11">
        <f t="shared" si="94"/>
        <v>42245.066365740735</v>
      </c>
      <c r="P3062" s="11">
        <f t="shared" si="95"/>
        <v>42275.066365740735</v>
      </c>
      <c r="Q3062" t="s">
        <v>8302</v>
      </c>
      <c r="R3062" t="s">
        <v>8307</v>
      </c>
      <c r="S3062" t="s">
        <v>8346</v>
      </c>
    </row>
    <row r="3063" spans="1:19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>
        <f>E3063/D3063</f>
        <v>0</v>
      </c>
      <c r="O3063" s="11">
        <f t="shared" si="94"/>
        <v>41834.575787037036</v>
      </c>
      <c r="P3063" s="11">
        <f t="shared" si="95"/>
        <v>41864.575787037036</v>
      </c>
      <c r="Q3063" t="s">
        <v>8302</v>
      </c>
      <c r="R3063" t="s">
        <v>8307</v>
      </c>
      <c r="S3063" t="s">
        <v>8346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>
        <f>E3064/D3064</f>
        <v>0.66839999999999999</v>
      </c>
      <c r="O3064" s="11">
        <f t="shared" si="94"/>
        <v>42248.3274537037</v>
      </c>
      <c r="P3064" s="11">
        <f t="shared" si="95"/>
        <v>42277.541666666664</v>
      </c>
      <c r="Q3064" t="s">
        <v>8302</v>
      </c>
      <c r="R3064" t="s">
        <v>8307</v>
      </c>
      <c r="S3064" t="s">
        <v>8346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>
        <f>E3065/D3065</f>
        <v>0.19566666666666666</v>
      </c>
      <c r="O3065" s="11">
        <f t="shared" si="94"/>
        <v>42630.714560185181</v>
      </c>
      <c r="P3065" s="11">
        <f t="shared" si="95"/>
        <v>42665.714560185188</v>
      </c>
      <c r="Q3065" t="s">
        <v>8302</v>
      </c>
      <c r="R3065" t="s">
        <v>8307</v>
      </c>
      <c r="S3065" t="s">
        <v>8346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>
        <f>E3066/D3066</f>
        <v>0.11294666666666667</v>
      </c>
      <c r="O3066" s="11">
        <f t="shared" si="94"/>
        <v>42298.9218287037</v>
      </c>
      <c r="P3066" s="11">
        <f t="shared" si="95"/>
        <v>42330.082638888889</v>
      </c>
      <c r="Q3066" t="s">
        <v>8302</v>
      </c>
      <c r="R3066" t="s">
        <v>8307</v>
      </c>
      <c r="S3066" t="s">
        <v>8346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>
        <f>E3067/D3067</f>
        <v>4.0000000000000002E-4</v>
      </c>
      <c r="O3067" s="11">
        <f t="shared" si="94"/>
        <v>41824.846898148149</v>
      </c>
      <c r="P3067" s="11">
        <f t="shared" si="95"/>
        <v>41849.846898148149</v>
      </c>
      <c r="Q3067" t="s">
        <v>8302</v>
      </c>
      <c r="R3067" t="s">
        <v>8307</v>
      </c>
      <c r="S3067" t="s">
        <v>8346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>
        <f>E3068/D3068</f>
        <v>0.11985714285714286</v>
      </c>
      <c r="O3068" s="11">
        <f t="shared" si="94"/>
        <v>42531.020104166666</v>
      </c>
      <c r="P3068" s="11">
        <f t="shared" si="95"/>
        <v>42561.020104166666</v>
      </c>
      <c r="Q3068" t="s">
        <v>8302</v>
      </c>
      <c r="R3068" t="s">
        <v>8307</v>
      </c>
      <c r="S3068" t="s">
        <v>8346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>
        <f>E3069/D3069</f>
        <v>2.5000000000000001E-2</v>
      </c>
      <c r="O3069" s="11">
        <f t="shared" si="94"/>
        <v>42226.730081018519</v>
      </c>
      <c r="P3069" s="11">
        <f t="shared" si="95"/>
        <v>42256.730081018519</v>
      </c>
      <c r="Q3069" t="s">
        <v>8302</v>
      </c>
      <c r="R3069" t="s">
        <v>8307</v>
      </c>
      <c r="S3069" t="s">
        <v>8346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>
        <f>E3070/D3070</f>
        <v>6.9999999999999999E-4</v>
      </c>
      <c r="O3070" s="11">
        <f t="shared" si="94"/>
        <v>42263.483240740738</v>
      </c>
      <c r="P3070" s="11">
        <f t="shared" si="95"/>
        <v>42293.483240740738</v>
      </c>
      <c r="Q3070" t="s">
        <v>8302</v>
      </c>
      <c r="R3070" t="s">
        <v>8307</v>
      </c>
      <c r="S3070" t="s">
        <v>8346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>
        <f>E3071/D3071</f>
        <v>0.14099999999999999</v>
      </c>
      <c r="O3071" s="11">
        <f t="shared" si="94"/>
        <v>41957.625393518516</v>
      </c>
      <c r="P3071" s="11">
        <f t="shared" si="95"/>
        <v>41987.625393518516</v>
      </c>
      <c r="Q3071" t="s">
        <v>8302</v>
      </c>
      <c r="R3071" t="s">
        <v>8307</v>
      </c>
      <c r="S3071" t="s">
        <v>8346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>
        <f>E3072/D3072</f>
        <v>3.3399999999999999E-2</v>
      </c>
      <c r="O3072" s="11">
        <f t="shared" si="94"/>
        <v>42690.525104166663</v>
      </c>
      <c r="P3072" s="11">
        <f t="shared" si="95"/>
        <v>42711.525104166663</v>
      </c>
      <c r="Q3072" t="s">
        <v>8302</v>
      </c>
      <c r="R3072" t="s">
        <v>8307</v>
      </c>
      <c r="S3072" t="s">
        <v>8346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>
        <f>E3073/D3073</f>
        <v>0.59775</v>
      </c>
      <c r="O3073" s="11">
        <f t="shared" si="94"/>
        <v>42097.524085648147</v>
      </c>
      <c r="P3073" s="11">
        <f t="shared" si="95"/>
        <v>42115.040972222218</v>
      </c>
      <c r="Q3073" t="s">
        <v>8302</v>
      </c>
      <c r="R3073" t="s">
        <v>8307</v>
      </c>
      <c r="S3073" t="s">
        <v>8346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>
        <f>E3074/D3074</f>
        <v>1.6666666666666666E-4</v>
      </c>
      <c r="O3074" s="11">
        <f t="shared" si="94"/>
        <v>42658.482199074067</v>
      </c>
      <c r="P3074" s="11">
        <f t="shared" si="95"/>
        <v>42672.865277777775</v>
      </c>
      <c r="Q3074" t="s">
        <v>8302</v>
      </c>
      <c r="R3074" t="s">
        <v>8307</v>
      </c>
      <c r="S3074" t="s">
        <v>8346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>
        <f>E3075/D3075</f>
        <v>2.3035714285714285E-4</v>
      </c>
      <c r="O3075" s="11">
        <f t="shared" ref="O3075:O3138" si="96">(((J3075/60)/60)/24)+DATE(1970,1,1)+(-5/24)</f>
        <v>42111.475694444445</v>
      </c>
      <c r="P3075" s="11">
        <f t="shared" ref="P3075:P3138" si="97">I3075/86400+25569+(-5/24)</f>
        <v>42169.59652777778</v>
      </c>
      <c r="Q3075" t="s">
        <v>8302</v>
      </c>
      <c r="R3075" t="s">
        <v>8307</v>
      </c>
      <c r="S3075" t="s">
        <v>8346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>
        <f>E3076/D3076</f>
        <v>8.8000000000000003E-4</v>
      </c>
      <c r="O3076" s="11">
        <f t="shared" si="96"/>
        <v>42409.362951388881</v>
      </c>
      <c r="P3076" s="11">
        <f t="shared" si="97"/>
        <v>42439.362951388888</v>
      </c>
      <c r="Q3076" t="s">
        <v>8302</v>
      </c>
      <c r="R3076" t="s">
        <v>8307</v>
      </c>
      <c r="S3076" t="s">
        <v>8346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>
        <f>E3077/D3077</f>
        <v>8.6400000000000005E-2</v>
      </c>
      <c r="O3077" s="11">
        <f t="shared" si="96"/>
        <v>42550.893981481473</v>
      </c>
      <c r="P3077" s="11">
        <f t="shared" si="97"/>
        <v>42600.89398148148</v>
      </c>
      <c r="Q3077" t="s">
        <v>8302</v>
      </c>
      <c r="R3077" t="s">
        <v>8307</v>
      </c>
      <c r="S3077" t="s">
        <v>8346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>
        <f>E3078/D3078</f>
        <v>0.15060000000000001</v>
      </c>
      <c r="O3078" s="11">
        <f t="shared" si="96"/>
        <v>42226.443553240737</v>
      </c>
      <c r="P3078" s="11">
        <f t="shared" si="97"/>
        <v>42286.443553240737</v>
      </c>
      <c r="Q3078" t="s">
        <v>8302</v>
      </c>
      <c r="R3078" t="s">
        <v>8307</v>
      </c>
      <c r="S3078" t="s">
        <v>8346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>
        <f>E3079/D3079</f>
        <v>4.7727272727272731E-3</v>
      </c>
      <c r="O3079" s="11">
        <f t="shared" si="96"/>
        <v>42766.74858796296</v>
      </c>
      <c r="P3079" s="11">
        <f t="shared" si="97"/>
        <v>42796.74858796296</v>
      </c>
      <c r="Q3079" t="s">
        <v>8302</v>
      </c>
      <c r="R3079" t="s">
        <v>8307</v>
      </c>
      <c r="S3079" t="s">
        <v>8346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>
        <f>E3080/D3080</f>
        <v>1.1833333333333333E-3</v>
      </c>
      <c r="O3080" s="11">
        <f t="shared" si="96"/>
        <v>42030.930497685178</v>
      </c>
      <c r="P3080" s="11">
        <f t="shared" si="97"/>
        <v>42060.930497685178</v>
      </c>
      <c r="Q3080" t="s">
        <v>8302</v>
      </c>
      <c r="R3080" t="s">
        <v>8307</v>
      </c>
      <c r="S3080" t="s">
        <v>8346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>
        <f>E3081/D3081</f>
        <v>8.4173998587352451E-3</v>
      </c>
      <c r="O3081" s="11">
        <f t="shared" si="96"/>
        <v>42055.50503472222</v>
      </c>
      <c r="P3081" s="11">
        <f t="shared" si="97"/>
        <v>42085.463368055549</v>
      </c>
      <c r="Q3081" t="s">
        <v>8302</v>
      </c>
      <c r="R3081" t="s">
        <v>8307</v>
      </c>
      <c r="S3081" t="s">
        <v>8346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>
        <f>E3082/D3082</f>
        <v>1.8799999999999999E-4</v>
      </c>
      <c r="O3082" s="11">
        <f t="shared" si="96"/>
        <v>41939.8199537037</v>
      </c>
      <c r="P3082" s="11">
        <f t="shared" si="97"/>
        <v>41999.861620370364</v>
      </c>
      <c r="Q3082" t="s">
        <v>8302</v>
      </c>
      <c r="R3082" t="s">
        <v>8307</v>
      </c>
      <c r="S3082" t="s">
        <v>8346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>
        <f>E3083/D3083</f>
        <v>2.1029999999999998E-3</v>
      </c>
      <c r="O3083" s="11">
        <f t="shared" si="96"/>
        <v>42236.973275462959</v>
      </c>
      <c r="P3083" s="11">
        <f t="shared" si="97"/>
        <v>42266.973275462959</v>
      </c>
      <c r="Q3083" t="s">
        <v>8302</v>
      </c>
      <c r="R3083" t="s">
        <v>8307</v>
      </c>
      <c r="S3083" t="s">
        <v>8346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>
        <f>E3084/D3084</f>
        <v>0</v>
      </c>
      <c r="O3084" s="11">
        <f t="shared" si="96"/>
        <v>42293.714652777773</v>
      </c>
      <c r="P3084" s="11">
        <f t="shared" si="97"/>
        <v>42323.756319444445</v>
      </c>
      <c r="Q3084" t="s">
        <v>8302</v>
      </c>
      <c r="R3084" t="s">
        <v>8307</v>
      </c>
      <c r="S3084" t="s">
        <v>8346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>
        <f>E3085/D3085</f>
        <v>2.8E-3</v>
      </c>
      <c r="O3085" s="11">
        <f t="shared" si="96"/>
        <v>41853.355069444442</v>
      </c>
      <c r="P3085" s="11">
        <f t="shared" si="97"/>
        <v>41883</v>
      </c>
      <c r="Q3085" t="s">
        <v>8302</v>
      </c>
      <c r="R3085" t="s">
        <v>8307</v>
      </c>
      <c r="S3085" t="s">
        <v>8346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>
        <f>E3086/D3086</f>
        <v>0.11579206701157921</v>
      </c>
      <c r="O3086" s="11">
        <f t="shared" si="96"/>
        <v>42100.515405092585</v>
      </c>
      <c r="P3086" s="11">
        <f t="shared" si="97"/>
        <v>42129.574999999997</v>
      </c>
      <c r="Q3086" t="s">
        <v>8302</v>
      </c>
      <c r="R3086" t="s">
        <v>8307</v>
      </c>
      <c r="S3086" t="s">
        <v>8346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>
        <f>E3087/D3087</f>
        <v>2.4400000000000002E-2</v>
      </c>
      <c r="O3087" s="11">
        <f t="shared" si="96"/>
        <v>42246.675451388881</v>
      </c>
      <c r="P3087" s="11">
        <f t="shared" si="97"/>
        <v>42276.675451388888</v>
      </c>
      <c r="Q3087" t="s">
        <v>8302</v>
      </c>
      <c r="R3087" t="s">
        <v>8307</v>
      </c>
      <c r="S3087" t="s">
        <v>8346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>
        <f>E3088/D3088</f>
        <v>2.5000000000000001E-3</v>
      </c>
      <c r="O3088" s="11">
        <f t="shared" si="96"/>
        <v>42173.462488425925</v>
      </c>
      <c r="P3088" s="11">
        <f t="shared" si="97"/>
        <v>42233.462488425925</v>
      </c>
      <c r="Q3088" t="s">
        <v>8302</v>
      </c>
      <c r="R3088" t="s">
        <v>8307</v>
      </c>
      <c r="S3088" t="s">
        <v>8346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>
        <f>E3089/D3089</f>
        <v>6.2500000000000003E-3</v>
      </c>
      <c r="O3089" s="11">
        <f t="shared" si="96"/>
        <v>42664.942013888889</v>
      </c>
      <c r="P3089" s="11">
        <f t="shared" si="97"/>
        <v>42724.983680555553</v>
      </c>
      <c r="Q3089" t="s">
        <v>8302</v>
      </c>
      <c r="R3089" t="s">
        <v>8307</v>
      </c>
      <c r="S3089" t="s">
        <v>8346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>
        <f>E3090/D3090</f>
        <v>1.9384615384615384E-3</v>
      </c>
      <c r="O3090" s="11">
        <f t="shared" si="96"/>
        <v>41981.363969907405</v>
      </c>
      <c r="P3090" s="11">
        <f t="shared" si="97"/>
        <v>42012.361805555549</v>
      </c>
      <c r="Q3090" t="s">
        <v>8302</v>
      </c>
      <c r="R3090" t="s">
        <v>8307</v>
      </c>
      <c r="S3090" t="s">
        <v>8346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>
        <f>E3091/D3091</f>
        <v>0.23416000000000001</v>
      </c>
      <c r="O3091" s="11">
        <f t="shared" si="96"/>
        <v>42528.334293981483</v>
      </c>
      <c r="P3091" s="11">
        <f t="shared" si="97"/>
        <v>42559.874305555553</v>
      </c>
      <c r="Q3091" t="s">
        <v>8302</v>
      </c>
      <c r="R3091" t="s">
        <v>8307</v>
      </c>
      <c r="S3091" t="s">
        <v>8346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>
        <f>E3092/D3092</f>
        <v>5.080888888888889E-2</v>
      </c>
      <c r="O3092" s="11">
        <f t="shared" si="96"/>
        <v>42065.610474537032</v>
      </c>
      <c r="P3092" s="11">
        <f t="shared" si="97"/>
        <v>42125.568807870368</v>
      </c>
      <c r="Q3092" t="s">
        <v>8302</v>
      </c>
      <c r="R3092" t="s">
        <v>8307</v>
      </c>
      <c r="S3092" t="s">
        <v>8346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>
        <f>E3093/D3093</f>
        <v>0.15920000000000001</v>
      </c>
      <c r="O3093" s="11">
        <f t="shared" si="96"/>
        <v>42566.740081018514</v>
      </c>
      <c r="P3093" s="11">
        <f t="shared" si="97"/>
        <v>42596.740081018514</v>
      </c>
      <c r="Q3093" t="s">
        <v>8302</v>
      </c>
      <c r="R3093" t="s">
        <v>8307</v>
      </c>
      <c r="S3093" t="s">
        <v>8346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>
        <f>E3094/D3094</f>
        <v>1.1831900000000001E-2</v>
      </c>
      <c r="O3094" s="11">
        <f t="shared" si="96"/>
        <v>42255.41101851852</v>
      </c>
      <c r="P3094" s="11">
        <f t="shared" si="97"/>
        <v>42292.708333333336</v>
      </c>
      <c r="Q3094" t="s">
        <v>8302</v>
      </c>
      <c r="R3094" t="s">
        <v>8307</v>
      </c>
      <c r="S3094" t="s">
        <v>8346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>
        <f>E3095/D3095</f>
        <v>0.22750000000000001</v>
      </c>
      <c r="O3095" s="11">
        <f t="shared" si="96"/>
        <v>41760.700706018513</v>
      </c>
      <c r="P3095" s="11">
        <f t="shared" si="97"/>
        <v>41790.957638888889</v>
      </c>
      <c r="Q3095" t="s">
        <v>8302</v>
      </c>
      <c r="R3095" t="s">
        <v>8307</v>
      </c>
      <c r="S3095" t="s">
        <v>8346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>
        <f>E3096/D3096</f>
        <v>2.5000000000000001E-4</v>
      </c>
      <c r="O3096" s="11">
        <f t="shared" si="96"/>
        <v>42207.587453703702</v>
      </c>
      <c r="P3096" s="11">
        <f t="shared" si="97"/>
        <v>42267.587453703702</v>
      </c>
      <c r="Q3096" t="s">
        <v>8302</v>
      </c>
      <c r="R3096" t="s">
        <v>8307</v>
      </c>
      <c r="S3096" t="s">
        <v>8346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>
        <f>E3097/D3097</f>
        <v>3.351206434316354E-3</v>
      </c>
      <c r="O3097" s="11">
        <f t="shared" si="96"/>
        <v>42522.81689814815</v>
      </c>
      <c r="P3097" s="11">
        <f t="shared" si="97"/>
        <v>42582.81689814815</v>
      </c>
      <c r="Q3097" t="s">
        <v>8302</v>
      </c>
      <c r="R3097" t="s">
        <v>8307</v>
      </c>
      <c r="S3097" t="s">
        <v>8346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>
        <f>E3098/D3098</f>
        <v>3.9750000000000001E-2</v>
      </c>
      <c r="O3098" s="11">
        <f t="shared" si="96"/>
        <v>42114.617199074077</v>
      </c>
      <c r="P3098" s="11">
        <f t="shared" si="97"/>
        <v>42144.617199074077</v>
      </c>
      <c r="Q3098" t="s">
        <v>8302</v>
      </c>
      <c r="R3098" t="s">
        <v>8307</v>
      </c>
      <c r="S3098" t="s">
        <v>8346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>
        <f>E3099/D3099</f>
        <v>0.17150000000000001</v>
      </c>
      <c r="O3099" s="11">
        <f t="shared" si="96"/>
        <v>42629.29515046296</v>
      </c>
      <c r="P3099" s="11">
        <f t="shared" si="97"/>
        <v>42650.374999999993</v>
      </c>
      <c r="Q3099" t="s">
        <v>8302</v>
      </c>
      <c r="R3099" t="s">
        <v>8307</v>
      </c>
      <c r="S3099" t="s">
        <v>8346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>
        <f>E3100/D3100</f>
        <v>3.608004104669061E-2</v>
      </c>
      <c r="O3100" s="11">
        <f t="shared" si="96"/>
        <v>42359.58390046296</v>
      </c>
      <c r="P3100" s="11">
        <f t="shared" si="97"/>
        <v>42407.803472222215</v>
      </c>
      <c r="Q3100" t="s">
        <v>8302</v>
      </c>
      <c r="R3100" t="s">
        <v>8307</v>
      </c>
      <c r="S3100" t="s">
        <v>8346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>
        <f>E3101/D3101</f>
        <v>0.13900000000000001</v>
      </c>
      <c r="O3101" s="11">
        <f t="shared" si="96"/>
        <v>42381.981377314813</v>
      </c>
      <c r="P3101" s="11">
        <f t="shared" si="97"/>
        <v>42411.981377314813</v>
      </c>
      <c r="Q3101" t="s">
        <v>8302</v>
      </c>
      <c r="R3101" t="s">
        <v>8307</v>
      </c>
      <c r="S3101" t="s">
        <v>8346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>
        <f>E3102/D3102</f>
        <v>0.15225</v>
      </c>
      <c r="O3102" s="11">
        <f t="shared" si="96"/>
        <v>41902.4140625</v>
      </c>
      <c r="P3102" s="11">
        <f t="shared" si="97"/>
        <v>41932.4140625</v>
      </c>
      <c r="Q3102" t="s">
        <v>8302</v>
      </c>
      <c r="R3102" t="s">
        <v>8307</v>
      </c>
      <c r="S3102" t="s">
        <v>8346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>
        <f>E3103/D3103</f>
        <v>0.12</v>
      </c>
      <c r="O3103" s="11">
        <f t="shared" si="96"/>
        <v>42171.175196759257</v>
      </c>
      <c r="P3103" s="11">
        <f t="shared" si="97"/>
        <v>42201.12222222222</v>
      </c>
      <c r="Q3103" t="s">
        <v>8302</v>
      </c>
      <c r="R3103" t="s">
        <v>8307</v>
      </c>
      <c r="S3103" t="s">
        <v>8346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>
        <f>E3104/D3104</f>
        <v>0.391125</v>
      </c>
      <c r="O3104" s="11">
        <f t="shared" si="96"/>
        <v>42555.132152777776</v>
      </c>
      <c r="P3104" s="11">
        <f t="shared" si="97"/>
        <v>42605.132152777776</v>
      </c>
      <c r="Q3104" t="s">
        <v>8302</v>
      </c>
      <c r="R3104" t="s">
        <v>8307</v>
      </c>
      <c r="S3104" t="s">
        <v>8346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>
        <f>E3105/D3105</f>
        <v>2.6829268292682929E-3</v>
      </c>
      <c r="O3105" s="11">
        <f t="shared" si="96"/>
        <v>42106.94798611111</v>
      </c>
      <c r="P3105" s="11">
        <f t="shared" si="97"/>
        <v>42166.94798611111</v>
      </c>
      <c r="Q3105" t="s">
        <v>8302</v>
      </c>
      <c r="R3105" t="s">
        <v>8307</v>
      </c>
      <c r="S3105" t="s">
        <v>8346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>
        <f>E3106/D3106</f>
        <v>0.29625000000000001</v>
      </c>
      <c r="O3106" s="11">
        <f t="shared" si="96"/>
        <v>42006.70035879629</v>
      </c>
      <c r="P3106" s="11">
        <f t="shared" si="97"/>
        <v>42037.874999999993</v>
      </c>
      <c r="Q3106" t="s">
        <v>8302</v>
      </c>
      <c r="R3106" t="s">
        <v>8307</v>
      </c>
      <c r="S3106" t="s">
        <v>8346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>
        <f>E3107/D3107</f>
        <v>0.4236099230111206</v>
      </c>
      <c r="O3107" s="11">
        <f t="shared" si="96"/>
        <v>41876.510601851849</v>
      </c>
      <c r="P3107" s="11">
        <f t="shared" si="97"/>
        <v>41931</v>
      </c>
      <c r="Q3107" t="s">
        <v>8302</v>
      </c>
      <c r="R3107" t="s">
        <v>8307</v>
      </c>
      <c r="S3107" t="s">
        <v>8346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>
        <f>E3108/D3108</f>
        <v>4.1000000000000002E-2</v>
      </c>
      <c r="O3108" s="11">
        <f t="shared" si="96"/>
        <v>42241.22078703704</v>
      </c>
      <c r="P3108" s="11">
        <f t="shared" si="97"/>
        <v>42263.708333333336</v>
      </c>
      <c r="Q3108" t="s">
        <v>8302</v>
      </c>
      <c r="R3108" t="s">
        <v>8307</v>
      </c>
      <c r="S3108" t="s">
        <v>8346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>
        <f>E3109/D3109</f>
        <v>0.197625</v>
      </c>
      <c r="O3109" s="11">
        <f t="shared" si="96"/>
        <v>42128.605914351843</v>
      </c>
      <c r="P3109" s="11">
        <f t="shared" si="97"/>
        <v>42135.605914351851</v>
      </c>
      <c r="Q3109" t="s">
        <v>8302</v>
      </c>
      <c r="R3109" t="s">
        <v>8307</v>
      </c>
      <c r="S3109" t="s">
        <v>8346</v>
      </c>
    </row>
    <row r="3110" spans="1:19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>
        <f>E3110/D3110</f>
        <v>5.1999999999999995E-4</v>
      </c>
      <c r="O3110" s="11">
        <f t="shared" si="96"/>
        <v>42062.47215277778</v>
      </c>
      <c r="P3110" s="11">
        <f t="shared" si="97"/>
        <v>42122.430486111109</v>
      </c>
      <c r="Q3110" t="s">
        <v>8302</v>
      </c>
      <c r="R3110" t="s">
        <v>8307</v>
      </c>
      <c r="S3110" t="s">
        <v>8346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>
        <f>E3111/D3111</f>
        <v>0.25030188679245285</v>
      </c>
      <c r="O3111" s="11">
        <f t="shared" si="96"/>
        <v>41843.916782407403</v>
      </c>
      <c r="P3111" s="11">
        <f t="shared" si="97"/>
        <v>41878.916782407403</v>
      </c>
      <c r="Q3111" t="s">
        <v>8302</v>
      </c>
      <c r="R3111" t="s">
        <v>8307</v>
      </c>
      <c r="S3111" t="s">
        <v>8346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>
        <f>E3112/D3112</f>
        <v>4.0000000000000002E-4</v>
      </c>
      <c r="O3112" s="11">
        <f t="shared" si="96"/>
        <v>42744.823136574072</v>
      </c>
      <c r="P3112" s="11">
        <f t="shared" si="97"/>
        <v>42784.823136574072</v>
      </c>
      <c r="Q3112" t="s">
        <v>8302</v>
      </c>
      <c r="R3112" t="s">
        <v>8307</v>
      </c>
      <c r="S3112" t="s">
        <v>8346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>
        <f>E3113/D3113</f>
        <v>0.26640000000000003</v>
      </c>
      <c r="O3113" s="11">
        <f t="shared" si="96"/>
        <v>41885.38680555555</v>
      </c>
      <c r="P3113" s="11">
        <f t="shared" si="97"/>
        <v>41916.386805555558</v>
      </c>
      <c r="Q3113" t="s">
        <v>8302</v>
      </c>
      <c r="R3113" t="s">
        <v>8307</v>
      </c>
      <c r="S3113" t="s">
        <v>8346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>
        <f>E3114/D3114</f>
        <v>4.7363636363636365E-2</v>
      </c>
      <c r="O3114" s="11">
        <f t="shared" si="96"/>
        <v>42614.913587962961</v>
      </c>
      <c r="P3114" s="11">
        <f t="shared" si="97"/>
        <v>42674.913587962961</v>
      </c>
      <c r="Q3114" t="s">
        <v>8302</v>
      </c>
      <c r="R3114" t="s">
        <v>8307</v>
      </c>
      <c r="S3114" t="s">
        <v>8346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>
        <f>E3115/D3115</f>
        <v>4.2435339894712751E-2</v>
      </c>
      <c r="O3115" s="11">
        <f t="shared" si="96"/>
        <v>42081.522939814815</v>
      </c>
      <c r="P3115" s="11">
        <f t="shared" si="97"/>
        <v>42111.522939814815</v>
      </c>
      <c r="Q3115" t="s">
        <v>8302</v>
      </c>
      <c r="R3115" t="s">
        <v>8307</v>
      </c>
      <c r="S3115" t="s">
        <v>8346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>
        <f>E3116/D3116</f>
        <v>0</v>
      </c>
      <c r="O3116" s="11">
        <f t="shared" si="96"/>
        <v>41843.42418981481</v>
      </c>
      <c r="P3116" s="11">
        <f t="shared" si="97"/>
        <v>41903.42418981481</v>
      </c>
      <c r="Q3116" t="s">
        <v>8302</v>
      </c>
      <c r="R3116" t="s">
        <v>8307</v>
      </c>
      <c r="S3116" t="s">
        <v>8346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>
        <f>E3117/D3117</f>
        <v>0.03</v>
      </c>
      <c r="O3117" s="11">
        <f t="shared" si="96"/>
        <v>42496.238738425927</v>
      </c>
      <c r="P3117" s="11">
        <f t="shared" si="97"/>
        <v>42526.238738425927</v>
      </c>
      <c r="Q3117" t="s">
        <v>8302</v>
      </c>
      <c r="R3117" t="s">
        <v>8307</v>
      </c>
      <c r="S3117" t="s">
        <v>8346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>
        <f>E3118/D3118</f>
        <v>0.57333333333333336</v>
      </c>
      <c r="O3118" s="11">
        <f t="shared" si="96"/>
        <v>42081.30700231481</v>
      </c>
      <c r="P3118" s="11">
        <f t="shared" si="97"/>
        <v>42095.30700231481</v>
      </c>
      <c r="Q3118" t="s">
        <v>8302</v>
      </c>
      <c r="R3118" t="s">
        <v>8307</v>
      </c>
      <c r="S3118" t="s">
        <v>8346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>
        <f>E3119/D3119</f>
        <v>1E-3</v>
      </c>
      <c r="O3119" s="11">
        <f t="shared" si="96"/>
        <v>42509.166203703695</v>
      </c>
      <c r="P3119" s="11">
        <f t="shared" si="97"/>
        <v>42517.341666666667</v>
      </c>
      <c r="Q3119" t="s">
        <v>8302</v>
      </c>
      <c r="R3119" t="s">
        <v>8307</v>
      </c>
      <c r="S3119" t="s">
        <v>8346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>
        <f>E3120/D3120</f>
        <v>3.0999999999999999E-3</v>
      </c>
      <c r="O3120" s="11">
        <f t="shared" si="96"/>
        <v>42534.441238425927</v>
      </c>
      <c r="P3120" s="11">
        <f t="shared" si="97"/>
        <v>42553.441238425927</v>
      </c>
      <c r="Q3120" t="s">
        <v>8302</v>
      </c>
      <c r="R3120" t="s">
        <v>8307</v>
      </c>
      <c r="S3120" t="s">
        <v>8346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>
        <f>E3121/D3121</f>
        <v>5.0000000000000001E-4</v>
      </c>
      <c r="O3121" s="11">
        <f t="shared" si="96"/>
        <v>42059.837175925924</v>
      </c>
      <c r="P3121" s="11">
        <f t="shared" si="97"/>
        <v>42089.795509259253</v>
      </c>
      <c r="Q3121" t="s">
        <v>8302</v>
      </c>
      <c r="R3121" t="s">
        <v>8307</v>
      </c>
      <c r="S3121" t="s">
        <v>8346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>
        <f>E3122/D3122</f>
        <v>9.8461538461538464E-5</v>
      </c>
      <c r="O3122" s="11">
        <f t="shared" si="96"/>
        <v>42435.733749999999</v>
      </c>
      <c r="P3122" s="11">
        <f t="shared" si="97"/>
        <v>42495.692083333335</v>
      </c>
      <c r="Q3122" t="s">
        <v>8302</v>
      </c>
      <c r="R3122" t="s">
        <v>8307</v>
      </c>
      <c r="S3122" t="s">
        <v>8346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>
        <f>E3123/D3123</f>
        <v>6.6666666666666671E-3</v>
      </c>
      <c r="O3123" s="11">
        <f t="shared" si="96"/>
        <v>41848.471469907403</v>
      </c>
      <c r="P3123" s="11">
        <f t="shared" si="97"/>
        <v>41908.471469907403</v>
      </c>
      <c r="Q3123" t="s">
        <v>8302</v>
      </c>
      <c r="R3123" t="s">
        <v>8307</v>
      </c>
      <c r="S3123" t="s">
        <v>8346</v>
      </c>
    </row>
    <row r="3124" spans="1:19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>
        <f>E3124/D3124</f>
        <v>0.58291457286432158</v>
      </c>
      <c r="O3124" s="11">
        <f t="shared" si="96"/>
        <v>42678.723749999997</v>
      </c>
      <c r="P3124" s="11">
        <f t="shared" si="97"/>
        <v>42683.765416666669</v>
      </c>
      <c r="Q3124" t="s">
        <v>8302</v>
      </c>
      <c r="R3124" t="s">
        <v>8307</v>
      </c>
      <c r="S3124" t="s">
        <v>8346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>
        <f>E3125/D3125</f>
        <v>0.68153600000000003</v>
      </c>
      <c r="O3125" s="11">
        <f t="shared" si="96"/>
        <v>42530.784699074073</v>
      </c>
      <c r="P3125" s="11">
        <f t="shared" si="97"/>
        <v>42560.784699074073</v>
      </c>
      <c r="Q3125" t="s">
        <v>8302</v>
      </c>
      <c r="R3125" t="s">
        <v>8307</v>
      </c>
      <c r="S3125" t="s">
        <v>8346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>
        <f>E3126/D3126</f>
        <v>3.2499999999999997E-5</v>
      </c>
      <c r="O3126" s="11">
        <f t="shared" si="96"/>
        <v>41977.571770833332</v>
      </c>
      <c r="P3126" s="11">
        <f t="shared" si="97"/>
        <v>42037.571770833332</v>
      </c>
      <c r="Q3126" t="s">
        <v>8302</v>
      </c>
      <c r="R3126" t="s">
        <v>8307</v>
      </c>
      <c r="S3126" t="s">
        <v>8346</v>
      </c>
    </row>
    <row r="3127" spans="1:19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>
        <f>E3127/D3127</f>
        <v>0</v>
      </c>
      <c r="O3127" s="11">
        <f t="shared" si="96"/>
        <v>42345.998518518514</v>
      </c>
      <c r="P3127" s="11">
        <f t="shared" si="97"/>
        <v>42375.998518518514</v>
      </c>
      <c r="Q3127" t="s">
        <v>8302</v>
      </c>
      <c r="R3127" t="s">
        <v>8307</v>
      </c>
      <c r="S3127" t="s">
        <v>8346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>
        <f>E3128/D3128</f>
        <v>4.1599999999999998E-2</v>
      </c>
      <c r="O3128" s="11">
        <f t="shared" si="96"/>
        <v>42426.809745370374</v>
      </c>
      <c r="P3128" s="11">
        <f t="shared" si="97"/>
        <v>42456.768078703702</v>
      </c>
      <c r="Q3128" t="s">
        <v>8302</v>
      </c>
      <c r="R3128" t="s">
        <v>8307</v>
      </c>
      <c r="S3128" t="s">
        <v>8346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>
        <f>E3129/D3129</f>
        <v>0</v>
      </c>
      <c r="O3129" s="11">
        <f t="shared" si="96"/>
        <v>42034.648483796293</v>
      </c>
      <c r="P3129" s="11">
        <f t="shared" si="97"/>
        <v>42064.648483796293</v>
      </c>
      <c r="Q3129" t="s">
        <v>8302</v>
      </c>
      <c r="R3129" t="s">
        <v>8307</v>
      </c>
      <c r="S3129" t="s">
        <v>8346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>
        <f>E3130/D3130</f>
        <v>1.0860666666666667</v>
      </c>
      <c r="O3130" s="11">
        <f t="shared" si="96"/>
        <v>42780.617372685178</v>
      </c>
      <c r="P3130" s="11">
        <f t="shared" si="97"/>
        <v>42810.575706018521</v>
      </c>
      <c r="Q3130" t="s">
        <v>8270</v>
      </c>
      <c r="R3130" t="s">
        <v>8307</v>
      </c>
      <c r="S3130" t="s">
        <v>8308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>
        <f>E3131/D3131</f>
        <v>8.0000000000000002E-3</v>
      </c>
      <c r="O3131" s="11">
        <f t="shared" si="96"/>
        <v>42803.634479166663</v>
      </c>
      <c r="P3131" s="11">
        <f t="shared" si="97"/>
        <v>42843.592812499999</v>
      </c>
      <c r="Q3131" t="s">
        <v>8270</v>
      </c>
      <c r="R3131" t="s">
        <v>8307</v>
      </c>
      <c r="S3131" t="s">
        <v>8308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>
        <f>E3132/D3132</f>
        <v>3.7499999999999999E-2</v>
      </c>
      <c r="O3132" s="11">
        <f t="shared" si="96"/>
        <v>42808.431898148141</v>
      </c>
      <c r="P3132" s="11">
        <f t="shared" si="97"/>
        <v>42838.999305555553</v>
      </c>
      <c r="Q3132" t="s">
        <v>8270</v>
      </c>
      <c r="R3132" t="s">
        <v>8307</v>
      </c>
      <c r="S3132" t="s">
        <v>8308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>
        <f>E3133/D3133</f>
        <v>0.15731707317073171</v>
      </c>
      <c r="O3133" s="11">
        <f t="shared" si="96"/>
        <v>42803.370891203704</v>
      </c>
      <c r="P3133" s="11">
        <f t="shared" si="97"/>
        <v>42833.329224537032</v>
      </c>
      <c r="Q3133" t="s">
        <v>8270</v>
      </c>
      <c r="R3133" t="s">
        <v>8307</v>
      </c>
      <c r="S3133" t="s">
        <v>8308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>
        <f>E3134/D3134</f>
        <v>3.3333333333333332E-4</v>
      </c>
      <c r="O3134" s="11">
        <f t="shared" si="96"/>
        <v>42786.141898148147</v>
      </c>
      <c r="P3134" s="11">
        <f t="shared" si="97"/>
        <v>42846.100231481476</v>
      </c>
      <c r="Q3134" t="s">
        <v>8270</v>
      </c>
      <c r="R3134" t="s">
        <v>8307</v>
      </c>
      <c r="S3134" t="s">
        <v>8308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>
        <f>E3135/D3135</f>
        <v>1.08</v>
      </c>
      <c r="O3135" s="11">
        <f t="shared" si="96"/>
        <v>42788.356874999998</v>
      </c>
      <c r="P3135" s="11">
        <f t="shared" si="97"/>
        <v>42818.315208333333</v>
      </c>
      <c r="Q3135" t="s">
        <v>8270</v>
      </c>
      <c r="R3135" t="s">
        <v>8307</v>
      </c>
      <c r="S3135" t="s">
        <v>8308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>
        <f>E3136/D3136</f>
        <v>0.22500000000000001</v>
      </c>
      <c r="O3136" s="11">
        <f t="shared" si="96"/>
        <v>42800.511793981481</v>
      </c>
      <c r="P3136" s="11">
        <f t="shared" si="97"/>
        <v>42821.470127314817</v>
      </c>
      <c r="Q3136" t="s">
        <v>8270</v>
      </c>
      <c r="R3136" t="s">
        <v>8307</v>
      </c>
      <c r="S3136" t="s">
        <v>8308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>
        <f>E3137/D3137</f>
        <v>0.20849420849420849</v>
      </c>
      <c r="O3137" s="11">
        <f t="shared" si="96"/>
        <v>42806.943530092591</v>
      </c>
      <c r="P3137" s="11">
        <f t="shared" si="97"/>
        <v>42828.943530092591</v>
      </c>
      <c r="Q3137" t="s">
        <v>8270</v>
      </c>
      <c r="R3137" t="s">
        <v>8307</v>
      </c>
      <c r="S3137" t="s">
        <v>8308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>
        <f>E3138/D3138</f>
        <v>1.278</v>
      </c>
      <c r="O3138" s="11">
        <f t="shared" si="96"/>
        <v>42789.25409722222</v>
      </c>
      <c r="P3138" s="11">
        <f t="shared" si="97"/>
        <v>42825.749305555553</v>
      </c>
      <c r="Q3138" t="s">
        <v>8270</v>
      </c>
      <c r="R3138" t="s">
        <v>8307</v>
      </c>
      <c r="S3138" t="s">
        <v>8308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>
        <f>E3139/D3139</f>
        <v>3.3333333333333333E-2</v>
      </c>
      <c r="O3139" s="11">
        <f t="shared" ref="O3139:O3202" si="98">(((J3139/60)/60)/24)+DATE(1970,1,1)+(-5/24)</f>
        <v>42807.676724537036</v>
      </c>
      <c r="P3139" s="11">
        <f t="shared" ref="P3139:P3202" si="99">I3139/86400+25569+(-5/24)</f>
        <v>42858.591666666667</v>
      </c>
      <c r="Q3139" t="s">
        <v>8270</v>
      </c>
      <c r="R3139" t="s">
        <v>8307</v>
      </c>
      <c r="S3139" t="s">
        <v>8308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>
        <f>E3140/D3140</f>
        <v>0</v>
      </c>
      <c r="O3140" s="11">
        <f t="shared" si="98"/>
        <v>42809.437581018516</v>
      </c>
      <c r="P3140" s="11">
        <f t="shared" si="99"/>
        <v>42828.437581018516</v>
      </c>
      <c r="Q3140" t="s">
        <v>8270</v>
      </c>
      <c r="R3140" t="s">
        <v>8307</v>
      </c>
      <c r="S3140" t="s">
        <v>8308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>
        <f>E3141/D3141</f>
        <v>5.3999999999999999E-2</v>
      </c>
      <c r="O3141" s="11">
        <f t="shared" si="98"/>
        <v>42785.062037037038</v>
      </c>
      <c r="P3141" s="11">
        <f t="shared" si="99"/>
        <v>42818.981249999997</v>
      </c>
      <c r="Q3141" t="s">
        <v>8270</v>
      </c>
      <c r="R3141" t="s">
        <v>8307</v>
      </c>
      <c r="S3141" t="s">
        <v>8308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>
        <f>E3142/D3142</f>
        <v>9.5999999999999992E-3</v>
      </c>
      <c r="O3142" s="11">
        <f t="shared" si="98"/>
        <v>42802.510451388887</v>
      </c>
      <c r="P3142" s="11">
        <f t="shared" si="99"/>
        <v>42832.468784722216</v>
      </c>
      <c r="Q3142" t="s">
        <v>8270</v>
      </c>
      <c r="R3142" t="s">
        <v>8307</v>
      </c>
      <c r="S3142" t="s">
        <v>8308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>
        <f>E3143/D3143</f>
        <v>0.51600000000000001</v>
      </c>
      <c r="O3143" s="11">
        <f t="shared" si="98"/>
        <v>42800.544999999998</v>
      </c>
      <c r="P3143" s="11">
        <f t="shared" si="99"/>
        <v>42841.624999999993</v>
      </c>
      <c r="Q3143" t="s">
        <v>8270</v>
      </c>
      <c r="R3143" t="s">
        <v>8307</v>
      </c>
      <c r="S3143" t="s">
        <v>8308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>
        <f>E3144/D3144</f>
        <v>1.6363636363636365E-2</v>
      </c>
      <c r="O3144" s="11">
        <f t="shared" si="98"/>
        <v>42783.304849537039</v>
      </c>
      <c r="P3144" s="11">
        <f t="shared" si="99"/>
        <v>42813.263182870367</v>
      </c>
      <c r="Q3144" t="s">
        <v>8270</v>
      </c>
      <c r="R3144" t="s">
        <v>8307</v>
      </c>
      <c r="S3144" t="s">
        <v>8308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>
        <f>E3145/D3145</f>
        <v>0</v>
      </c>
      <c r="O3145" s="11">
        <f t="shared" si="98"/>
        <v>42808.149953703702</v>
      </c>
      <c r="P3145" s="11">
        <f t="shared" si="99"/>
        <v>42834.149953703702</v>
      </c>
      <c r="Q3145" t="s">
        <v>8270</v>
      </c>
      <c r="R3145" t="s">
        <v>8307</v>
      </c>
      <c r="S3145" t="s">
        <v>8308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>
        <f>E3146/D3146</f>
        <v>0.754</v>
      </c>
      <c r="O3146" s="11">
        <f t="shared" si="98"/>
        <v>42796.329942129632</v>
      </c>
      <c r="P3146" s="11">
        <f t="shared" si="99"/>
        <v>42813.041666666664</v>
      </c>
      <c r="Q3146" t="s">
        <v>8270</v>
      </c>
      <c r="R3146" t="s">
        <v>8307</v>
      </c>
      <c r="S3146" t="s">
        <v>8308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>
        <f>E3147/D3147</f>
        <v>0</v>
      </c>
      <c r="O3147" s="11">
        <f t="shared" si="98"/>
        <v>42761.832569444443</v>
      </c>
      <c r="P3147" s="11">
        <f t="shared" si="99"/>
        <v>42821.790902777771</v>
      </c>
      <c r="Q3147" t="s">
        <v>8270</v>
      </c>
      <c r="R3147" t="s">
        <v>8307</v>
      </c>
      <c r="S3147" t="s">
        <v>8308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>
        <f>E3148/D3148</f>
        <v>0.105</v>
      </c>
      <c r="O3148" s="11">
        <f t="shared" si="98"/>
        <v>42796.474143518521</v>
      </c>
      <c r="P3148" s="11">
        <f t="shared" si="99"/>
        <v>42841.432476851849</v>
      </c>
      <c r="Q3148" t="s">
        <v>8270</v>
      </c>
      <c r="R3148" t="s">
        <v>8307</v>
      </c>
      <c r="S3148" t="s">
        <v>8308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>
        <f>E3149/D3149</f>
        <v>1.1752499999999999</v>
      </c>
      <c r="O3149" s="11">
        <f t="shared" si="98"/>
        <v>41909.761053240742</v>
      </c>
      <c r="P3149" s="11">
        <f t="shared" si="99"/>
        <v>41949.802719907406</v>
      </c>
      <c r="Q3149" t="s">
        <v>8270</v>
      </c>
      <c r="R3149" t="s">
        <v>8307</v>
      </c>
      <c r="S3149" t="s">
        <v>8308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>
        <f>E3150/D3150</f>
        <v>1.3116666666666668</v>
      </c>
      <c r="O3150" s="11">
        <f t="shared" si="98"/>
        <v>41891.456990740735</v>
      </c>
      <c r="P3150" s="11">
        <f t="shared" si="99"/>
        <v>41912.958333333328</v>
      </c>
      <c r="Q3150" t="s">
        <v>8270</v>
      </c>
      <c r="R3150" t="s">
        <v>8307</v>
      </c>
      <c r="S3150" t="s">
        <v>8308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>
        <f>E3151/D3151</f>
        <v>1.04</v>
      </c>
      <c r="O3151" s="11">
        <f t="shared" si="98"/>
        <v>41225.809027777774</v>
      </c>
      <c r="P3151" s="11">
        <f t="shared" si="99"/>
        <v>41249.875</v>
      </c>
      <c r="Q3151" t="s">
        <v>8270</v>
      </c>
      <c r="R3151" t="s">
        <v>8307</v>
      </c>
      <c r="S3151" t="s">
        <v>8308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>
        <f>E3152/D3152</f>
        <v>1.01</v>
      </c>
      <c r="O3152" s="11">
        <f t="shared" si="98"/>
        <v>40478.055590277778</v>
      </c>
      <c r="P3152" s="11">
        <f t="shared" si="99"/>
        <v>40567.958333333328</v>
      </c>
      <c r="Q3152" t="s">
        <v>8270</v>
      </c>
      <c r="R3152" t="s">
        <v>8307</v>
      </c>
      <c r="S3152" t="s">
        <v>8308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>
        <f>E3153/D3153</f>
        <v>1.004</v>
      </c>
      <c r="O3153" s="11">
        <f t="shared" si="98"/>
        <v>41862.631643518514</v>
      </c>
      <c r="P3153" s="11">
        <f t="shared" si="99"/>
        <v>41892.631643518514</v>
      </c>
      <c r="Q3153" t="s">
        <v>8270</v>
      </c>
      <c r="R3153" t="s">
        <v>8307</v>
      </c>
      <c r="S3153" t="s">
        <v>8308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>
        <f>E3154/D3154</f>
        <v>1.0595454545454546</v>
      </c>
      <c r="O3154" s="11">
        <f t="shared" si="98"/>
        <v>41550.659340277773</v>
      </c>
      <c r="P3154" s="11">
        <f t="shared" si="99"/>
        <v>41580.659340277773</v>
      </c>
      <c r="Q3154" t="s">
        <v>8270</v>
      </c>
      <c r="R3154" t="s">
        <v>8307</v>
      </c>
      <c r="S3154" t="s">
        <v>8308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>
        <f>E3155/D3155</f>
        <v>3.3558333333333334</v>
      </c>
      <c r="O3155" s="11">
        <f t="shared" si="98"/>
        <v>40632.946030092593</v>
      </c>
      <c r="P3155" s="11">
        <f t="shared" si="99"/>
        <v>40663.999305555553</v>
      </c>
      <c r="Q3155" t="s">
        <v>8270</v>
      </c>
      <c r="R3155" t="s">
        <v>8307</v>
      </c>
      <c r="S3155" t="s">
        <v>8308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>
        <f>E3156/D3156</f>
        <v>1.1292857142857142</v>
      </c>
      <c r="O3156" s="11">
        <f t="shared" si="98"/>
        <v>40970.667337962957</v>
      </c>
      <c r="P3156" s="11">
        <f t="shared" si="99"/>
        <v>41000.625671296293</v>
      </c>
      <c r="Q3156" t="s">
        <v>8270</v>
      </c>
      <c r="R3156" t="s">
        <v>8307</v>
      </c>
      <c r="S3156" t="s">
        <v>8308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>
        <f>E3157/D3157</f>
        <v>1.885046</v>
      </c>
      <c r="O3157" s="11">
        <f t="shared" si="98"/>
        <v>41233.290798611109</v>
      </c>
      <c r="P3157" s="11">
        <f t="shared" si="99"/>
        <v>41263.290798611109</v>
      </c>
      <c r="Q3157" t="s">
        <v>8270</v>
      </c>
      <c r="R3157" t="s">
        <v>8307</v>
      </c>
      <c r="S3157" t="s">
        <v>8308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>
        <f>E3158/D3158</f>
        <v>1.0181818181818181</v>
      </c>
      <c r="O3158" s="11">
        <f t="shared" si="98"/>
        <v>41026.744722222218</v>
      </c>
      <c r="P3158" s="11">
        <f t="shared" si="99"/>
        <v>41061.744722222218</v>
      </c>
      <c r="Q3158" t="s">
        <v>8270</v>
      </c>
      <c r="R3158" t="s">
        <v>8307</v>
      </c>
      <c r="S3158" t="s">
        <v>8308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>
        <f>E3159/D3159</f>
        <v>1.01</v>
      </c>
      <c r="O3159" s="11">
        <f t="shared" si="98"/>
        <v>41829.579918981479</v>
      </c>
      <c r="P3159" s="11">
        <f t="shared" si="99"/>
        <v>41839</v>
      </c>
      <c r="Q3159" t="s">
        <v>8270</v>
      </c>
      <c r="R3159" t="s">
        <v>8307</v>
      </c>
      <c r="S3159" t="s">
        <v>8308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>
        <f>E3160/D3160</f>
        <v>1.1399999999999999</v>
      </c>
      <c r="O3160" s="11">
        <f t="shared" si="98"/>
        <v>41447.631388888884</v>
      </c>
      <c r="P3160" s="11">
        <f t="shared" si="99"/>
        <v>41477.631388888891</v>
      </c>
      <c r="Q3160" t="s">
        <v>8270</v>
      </c>
      <c r="R3160" t="s">
        <v>8307</v>
      </c>
      <c r="S3160" t="s">
        <v>8308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>
        <f>E3161/D3161</f>
        <v>1.3348133333333334</v>
      </c>
      <c r="O3161" s="11">
        <f t="shared" si="98"/>
        <v>40883.858344907407</v>
      </c>
      <c r="P3161" s="11">
        <f t="shared" si="99"/>
        <v>40926.75</v>
      </c>
      <c r="Q3161" t="s">
        <v>8270</v>
      </c>
      <c r="R3161" t="s">
        <v>8307</v>
      </c>
      <c r="S3161" t="s">
        <v>8308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>
        <f>E3162/D3162</f>
        <v>1.0153333333333334</v>
      </c>
      <c r="O3162" s="11">
        <f t="shared" si="98"/>
        <v>41841.056562499994</v>
      </c>
      <c r="P3162" s="11">
        <f t="shared" si="99"/>
        <v>41863.999305555553</v>
      </c>
      <c r="Q3162" t="s">
        <v>8270</v>
      </c>
      <c r="R3162" t="s">
        <v>8307</v>
      </c>
      <c r="S3162" t="s">
        <v>8308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>
        <f>E3163/D3163</f>
        <v>1.0509999999999999</v>
      </c>
      <c r="O3163" s="11">
        <f t="shared" si="98"/>
        <v>41897.327800925923</v>
      </c>
      <c r="P3163" s="11">
        <f t="shared" si="99"/>
        <v>41927.327800925923</v>
      </c>
      <c r="Q3163" t="s">
        <v>8270</v>
      </c>
      <c r="R3163" t="s">
        <v>8307</v>
      </c>
      <c r="S3163" t="s">
        <v>8308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>
        <f>E3164/D3164</f>
        <v>1.2715000000000001</v>
      </c>
      <c r="O3164" s="11">
        <f t="shared" si="98"/>
        <v>41799.47756944444</v>
      </c>
      <c r="P3164" s="11">
        <f t="shared" si="99"/>
        <v>41826.875</v>
      </c>
      <c r="Q3164" t="s">
        <v>8270</v>
      </c>
      <c r="R3164" t="s">
        <v>8307</v>
      </c>
      <c r="S3164" t="s">
        <v>8308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>
        <f>E3165/D3165</f>
        <v>1.1115384615384616</v>
      </c>
      <c r="O3165" s="11">
        <f t="shared" si="98"/>
        <v>41775.545428240737</v>
      </c>
      <c r="P3165" s="11">
        <f t="shared" si="99"/>
        <v>41805.545428240737</v>
      </c>
      <c r="Q3165" t="s">
        <v>8270</v>
      </c>
      <c r="R3165" t="s">
        <v>8307</v>
      </c>
      <c r="S3165" t="s">
        <v>8308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>
        <f>E3166/D3166</f>
        <v>1.0676000000000001</v>
      </c>
      <c r="O3166" s="11">
        <f t="shared" si="98"/>
        <v>41766.597395833334</v>
      </c>
      <c r="P3166" s="11">
        <f t="shared" si="99"/>
        <v>41799.597395833327</v>
      </c>
      <c r="Q3166" t="s">
        <v>8270</v>
      </c>
      <c r="R3166" t="s">
        <v>8307</v>
      </c>
      <c r="S3166" t="s">
        <v>8308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>
        <f>E3167/D3167</f>
        <v>1.6266666666666667</v>
      </c>
      <c r="O3167" s="11">
        <f t="shared" si="98"/>
        <v>40643.950925925921</v>
      </c>
      <c r="P3167" s="11">
        <f t="shared" si="99"/>
        <v>40665.957638888889</v>
      </c>
      <c r="Q3167" t="s">
        <v>8270</v>
      </c>
      <c r="R3167" t="s">
        <v>8307</v>
      </c>
      <c r="S3167" t="s">
        <v>8308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>
        <f>E3168/D3168</f>
        <v>1.6022808571428573</v>
      </c>
      <c r="O3168" s="11">
        <f t="shared" si="98"/>
        <v>41940.483252314814</v>
      </c>
      <c r="P3168" s="11">
        <f t="shared" si="99"/>
        <v>41969.124305555553</v>
      </c>
      <c r="Q3168" t="s">
        <v>8270</v>
      </c>
      <c r="R3168" t="s">
        <v>8307</v>
      </c>
      <c r="S3168" t="s">
        <v>8308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>
        <f>E3169/D3169</f>
        <v>1.1616666666666666</v>
      </c>
      <c r="O3169" s="11">
        <f t="shared" si="98"/>
        <v>41838.967372685183</v>
      </c>
      <c r="P3169" s="11">
        <f t="shared" si="99"/>
        <v>41852.967372685183</v>
      </c>
      <c r="Q3169" t="s">
        <v>8270</v>
      </c>
      <c r="R3169" t="s">
        <v>8307</v>
      </c>
      <c r="S3169" t="s">
        <v>8308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>
        <f>E3170/D3170</f>
        <v>1.242</v>
      </c>
      <c r="O3170" s="11">
        <f t="shared" si="98"/>
        <v>41771.897604166668</v>
      </c>
      <c r="P3170" s="11">
        <f t="shared" si="99"/>
        <v>41803.708333333328</v>
      </c>
      <c r="Q3170" t="s">
        <v>8270</v>
      </c>
      <c r="R3170" t="s">
        <v>8307</v>
      </c>
      <c r="S3170" t="s">
        <v>8308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>
        <f>E3171/D3171</f>
        <v>1.030125</v>
      </c>
      <c r="O3171" s="11">
        <f t="shared" si="98"/>
        <v>41591.529641203699</v>
      </c>
      <c r="P3171" s="11">
        <f t="shared" si="99"/>
        <v>41620.999305555553</v>
      </c>
      <c r="Q3171" t="s">
        <v>8270</v>
      </c>
      <c r="R3171" t="s">
        <v>8307</v>
      </c>
      <c r="S3171" t="s">
        <v>8308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>
        <f>E3172/D3172</f>
        <v>1.1225000000000001</v>
      </c>
      <c r="O3172" s="11">
        <f t="shared" si="98"/>
        <v>41788.872037037036</v>
      </c>
      <c r="P3172" s="11">
        <f t="shared" si="99"/>
        <v>41821.958333333328</v>
      </c>
      <c r="Q3172" t="s">
        <v>8270</v>
      </c>
      <c r="R3172" t="s">
        <v>8307</v>
      </c>
      <c r="S3172" t="s">
        <v>8308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>
        <f>E3173/D3173</f>
        <v>1.0881428571428571</v>
      </c>
      <c r="O3173" s="11">
        <f t="shared" si="98"/>
        <v>42466.399976851848</v>
      </c>
      <c r="P3173" s="11">
        <f t="shared" si="99"/>
        <v>42496.399976851848</v>
      </c>
      <c r="Q3173" t="s">
        <v>8270</v>
      </c>
      <c r="R3173" t="s">
        <v>8307</v>
      </c>
      <c r="S3173" t="s">
        <v>8308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>
        <f>E3174/D3174</f>
        <v>1.1499999999999999</v>
      </c>
      <c r="O3174" s="11">
        <f t="shared" si="98"/>
        <v>40923.521620370368</v>
      </c>
      <c r="P3174" s="11">
        <f t="shared" si="99"/>
        <v>40953.521620370368</v>
      </c>
      <c r="Q3174" t="s">
        <v>8270</v>
      </c>
      <c r="R3174" t="s">
        <v>8307</v>
      </c>
      <c r="S3174" t="s">
        <v>8308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>
        <f>E3175/D3175</f>
        <v>1.03</v>
      </c>
      <c r="O3175" s="11">
        <f t="shared" si="98"/>
        <v>41878.670046296291</v>
      </c>
      <c r="P3175" s="11">
        <f t="shared" si="99"/>
        <v>41908.670046296298</v>
      </c>
      <c r="Q3175" t="s">
        <v>8270</v>
      </c>
      <c r="R3175" t="s">
        <v>8307</v>
      </c>
      <c r="S3175" t="s">
        <v>8308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>
        <f>E3176/D3176</f>
        <v>1.0113333333333334</v>
      </c>
      <c r="O3176" s="11">
        <f t="shared" si="98"/>
        <v>41862.656342592592</v>
      </c>
      <c r="P3176" s="11">
        <f t="shared" si="99"/>
        <v>41876.656342592592</v>
      </c>
      <c r="Q3176" t="s">
        <v>8270</v>
      </c>
      <c r="R3176" t="s">
        <v>8307</v>
      </c>
      <c r="S3176" t="s">
        <v>8308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>
        <f>E3177/D3177</f>
        <v>1.0955999999999999</v>
      </c>
      <c r="O3177" s="11">
        <f t="shared" si="98"/>
        <v>40531.678553240738</v>
      </c>
      <c r="P3177" s="11">
        <f t="shared" si="99"/>
        <v>40591.678553240738</v>
      </c>
      <c r="Q3177" t="s">
        <v>8270</v>
      </c>
      <c r="R3177" t="s">
        <v>8307</v>
      </c>
      <c r="S3177" t="s">
        <v>8308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>
        <f>E3178/D3178</f>
        <v>1.148421052631579</v>
      </c>
      <c r="O3178" s="11">
        <f t="shared" si="98"/>
        <v>41477.722581018512</v>
      </c>
      <c r="P3178" s="11">
        <f t="shared" si="99"/>
        <v>41504.416666666664</v>
      </c>
      <c r="Q3178" t="s">
        <v>8270</v>
      </c>
      <c r="R3178" t="s">
        <v>8307</v>
      </c>
      <c r="S3178" t="s">
        <v>8308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>
        <f>E3179/D3179</f>
        <v>1.1739999999999999</v>
      </c>
      <c r="O3179" s="11">
        <f t="shared" si="98"/>
        <v>41781.458437499998</v>
      </c>
      <c r="P3179" s="11">
        <f t="shared" si="99"/>
        <v>41811.458437499998</v>
      </c>
      <c r="Q3179" t="s">
        <v>8270</v>
      </c>
      <c r="R3179" t="s">
        <v>8307</v>
      </c>
      <c r="S3179" t="s">
        <v>8308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>
        <f>E3180/D3180</f>
        <v>1.7173333333333334</v>
      </c>
      <c r="O3180" s="11">
        <f t="shared" si="98"/>
        <v>41806.396701388883</v>
      </c>
      <c r="P3180" s="11">
        <f t="shared" si="99"/>
        <v>41836.396701388883</v>
      </c>
      <c r="Q3180" t="s">
        <v>8270</v>
      </c>
      <c r="R3180" t="s">
        <v>8307</v>
      </c>
      <c r="S3180" t="s">
        <v>8308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>
        <f>E3181/D3181</f>
        <v>1.1416238095238094</v>
      </c>
      <c r="O3181" s="11">
        <f t="shared" si="98"/>
        <v>41375.49387731481</v>
      </c>
      <c r="P3181" s="11">
        <f t="shared" si="99"/>
        <v>41400.49387731481</v>
      </c>
      <c r="Q3181" t="s">
        <v>8270</v>
      </c>
      <c r="R3181" t="s">
        <v>8307</v>
      </c>
      <c r="S3181" t="s">
        <v>8308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>
        <f>E3182/D3182</f>
        <v>1.1975</v>
      </c>
      <c r="O3182" s="11">
        <f t="shared" si="98"/>
        <v>41780.204270833332</v>
      </c>
      <c r="P3182" s="11">
        <f t="shared" si="99"/>
        <v>41810.204270833332</v>
      </c>
      <c r="Q3182" t="s">
        <v>8270</v>
      </c>
      <c r="R3182" t="s">
        <v>8307</v>
      </c>
      <c r="S3182" t="s">
        <v>8308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>
        <f>E3183/D3183</f>
        <v>1.0900000000000001</v>
      </c>
      <c r="O3183" s="11">
        <f t="shared" si="98"/>
        <v>41779.101701388885</v>
      </c>
      <c r="P3183" s="11">
        <f t="shared" si="99"/>
        <v>41805.458333333328</v>
      </c>
      <c r="Q3183" t="s">
        <v>8270</v>
      </c>
      <c r="R3183" t="s">
        <v>8307</v>
      </c>
      <c r="S3183" t="s">
        <v>8308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>
        <f>E3184/D3184</f>
        <v>1.0088571428571429</v>
      </c>
      <c r="O3184" s="11">
        <f t="shared" si="98"/>
        <v>40883.740983796291</v>
      </c>
      <c r="P3184" s="11">
        <f t="shared" si="99"/>
        <v>40939.5</v>
      </c>
      <c r="Q3184" t="s">
        <v>8270</v>
      </c>
      <c r="R3184" t="s">
        <v>8307</v>
      </c>
      <c r="S3184" t="s">
        <v>8308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>
        <f>E3185/D3185</f>
        <v>1.0900000000000001</v>
      </c>
      <c r="O3185" s="11">
        <f t="shared" si="98"/>
        <v>41491.586446759255</v>
      </c>
      <c r="P3185" s="11">
        <f t="shared" si="99"/>
        <v>41509.586446759255</v>
      </c>
      <c r="Q3185" t="s">
        <v>8270</v>
      </c>
      <c r="R3185" t="s">
        <v>8307</v>
      </c>
      <c r="S3185" t="s">
        <v>8308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>
        <f>E3186/D3186</f>
        <v>1.0720930232558139</v>
      </c>
      <c r="O3186" s="11">
        <f t="shared" si="98"/>
        <v>41791.785081018512</v>
      </c>
      <c r="P3186" s="11">
        <f t="shared" si="99"/>
        <v>41821.785081018512</v>
      </c>
      <c r="Q3186" t="s">
        <v>8270</v>
      </c>
      <c r="R3186" t="s">
        <v>8307</v>
      </c>
      <c r="S3186" t="s">
        <v>8308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>
        <f>E3187/D3187</f>
        <v>1</v>
      </c>
      <c r="O3187" s="11">
        <f t="shared" si="98"/>
        <v>41829.768993055557</v>
      </c>
      <c r="P3187" s="11">
        <f t="shared" si="99"/>
        <v>41836.768993055557</v>
      </c>
      <c r="Q3187" t="s">
        <v>8270</v>
      </c>
      <c r="R3187" t="s">
        <v>8307</v>
      </c>
      <c r="S3187" t="s">
        <v>8308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>
        <f>E3188/D3188</f>
        <v>1.0218750000000001</v>
      </c>
      <c r="O3188" s="11">
        <f t="shared" si="98"/>
        <v>41868.715717592589</v>
      </c>
      <c r="P3188" s="11">
        <f t="shared" si="99"/>
        <v>41898.666666666664</v>
      </c>
      <c r="Q3188" t="s">
        <v>8270</v>
      </c>
      <c r="R3188" t="s">
        <v>8307</v>
      </c>
      <c r="S3188" t="s">
        <v>8308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>
        <f>E3189/D3189</f>
        <v>1.1629333333333334</v>
      </c>
      <c r="O3189" s="11">
        <f t="shared" si="98"/>
        <v>41835.458020833328</v>
      </c>
      <c r="P3189" s="11">
        <f t="shared" si="99"/>
        <v>41855.458020833328</v>
      </c>
      <c r="Q3189" t="s">
        <v>8270</v>
      </c>
      <c r="R3189" t="s">
        <v>8307</v>
      </c>
      <c r="S3189" t="s">
        <v>8308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>
        <f>E3190/D3190</f>
        <v>0.65</v>
      </c>
      <c r="O3190" s="11">
        <f t="shared" si="98"/>
        <v>42144.207199074073</v>
      </c>
      <c r="P3190" s="11">
        <f t="shared" si="99"/>
        <v>42165.207199074073</v>
      </c>
      <c r="Q3190" t="s">
        <v>8304</v>
      </c>
      <c r="R3190" t="s">
        <v>8307</v>
      </c>
      <c r="S3190" t="s">
        <v>8348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>
        <f>E3191/D3191</f>
        <v>0.12327272727272727</v>
      </c>
      <c r="O3191" s="11">
        <f t="shared" si="98"/>
        <v>42118.138101851851</v>
      </c>
      <c r="P3191" s="11">
        <f t="shared" si="99"/>
        <v>42148.138101851851</v>
      </c>
      <c r="Q3191" t="s">
        <v>8304</v>
      </c>
      <c r="R3191" t="s">
        <v>8307</v>
      </c>
      <c r="S3191" t="s">
        <v>8348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>
        <f>E3192/D3192</f>
        <v>0</v>
      </c>
      <c r="O3192" s="11">
        <f t="shared" si="98"/>
        <v>42682.942997685182</v>
      </c>
      <c r="P3192" s="11">
        <f t="shared" si="99"/>
        <v>42712.984664351847</v>
      </c>
      <c r="Q3192" t="s">
        <v>8304</v>
      </c>
      <c r="R3192" t="s">
        <v>8307</v>
      </c>
      <c r="S3192" t="s">
        <v>8348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>
        <f>E3193/D3193</f>
        <v>4.0266666666666666E-2</v>
      </c>
      <c r="O3193" s="11">
        <f t="shared" si="98"/>
        <v>42538.547094907401</v>
      </c>
      <c r="P3193" s="11">
        <f t="shared" si="99"/>
        <v>42598.547094907401</v>
      </c>
      <c r="Q3193" t="s">
        <v>8304</v>
      </c>
      <c r="R3193" t="s">
        <v>8307</v>
      </c>
      <c r="S3193" t="s">
        <v>8348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>
        <f>E3194/D3194</f>
        <v>1.0200000000000001E-2</v>
      </c>
      <c r="O3194" s="11">
        <f t="shared" si="98"/>
        <v>42018.732164351844</v>
      </c>
      <c r="P3194" s="11">
        <f t="shared" si="99"/>
        <v>42063.708333333336</v>
      </c>
      <c r="Q3194" t="s">
        <v>8304</v>
      </c>
      <c r="R3194" t="s">
        <v>8307</v>
      </c>
      <c r="S3194" t="s">
        <v>8348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>
        <f>E3195/D3195</f>
        <v>0.1174</v>
      </c>
      <c r="O3195" s="11">
        <f t="shared" si="98"/>
        <v>42010.759907407402</v>
      </c>
      <c r="P3195" s="11">
        <f t="shared" si="99"/>
        <v>42055.759907407402</v>
      </c>
      <c r="Q3195" t="s">
        <v>8304</v>
      </c>
      <c r="R3195" t="s">
        <v>8307</v>
      </c>
      <c r="S3195" t="s">
        <v>8348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>
        <f>E3196/D3196</f>
        <v>0</v>
      </c>
      <c r="O3196" s="11">
        <f t="shared" si="98"/>
        <v>42181.854143518511</v>
      </c>
      <c r="P3196" s="11">
        <f t="shared" si="99"/>
        <v>42211.854143518511</v>
      </c>
      <c r="Q3196" t="s">
        <v>8304</v>
      </c>
      <c r="R3196" t="s">
        <v>8307</v>
      </c>
      <c r="S3196" t="s">
        <v>8348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>
        <f>E3197/D3197</f>
        <v>0.59142857142857141</v>
      </c>
      <c r="O3197" s="11">
        <f t="shared" si="98"/>
        <v>42017.385902777773</v>
      </c>
      <c r="P3197" s="11">
        <f t="shared" si="99"/>
        <v>42047.385902777773</v>
      </c>
      <c r="Q3197" t="s">
        <v>8304</v>
      </c>
      <c r="R3197" t="s">
        <v>8307</v>
      </c>
      <c r="S3197" t="s">
        <v>8348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>
        <f>E3198/D3198</f>
        <v>5.9999999999999995E-4</v>
      </c>
      <c r="O3198" s="11">
        <f t="shared" si="98"/>
        <v>42157.389756944445</v>
      </c>
      <c r="P3198" s="11">
        <f t="shared" si="99"/>
        <v>42217.374999999993</v>
      </c>
      <c r="Q3198" t="s">
        <v>8304</v>
      </c>
      <c r="R3198" t="s">
        <v>8307</v>
      </c>
      <c r="S3198" t="s">
        <v>8348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>
        <f>E3199/D3199</f>
        <v>0.1145</v>
      </c>
      <c r="O3199" s="11">
        <f t="shared" si="98"/>
        <v>42009.28493055555</v>
      </c>
      <c r="P3199" s="11">
        <f t="shared" si="99"/>
        <v>42039.28493055555</v>
      </c>
      <c r="Q3199" t="s">
        <v>8304</v>
      </c>
      <c r="R3199" t="s">
        <v>8307</v>
      </c>
      <c r="S3199" t="s">
        <v>8348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>
        <f>E3200/D3200</f>
        <v>3.6666666666666666E-3</v>
      </c>
      <c r="O3200" s="11">
        <f t="shared" si="98"/>
        <v>42013.216168981475</v>
      </c>
      <c r="P3200" s="11">
        <f t="shared" si="99"/>
        <v>42051.216168981475</v>
      </c>
      <c r="Q3200" t="s">
        <v>8304</v>
      </c>
      <c r="R3200" t="s">
        <v>8307</v>
      </c>
      <c r="S3200" t="s">
        <v>8348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>
        <f>E3201/D3201</f>
        <v>0.52159999999999995</v>
      </c>
      <c r="O3201" s="11">
        <f t="shared" si="98"/>
        <v>41858.553449074068</v>
      </c>
      <c r="P3201" s="11">
        <f t="shared" si="99"/>
        <v>41888.666666666664</v>
      </c>
      <c r="Q3201" t="s">
        <v>8304</v>
      </c>
      <c r="R3201" t="s">
        <v>8307</v>
      </c>
      <c r="S3201" t="s">
        <v>8348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>
        <f>E3202/D3202</f>
        <v>2.0000000000000002E-5</v>
      </c>
      <c r="O3202" s="11">
        <f t="shared" si="98"/>
        <v>42460.112280092588</v>
      </c>
      <c r="P3202" s="11">
        <f t="shared" si="99"/>
        <v>42490.023611111108</v>
      </c>
      <c r="Q3202" t="s">
        <v>8304</v>
      </c>
      <c r="R3202" t="s">
        <v>8307</v>
      </c>
      <c r="S3202" t="s">
        <v>8348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>
        <f>E3203/D3203</f>
        <v>1.2500000000000001E-2</v>
      </c>
      <c r="O3203" s="11">
        <f t="shared" ref="O3203:O3266" si="100">(((J3203/60)/60)/24)+DATE(1970,1,1)+(-5/24)</f>
        <v>41861.558761574073</v>
      </c>
      <c r="P3203" s="11">
        <f t="shared" ref="P3203:P3266" si="101">I3203/86400+25569+(-5/24)</f>
        <v>41882.558761574073</v>
      </c>
      <c r="Q3203" t="s">
        <v>8304</v>
      </c>
      <c r="R3203" t="s">
        <v>8307</v>
      </c>
      <c r="S3203" t="s">
        <v>8348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>
        <f>E3204/D3204</f>
        <v>0.54520000000000002</v>
      </c>
      <c r="O3204" s="11">
        <f t="shared" si="100"/>
        <v>42293.645208333335</v>
      </c>
      <c r="P3204" s="11">
        <f t="shared" si="101"/>
        <v>42352.040972222218</v>
      </c>
      <c r="Q3204" t="s">
        <v>8304</v>
      </c>
      <c r="R3204" t="s">
        <v>8307</v>
      </c>
      <c r="S3204" t="s">
        <v>8348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>
        <f>E3205/D3205</f>
        <v>0.25</v>
      </c>
      <c r="O3205" s="11">
        <f t="shared" si="100"/>
        <v>42242.780347222222</v>
      </c>
      <c r="P3205" s="11">
        <f t="shared" si="101"/>
        <v>42272.780347222222</v>
      </c>
      <c r="Q3205" t="s">
        <v>8304</v>
      </c>
      <c r="R3205" t="s">
        <v>8307</v>
      </c>
      <c r="S3205" t="s">
        <v>8348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>
        <f>E3206/D3206</f>
        <v>0</v>
      </c>
      <c r="O3206" s="11">
        <f t="shared" si="100"/>
        <v>42172.477766203701</v>
      </c>
      <c r="P3206" s="11">
        <f t="shared" si="101"/>
        <v>42202.468055555553</v>
      </c>
      <c r="Q3206" t="s">
        <v>8304</v>
      </c>
      <c r="R3206" t="s">
        <v>8307</v>
      </c>
      <c r="S3206" t="s">
        <v>8348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>
        <f>E3207/D3207</f>
        <v>3.4125000000000003E-2</v>
      </c>
      <c r="O3207" s="11">
        <f t="shared" si="100"/>
        <v>42095.166342592587</v>
      </c>
      <c r="P3207" s="11">
        <f t="shared" si="101"/>
        <v>42125.166342592587</v>
      </c>
      <c r="Q3207" t="s">
        <v>8304</v>
      </c>
      <c r="R3207" t="s">
        <v>8307</v>
      </c>
      <c r="S3207" t="s">
        <v>8348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>
        <f>E3208/D3208</f>
        <v>0</v>
      </c>
      <c r="O3208" s="11">
        <f t="shared" si="100"/>
        <v>42236.067719907405</v>
      </c>
      <c r="P3208" s="11">
        <f t="shared" si="101"/>
        <v>42266.067719907405</v>
      </c>
      <c r="Q3208" t="s">
        <v>8304</v>
      </c>
      <c r="R3208" t="s">
        <v>8307</v>
      </c>
      <c r="S3208" t="s">
        <v>8348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>
        <f>E3209/D3209</f>
        <v>0.46363636363636362</v>
      </c>
      <c r="O3209" s="11">
        <f t="shared" si="100"/>
        <v>42057.069525462961</v>
      </c>
      <c r="P3209" s="11">
        <f t="shared" si="101"/>
        <v>42117.027858796289</v>
      </c>
      <c r="Q3209" t="s">
        <v>8304</v>
      </c>
      <c r="R3209" t="s">
        <v>8307</v>
      </c>
      <c r="S3209" t="s">
        <v>8348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>
        <f>E3210/D3210</f>
        <v>1.0349999999999999</v>
      </c>
      <c r="O3210" s="11">
        <f t="shared" si="100"/>
        <v>41827.396724537037</v>
      </c>
      <c r="P3210" s="11">
        <f t="shared" si="101"/>
        <v>41848.396724537037</v>
      </c>
      <c r="Q3210" t="s">
        <v>8270</v>
      </c>
      <c r="R3210" t="s">
        <v>8307</v>
      </c>
      <c r="S3210" t="s">
        <v>8308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>
        <f>E3211/D3211</f>
        <v>1.1932315789473684</v>
      </c>
      <c r="O3211" s="11">
        <f t="shared" si="100"/>
        <v>41778.428912037038</v>
      </c>
      <c r="P3211" s="11">
        <f t="shared" si="101"/>
        <v>41810.75</v>
      </c>
      <c r="Q3211" t="s">
        <v>8270</v>
      </c>
      <c r="R3211" t="s">
        <v>8307</v>
      </c>
      <c r="S3211" t="s">
        <v>8308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>
        <f>E3212/D3212</f>
        <v>1.2576666666666667</v>
      </c>
      <c r="O3212" s="11">
        <f t="shared" si="100"/>
        <v>41013.728229166663</v>
      </c>
      <c r="P3212" s="11">
        <f t="shared" si="101"/>
        <v>41060.957638888889</v>
      </c>
      <c r="Q3212" t="s">
        <v>8270</v>
      </c>
      <c r="R3212" t="s">
        <v>8307</v>
      </c>
      <c r="S3212" t="s">
        <v>8308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>
        <f>E3213/D3213</f>
        <v>1.1974347826086957</v>
      </c>
      <c r="O3213" s="11">
        <f t="shared" si="100"/>
        <v>41834.378240740742</v>
      </c>
      <c r="P3213" s="11">
        <f t="shared" si="101"/>
        <v>41865.875</v>
      </c>
      <c r="Q3213" t="s">
        <v>8270</v>
      </c>
      <c r="R3213" t="s">
        <v>8307</v>
      </c>
      <c r="S3213" t="s">
        <v>8308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>
        <f>E3214/D3214</f>
        <v>1.2625</v>
      </c>
      <c r="O3214" s="11">
        <f t="shared" si="100"/>
        <v>41829.587395833332</v>
      </c>
      <c r="P3214" s="11">
        <f t="shared" si="101"/>
        <v>41859.587395833332</v>
      </c>
      <c r="Q3214" t="s">
        <v>8270</v>
      </c>
      <c r="R3214" t="s">
        <v>8307</v>
      </c>
      <c r="S3214" t="s">
        <v>8308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>
        <f>E3215/D3215</f>
        <v>1.0011666666666668</v>
      </c>
      <c r="O3215" s="11">
        <f t="shared" si="100"/>
        <v>42171.555081018516</v>
      </c>
      <c r="P3215" s="11">
        <f t="shared" si="101"/>
        <v>42211.555081018516</v>
      </c>
      <c r="Q3215" t="s">
        <v>8270</v>
      </c>
      <c r="R3215" t="s">
        <v>8307</v>
      </c>
      <c r="S3215" t="s">
        <v>8308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>
        <f>E3216/D3216</f>
        <v>1.0213333333333334</v>
      </c>
      <c r="O3216" s="11">
        <f t="shared" si="100"/>
        <v>42337.584178240737</v>
      </c>
      <c r="P3216" s="11">
        <f t="shared" si="101"/>
        <v>42374.788194444445</v>
      </c>
      <c r="Q3216" t="s">
        <v>8270</v>
      </c>
      <c r="R3216" t="s">
        <v>8307</v>
      </c>
      <c r="S3216" t="s">
        <v>8308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>
        <f>E3217/D3217</f>
        <v>1.0035142857142858</v>
      </c>
      <c r="O3217" s="11">
        <f t="shared" si="100"/>
        <v>42219.456840277773</v>
      </c>
      <c r="P3217" s="11">
        <f t="shared" si="101"/>
        <v>42256.957638888889</v>
      </c>
      <c r="Q3217" t="s">
        <v>8270</v>
      </c>
      <c r="R3217" t="s">
        <v>8307</v>
      </c>
      <c r="S3217" t="s">
        <v>8308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>
        <f>E3218/D3218</f>
        <v>1.0004999999999999</v>
      </c>
      <c r="O3218" s="11">
        <f t="shared" si="100"/>
        <v>42165.254293981481</v>
      </c>
      <c r="P3218" s="11">
        <f t="shared" si="101"/>
        <v>42196.395833333336</v>
      </c>
      <c r="Q3218" t="s">
        <v>8270</v>
      </c>
      <c r="R3218" t="s">
        <v>8307</v>
      </c>
      <c r="S3218" t="s">
        <v>8308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>
        <f>E3219/D3219</f>
        <v>1.1602222222222223</v>
      </c>
      <c r="O3219" s="11">
        <f t="shared" si="100"/>
        <v>42648.337777777771</v>
      </c>
      <c r="P3219" s="11">
        <f t="shared" si="101"/>
        <v>42678.337777777771</v>
      </c>
      <c r="Q3219" t="s">
        <v>8270</v>
      </c>
      <c r="R3219" t="s">
        <v>8307</v>
      </c>
      <c r="S3219" t="s">
        <v>8308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>
        <f>E3220/D3220</f>
        <v>1.0209999999999999</v>
      </c>
      <c r="O3220" s="11">
        <f t="shared" si="100"/>
        <v>41970.793819444443</v>
      </c>
      <c r="P3220" s="11">
        <f t="shared" si="101"/>
        <v>42003.791666666664</v>
      </c>
      <c r="Q3220" t="s">
        <v>8270</v>
      </c>
      <c r="R3220" t="s">
        <v>8307</v>
      </c>
      <c r="S3220" t="s">
        <v>8308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>
        <f>E3221/D3221</f>
        <v>1.0011000000000001</v>
      </c>
      <c r="O3221" s="11">
        <f t="shared" si="100"/>
        <v>42050.77484953704</v>
      </c>
      <c r="P3221" s="11">
        <f t="shared" si="101"/>
        <v>42085.733182870368</v>
      </c>
      <c r="Q3221" t="s">
        <v>8270</v>
      </c>
      <c r="R3221" t="s">
        <v>8307</v>
      </c>
      <c r="S3221" t="s">
        <v>8308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>
        <f>E3222/D3222</f>
        <v>1.0084</v>
      </c>
      <c r="O3222" s="11">
        <f t="shared" si="100"/>
        <v>42772.625046296293</v>
      </c>
      <c r="P3222" s="11">
        <f t="shared" si="101"/>
        <v>42806.666666666664</v>
      </c>
      <c r="Q3222" t="s">
        <v>8270</v>
      </c>
      <c r="R3222" t="s">
        <v>8307</v>
      </c>
      <c r="S3222" t="s">
        <v>8308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>
        <f>E3223/D3223</f>
        <v>1.0342499999999999</v>
      </c>
      <c r="O3223" s="11">
        <f t="shared" si="100"/>
        <v>42155.488460648143</v>
      </c>
      <c r="P3223" s="11">
        <f t="shared" si="101"/>
        <v>42190.488460648143</v>
      </c>
      <c r="Q3223" t="s">
        <v>8270</v>
      </c>
      <c r="R3223" t="s">
        <v>8307</v>
      </c>
      <c r="S3223" t="s">
        <v>8308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>
        <f>E3224/D3224</f>
        <v>1.248</v>
      </c>
      <c r="O3224" s="11">
        <f t="shared" si="100"/>
        <v>42270.373807870368</v>
      </c>
      <c r="P3224" s="11">
        <f t="shared" si="101"/>
        <v>42301.686805555553</v>
      </c>
      <c r="Q3224" t="s">
        <v>8270</v>
      </c>
      <c r="R3224" t="s">
        <v>8307</v>
      </c>
      <c r="S3224" t="s">
        <v>8308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>
        <f>E3225/D3225</f>
        <v>1.0951612903225807</v>
      </c>
      <c r="O3225" s="11">
        <f t="shared" si="100"/>
        <v>42206.62703703704</v>
      </c>
      <c r="P3225" s="11">
        <f t="shared" si="101"/>
        <v>42236.627037037033</v>
      </c>
      <c r="Q3225" t="s">
        <v>8270</v>
      </c>
      <c r="R3225" t="s">
        <v>8307</v>
      </c>
      <c r="S3225" t="s">
        <v>8308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>
        <f>E3226/D3226</f>
        <v>1.0203333333333333</v>
      </c>
      <c r="O3226" s="11">
        <f t="shared" si="100"/>
        <v>42697.642511574071</v>
      </c>
      <c r="P3226" s="11">
        <f t="shared" si="101"/>
        <v>42744.999999999993</v>
      </c>
      <c r="Q3226" t="s">
        <v>8270</v>
      </c>
      <c r="R3226" t="s">
        <v>8307</v>
      </c>
      <c r="S3226" t="s">
        <v>8308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>
        <f>E3227/D3227</f>
        <v>1.0235000000000001</v>
      </c>
      <c r="O3227" s="11">
        <f t="shared" si="100"/>
        <v>42503.351134259261</v>
      </c>
      <c r="P3227" s="11">
        <f t="shared" si="101"/>
        <v>42524.666666666664</v>
      </c>
      <c r="Q3227" t="s">
        <v>8270</v>
      </c>
      <c r="R3227" t="s">
        <v>8307</v>
      </c>
      <c r="S3227" t="s">
        <v>8308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>
        <f>E3228/D3228</f>
        <v>1.0416666666666667</v>
      </c>
      <c r="O3228" s="11">
        <f t="shared" si="100"/>
        <v>42277.375138888885</v>
      </c>
      <c r="P3228" s="11">
        <f t="shared" si="101"/>
        <v>42307.375138888885</v>
      </c>
      <c r="Q3228" t="s">
        <v>8270</v>
      </c>
      <c r="R3228" t="s">
        <v>8307</v>
      </c>
      <c r="S3228" t="s">
        <v>8308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>
        <f>E3229/D3229</f>
        <v>1.25</v>
      </c>
      <c r="O3229" s="11">
        <f t="shared" si="100"/>
        <v>42722.674027777779</v>
      </c>
      <c r="P3229" s="11">
        <f t="shared" si="101"/>
        <v>42752.674027777779</v>
      </c>
      <c r="Q3229" t="s">
        <v>8270</v>
      </c>
      <c r="R3229" t="s">
        <v>8307</v>
      </c>
      <c r="S3229" t="s">
        <v>8308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>
        <f>E3230/D3230</f>
        <v>1.0234285714285714</v>
      </c>
      <c r="O3230" s="11">
        <f t="shared" si="100"/>
        <v>42323.500972222224</v>
      </c>
      <c r="P3230" s="11">
        <f t="shared" si="101"/>
        <v>42354.999305555553</v>
      </c>
      <c r="Q3230" t="s">
        <v>8270</v>
      </c>
      <c r="R3230" t="s">
        <v>8307</v>
      </c>
      <c r="S3230" t="s">
        <v>8308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>
        <f>E3231/D3231</f>
        <v>1.0786500000000001</v>
      </c>
      <c r="O3231" s="11">
        <f t="shared" si="100"/>
        <v>41933.083310185182</v>
      </c>
      <c r="P3231" s="11">
        <f t="shared" si="101"/>
        <v>41963.124976851854</v>
      </c>
      <c r="Q3231" t="s">
        <v>8270</v>
      </c>
      <c r="R3231" t="s">
        <v>8307</v>
      </c>
      <c r="S3231" t="s">
        <v>8308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>
        <f>E3232/D3232</f>
        <v>1.0988461538461538</v>
      </c>
      <c r="O3232" s="11">
        <f t="shared" si="100"/>
        <v>41897.959791666668</v>
      </c>
      <c r="P3232" s="11">
        <f t="shared" si="101"/>
        <v>41912.957638888889</v>
      </c>
      <c r="Q3232" t="s">
        <v>8270</v>
      </c>
      <c r="R3232" t="s">
        <v>8307</v>
      </c>
      <c r="S3232" t="s">
        <v>8308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>
        <f>E3233/D3233</f>
        <v>1.61</v>
      </c>
      <c r="O3233" s="11">
        <f t="shared" si="100"/>
        <v>42446.735497685186</v>
      </c>
      <c r="P3233" s="11">
        <f t="shared" si="101"/>
        <v>42476.735497685186</v>
      </c>
      <c r="Q3233" t="s">
        <v>8270</v>
      </c>
      <c r="R3233" t="s">
        <v>8307</v>
      </c>
      <c r="S3233" t="s">
        <v>8308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>
        <f>E3234/D3234</f>
        <v>1.3120000000000001</v>
      </c>
      <c r="O3234" s="11">
        <f t="shared" si="100"/>
        <v>42463.605520833335</v>
      </c>
      <c r="P3234" s="11">
        <f t="shared" si="101"/>
        <v>42493.957638888889</v>
      </c>
      <c r="Q3234" t="s">
        <v>8270</v>
      </c>
      <c r="R3234" t="s">
        <v>8307</v>
      </c>
      <c r="S3234" t="s">
        <v>8308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>
        <f>E3235/D3235</f>
        <v>1.1879999999999999</v>
      </c>
      <c r="O3235" s="11">
        <f t="shared" si="100"/>
        <v>42766.596701388888</v>
      </c>
      <c r="P3235" s="11">
        <f t="shared" si="101"/>
        <v>42796.596701388888</v>
      </c>
      <c r="Q3235" t="s">
        <v>8270</v>
      </c>
      <c r="R3235" t="s">
        <v>8307</v>
      </c>
      <c r="S3235" t="s">
        <v>8308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>
        <f>E3236/D3236</f>
        <v>1.0039275000000001</v>
      </c>
      <c r="O3236" s="11">
        <f t="shared" si="100"/>
        <v>42734.581111111103</v>
      </c>
      <c r="P3236" s="11">
        <f t="shared" si="101"/>
        <v>42767.771527777775</v>
      </c>
      <c r="Q3236" t="s">
        <v>8270</v>
      </c>
      <c r="R3236" t="s">
        <v>8307</v>
      </c>
      <c r="S3236" t="s">
        <v>8308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>
        <f>E3237/D3237</f>
        <v>1.0320666666666667</v>
      </c>
      <c r="O3237" s="11">
        <f t="shared" si="100"/>
        <v>42522.139479166661</v>
      </c>
      <c r="P3237" s="11">
        <f t="shared" si="101"/>
        <v>42552.139479166661</v>
      </c>
      <c r="Q3237" t="s">
        <v>8270</v>
      </c>
      <c r="R3237" t="s">
        <v>8307</v>
      </c>
      <c r="S3237" t="s">
        <v>8308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>
        <f>E3238/D3238</f>
        <v>1.006</v>
      </c>
      <c r="O3238" s="11">
        <f t="shared" si="100"/>
        <v>42702.708715277775</v>
      </c>
      <c r="P3238" s="11">
        <f t="shared" si="101"/>
        <v>42732.708715277775</v>
      </c>
      <c r="Q3238" t="s">
        <v>8270</v>
      </c>
      <c r="R3238" t="s">
        <v>8307</v>
      </c>
      <c r="S3238" t="s">
        <v>8308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>
        <f>E3239/D3239</f>
        <v>1.0078754285714286</v>
      </c>
      <c r="O3239" s="11">
        <f t="shared" si="100"/>
        <v>42252.266018518516</v>
      </c>
      <c r="P3239" s="11">
        <f t="shared" si="101"/>
        <v>42275.957638888889</v>
      </c>
      <c r="Q3239" t="s">
        <v>8270</v>
      </c>
      <c r="R3239" t="s">
        <v>8307</v>
      </c>
      <c r="S3239" t="s">
        <v>8308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>
        <f>E3240/D3240</f>
        <v>1.1232142857142857</v>
      </c>
      <c r="O3240" s="11">
        <f t="shared" si="100"/>
        <v>42156.302060185182</v>
      </c>
      <c r="P3240" s="11">
        <f t="shared" si="101"/>
        <v>42186.302060185182</v>
      </c>
      <c r="Q3240" t="s">
        <v>8270</v>
      </c>
      <c r="R3240" t="s">
        <v>8307</v>
      </c>
      <c r="S3240" t="s">
        <v>8308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>
        <f>E3241/D3241</f>
        <v>1.0591914022517912</v>
      </c>
      <c r="O3241" s="11">
        <f t="shared" si="100"/>
        <v>42277.880706018514</v>
      </c>
      <c r="P3241" s="11">
        <f t="shared" si="101"/>
        <v>42302.790972222218</v>
      </c>
      <c r="Q3241" t="s">
        <v>8270</v>
      </c>
      <c r="R3241" t="s">
        <v>8307</v>
      </c>
      <c r="S3241" t="s">
        <v>8308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>
        <f>E3242/D3242</f>
        <v>1.0056666666666667</v>
      </c>
      <c r="O3242" s="11">
        <f t="shared" si="100"/>
        <v>42754.485509259255</v>
      </c>
      <c r="P3242" s="11">
        <f t="shared" si="101"/>
        <v>42782.749999999993</v>
      </c>
      <c r="Q3242" t="s">
        <v>8270</v>
      </c>
      <c r="R3242" t="s">
        <v>8307</v>
      </c>
      <c r="S3242" t="s">
        <v>8308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>
        <f>E3243/D3243</f>
        <v>1.1530588235294117</v>
      </c>
      <c r="O3243" s="11">
        <f t="shared" si="100"/>
        <v>41893.116550925923</v>
      </c>
      <c r="P3243" s="11">
        <f t="shared" si="101"/>
        <v>41926.082638888889</v>
      </c>
      <c r="Q3243" t="s">
        <v>8270</v>
      </c>
      <c r="R3243" t="s">
        <v>8307</v>
      </c>
      <c r="S3243" t="s">
        <v>8308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>
        <f>E3244/D3244</f>
        <v>1.273042</v>
      </c>
      <c r="O3244" s="11">
        <f t="shared" si="100"/>
        <v>41871.547361111108</v>
      </c>
      <c r="P3244" s="11">
        <f t="shared" si="101"/>
        <v>41901.547361111108</v>
      </c>
      <c r="Q3244" t="s">
        <v>8270</v>
      </c>
      <c r="R3244" t="s">
        <v>8307</v>
      </c>
      <c r="S3244" t="s">
        <v>8308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>
        <f>E3245/D3245</f>
        <v>1.028375</v>
      </c>
      <c r="O3245" s="11">
        <f t="shared" si="100"/>
        <v>42261.888449074067</v>
      </c>
      <c r="P3245" s="11">
        <f t="shared" si="101"/>
        <v>42285.791666666664</v>
      </c>
      <c r="Q3245" t="s">
        <v>8270</v>
      </c>
      <c r="R3245" t="s">
        <v>8307</v>
      </c>
      <c r="S3245" t="s">
        <v>8308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>
        <f>E3246/D3246</f>
        <v>1.0293749999999999</v>
      </c>
      <c r="O3246" s="11">
        <f t="shared" si="100"/>
        <v>42675.485902777778</v>
      </c>
      <c r="P3246" s="11">
        <f t="shared" si="101"/>
        <v>42705.527569444443</v>
      </c>
      <c r="Q3246" t="s">
        <v>8270</v>
      </c>
      <c r="R3246" t="s">
        <v>8307</v>
      </c>
      <c r="S3246" t="s">
        <v>8308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>
        <f>E3247/D3247</f>
        <v>1.043047619047619</v>
      </c>
      <c r="O3247" s="11">
        <f t="shared" si="100"/>
        <v>42135.391874999994</v>
      </c>
      <c r="P3247" s="11">
        <f t="shared" si="101"/>
        <v>42166.874999999993</v>
      </c>
      <c r="Q3247" t="s">
        <v>8270</v>
      </c>
      <c r="R3247" t="s">
        <v>8307</v>
      </c>
      <c r="S3247" t="s">
        <v>8308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>
        <f>E3248/D3248</f>
        <v>1.1122000000000001</v>
      </c>
      <c r="O3248" s="11">
        <f t="shared" si="100"/>
        <v>42230.263888888883</v>
      </c>
      <c r="P3248" s="11">
        <f t="shared" si="101"/>
        <v>42258.957638888889</v>
      </c>
      <c r="Q3248" t="s">
        <v>8270</v>
      </c>
      <c r="R3248" t="s">
        <v>8307</v>
      </c>
      <c r="S3248" t="s">
        <v>8308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>
        <f>E3249/D3249</f>
        <v>1.0586</v>
      </c>
      <c r="O3249" s="11">
        <f t="shared" si="100"/>
        <v>42167.22583333333</v>
      </c>
      <c r="P3249" s="11">
        <f t="shared" si="101"/>
        <v>42197.22583333333</v>
      </c>
      <c r="Q3249" t="s">
        <v>8270</v>
      </c>
      <c r="R3249" t="s">
        <v>8307</v>
      </c>
      <c r="S3249" t="s">
        <v>8308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>
        <f>E3250/D3250</f>
        <v>1.0079166666666666</v>
      </c>
      <c r="O3250" s="11">
        <f t="shared" si="100"/>
        <v>42068.68005787037</v>
      </c>
      <c r="P3250" s="11">
        <f t="shared" si="101"/>
        <v>42098.638391203705</v>
      </c>
      <c r="Q3250" t="s">
        <v>8270</v>
      </c>
      <c r="R3250" t="s">
        <v>8307</v>
      </c>
      <c r="S3250" t="s">
        <v>8308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>
        <f>E3251/D3251</f>
        <v>1.0492727272727274</v>
      </c>
      <c r="O3251" s="11">
        <f t="shared" si="100"/>
        <v>42145.538356481477</v>
      </c>
      <c r="P3251" s="11">
        <f t="shared" si="101"/>
        <v>42175.538356481477</v>
      </c>
      <c r="Q3251" t="s">
        <v>8270</v>
      </c>
      <c r="R3251" t="s">
        <v>8307</v>
      </c>
      <c r="S3251" t="s">
        <v>8308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>
        <f>E3252/D3252</f>
        <v>1.01552</v>
      </c>
      <c r="O3252" s="11">
        <f t="shared" si="100"/>
        <v>41918.533842592587</v>
      </c>
      <c r="P3252" s="11">
        <f t="shared" si="101"/>
        <v>41948.575509259259</v>
      </c>
      <c r="Q3252" t="s">
        <v>8270</v>
      </c>
      <c r="R3252" t="s">
        <v>8307</v>
      </c>
      <c r="S3252" t="s">
        <v>8308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>
        <f>E3253/D3253</f>
        <v>1.1073333333333333</v>
      </c>
      <c r="O3253" s="11">
        <f t="shared" si="100"/>
        <v>42146.52275462963</v>
      </c>
      <c r="P3253" s="11">
        <f t="shared" si="101"/>
        <v>42176.52275462963</v>
      </c>
      <c r="Q3253" t="s">
        <v>8270</v>
      </c>
      <c r="R3253" t="s">
        <v>8307</v>
      </c>
      <c r="S3253" t="s">
        <v>8308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>
        <f>E3254/D3254</f>
        <v>1.2782222222222221</v>
      </c>
      <c r="O3254" s="11">
        <f t="shared" si="100"/>
        <v>42590.264351851853</v>
      </c>
      <c r="P3254" s="11">
        <f t="shared" si="101"/>
        <v>42620.264351851853</v>
      </c>
      <c r="Q3254" t="s">
        <v>8270</v>
      </c>
      <c r="R3254" t="s">
        <v>8307</v>
      </c>
      <c r="S3254" t="s">
        <v>8308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>
        <f>E3255/D3255</f>
        <v>1.0182500000000001</v>
      </c>
      <c r="O3255" s="11">
        <f t="shared" si="100"/>
        <v>42602.368379629632</v>
      </c>
      <c r="P3255" s="11">
        <f t="shared" si="101"/>
        <v>42620.947916666664</v>
      </c>
      <c r="Q3255" t="s">
        <v>8270</v>
      </c>
      <c r="R3255" t="s">
        <v>8307</v>
      </c>
      <c r="S3255" t="s">
        <v>8308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>
        <f>E3256/D3256</f>
        <v>1.012576923076923</v>
      </c>
      <c r="O3256" s="11">
        <f t="shared" si="100"/>
        <v>42058.877418981479</v>
      </c>
      <c r="P3256" s="11">
        <f t="shared" si="101"/>
        <v>42088.835752314808</v>
      </c>
      <c r="Q3256" t="s">
        <v>8270</v>
      </c>
      <c r="R3256" t="s">
        <v>8307</v>
      </c>
      <c r="S3256" t="s">
        <v>8308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>
        <f>E3257/D3257</f>
        <v>1.75</v>
      </c>
      <c r="O3257" s="11">
        <f t="shared" si="100"/>
        <v>41889.559895833328</v>
      </c>
      <c r="P3257" s="11">
        <f t="shared" si="101"/>
        <v>41919.559895833328</v>
      </c>
      <c r="Q3257" t="s">
        <v>8270</v>
      </c>
      <c r="R3257" t="s">
        <v>8307</v>
      </c>
      <c r="S3257" t="s">
        <v>8308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>
        <f>E3258/D3258</f>
        <v>1.2806</v>
      </c>
      <c r="O3258" s="11">
        <f t="shared" si="100"/>
        <v>42144.365474537037</v>
      </c>
      <c r="P3258" s="11">
        <f t="shared" si="101"/>
        <v>42165.957638888889</v>
      </c>
      <c r="Q3258" t="s">
        <v>8270</v>
      </c>
      <c r="R3258" t="s">
        <v>8307</v>
      </c>
      <c r="S3258" t="s">
        <v>8308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>
        <f>E3259/D3259</f>
        <v>1.0629949999999999</v>
      </c>
      <c r="O3259" s="11">
        <f t="shared" si="100"/>
        <v>42758.351296296292</v>
      </c>
      <c r="P3259" s="11">
        <f t="shared" si="101"/>
        <v>42788.351296296292</v>
      </c>
      <c r="Q3259" t="s">
        <v>8270</v>
      </c>
      <c r="R3259" t="s">
        <v>8307</v>
      </c>
      <c r="S3259" t="s">
        <v>8308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>
        <f>E3260/D3260</f>
        <v>1.052142857142857</v>
      </c>
      <c r="O3260" s="11">
        <f t="shared" si="100"/>
        <v>41982.678946759253</v>
      </c>
      <c r="P3260" s="11">
        <f t="shared" si="101"/>
        <v>42012.678946759253</v>
      </c>
      <c r="Q3260" t="s">
        <v>8270</v>
      </c>
      <c r="R3260" t="s">
        <v>8307</v>
      </c>
      <c r="S3260" t="s">
        <v>8308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>
        <f>E3261/D3261</f>
        <v>1.0616782608695652</v>
      </c>
      <c r="O3261" s="11">
        <f t="shared" si="100"/>
        <v>42614.552604166667</v>
      </c>
      <c r="P3261" s="11">
        <f t="shared" si="101"/>
        <v>42643.957638888889</v>
      </c>
      <c r="Q3261" t="s">
        <v>8270</v>
      </c>
      <c r="R3261" t="s">
        <v>8307</v>
      </c>
      <c r="S3261" t="s">
        <v>8308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>
        <f>E3262/D3262</f>
        <v>1.0924</v>
      </c>
      <c r="O3262" s="11">
        <f t="shared" si="100"/>
        <v>42303.464328703696</v>
      </c>
      <c r="P3262" s="11">
        <f t="shared" si="101"/>
        <v>42338.505995370368</v>
      </c>
      <c r="Q3262" t="s">
        <v>8270</v>
      </c>
      <c r="R3262" t="s">
        <v>8307</v>
      </c>
      <c r="S3262" t="s">
        <v>8308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>
        <f>E3263/D3263</f>
        <v>1.0045454545454546</v>
      </c>
      <c r="O3263" s="11">
        <f t="shared" si="100"/>
        <v>42171.517083333332</v>
      </c>
      <c r="P3263" s="11">
        <f t="shared" si="101"/>
        <v>42201.517083333332</v>
      </c>
      <c r="Q3263" t="s">
        <v>8270</v>
      </c>
      <c r="R3263" t="s">
        <v>8307</v>
      </c>
      <c r="S3263" t="s">
        <v>8308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>
        <f>E3264/D3264</f>
        <v>1.0304098360655738</v>
      </c>
      <c r="O3264" s="11">
        <f t="shared" si="100"/>
        <v>41964.107199074067</v>
      </c>
      <c r="P3264" s="11">
        <f t="shared" si="101"/>
        <v>41994.958333333336</v>
      </c>
      <c r="Q3264" t="s">
        <v>8270</v>
      </c>
      <c r="R3264" t="s">
        <v>8307</v>
      </c>
      <c r="S3264" t="s">
        <v>8308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>
        <f>E3265/D3265</f>
        <v>1.121664</v>
      </c>
      <c r="O3265" s="11">
        <f t="shared" si="100"/>
        <v>42284.30773148148</v>
      </c>
      <c r="P3265" s="11">
        <f t="shared" si="101"/>
        <v>42307.666666666664</v>
      </c>
      <c r="Q3265" t="s">
        <v>8270</v>
      </c>
      <c r="R3265" t="s">
        <v>8307</v>
      </c>
      <c r="S3265" t="s">
        <v>8308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>
        <f>E3266/D3266</f>
        <v>1.03</v>
      </c>
      <c r="O3266" s="11">
        <f t="shared" si="100"/>
        <v>42016.591874999998</v>
      </c>
      <c r="P3266" s="11">
        <f t="shared" si="101"/>
        <v>42032.708333333336</v>
      </c>
      <c r="Q3266" t="s">
        <v>8270</v>
      </c>
      <c r="R3266" t="s">
        <v>8307</v>
      </c>
      <c r="S3266" t="s">
        <v>8308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>
        <f>E3267/D3267</f>
        <v>1.64</v>
      </c>
      <c r="O3267" s="11">
        <f t="shared" ref="O3267:O3330" si="102">(((J3267/60)/60)/24)+DATE(1970,1,1)+(-5/24)</f>
        <v>42311.503645833327</v>
      </c>
      <c r="P3267" s="11">
        <f t="shared" ref="P3267:P3330" si="103">I3267/86400+25569+(-5/24)</f>
        <v>42341.499999999993</v>
      </c>
      <c r="Q3267" t="s">
        <v>8270</v>
      </c>
      <c r="R3267" t="s">
        <v>8307</v>
      </c>
      <c r="S3267" t="s">
        <v>8308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>
        <f>E3268/D3268</f>
        <v>1.3128333333333333</v>
      </c>
      <c r="O3268" s="11">
        <f t="shared" si="102"/>
        <v>42136.32780092593</v>
      </c>
      <c r="P3268" s="11">
        <f t="shared" si="103"/>
        <v>42167.666666666664</v>
      </c>
      <c r="Q3268" t="s">
        <v>8270</v>
      </c>
      <c r="R3268" t="s">
        <v>8307</v>
      </c>
      <c r="S3268" t="s">
        <v>8308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>
        <f>E3269/D3269</f>
        <v>1.0209999999999999</v>
      </c>
      <c r="O3269" s="11">
        <f t="shared" si="102"/>
        <v>42172.549305555549</v>
      </c>
      <c r="P3269" s="11">
        <f t="shared" si="103"/>
        <v>42202.549305555549</v>
      </c>
      <c r="Q3269" t="s">
        <v>8270</v>
      </c>
      <c r="R3269" t="s">
        <v>8307</v>
      </c>
      <c r="S3269" t="s">
        <v>8308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>
        <f>E3270/D3270</f>
        <v>1.28</v>
      </c>
      <c r="O3270" s="11">
        <f t="shared" si="102"/>
        <v>42590.695925925924</v>
      </c>
      <c r="P3270" s="11">
        <f t="shared" si="103"/>
        <v>42606.695925925924</v>
      </c>
      <c r="Q3270" t="s">
        <v>8270</v>
      </c>
      <c r="R3270" t="s">
        <v>8307</v>
      </c>
      <c r="S3270" t="s">
        <v>8308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>
        <f>E3271/D3271</f>
        <v>1.0149999999999999</v>
      </c>
      <c r="O3271" s="11">
        <f t="shared" si="102"/>
        <v>42137.18746527777</v>
      </c>
      <c r="P3271" s="11">
        <f t="shared" si="103"/>
        <v>42171.249999999993</v>
      </c>
      <c r="Q3271" t="s">
        <v>8270</v>
      </c>
      <c r="R3271" t="s">
        <v>8307</v>
      </c>
      <c r="S3271" t="s">
        <v>8308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>
        <f>E3272/D3272</f>
        <v>1.0166666666666666</v>
      </c>
      <c r="O3272" s="11">
        <f t="shared" si="102"/>
        <v>42167.324826388889</v>
      </c>
      <c r="P3272" s="11">
        <f t="shared" si="103"/>
        <v>42197.324826388889</v>
      </c>
      <c r="Q3272" t="s">
        <v>8270</v>
      </c>
      <c r="R3272" t="s">
        <v>8307</v>
      </c>
      <c r="S3272" t="s">
        <v>8308</v>
      </c>
    </row>
    <row r="3273" spans="1:19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>
        <f>E3273/D3273</f>
        <v>1.3</v>
      </c>
      <c r="O3273" s="11">
        <f t="shared" si="102"/>
        <v>41915.22887731481</v>
      </c>
      <c r="P3273" s="11">
        <f t="shared" si="103"/>
        <v>41945.270543981482</v>
      </c>
      <c r="Q3273" t="s">
        <v>8270</v>
      </c>
      <c r="R3273" t="s">
        <v>8307</v>
      </c>
      <c r="S3273" t="s">
        <v>8308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>
        <f>E3274/D3274</f>
        <v>1.5443</v>
      </c>
      <c r="O3274" s="11">
        <f t="shared" si="102"/>
        <v>42284.291770833333</v>
      </c>
      <c r="P3274" s="11">
        <f t="shared" si="103"/>
        <v>42314.333437499998</v>
      </c>
      <c r="Q3274" t="s">
        <v>8270</v>
      </c>
      <c r="R3274" t="s">
        <v>8307</v>
      </c>
      <c r="S3274" t="s">
        <v>8308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>
        <f>E3275/D3275</f>
        <v>1.0740000000000001</v>
      </c>
      <c r="O3275" s="11">
        <f t="shared" si="102"/>
        <v>42611.5930787037</v>
      </c>
      <c r="P3275" s="11">
        <f t="shared" si="103"/>
        <v>42627.583333333336</v>
      </c>
      <c r="Q3275" t="s">
        <v>8270</v>
      </c>
      <c r="R3275" t="s">
        <v>8307</v>
      </c>
      <c r="S3275" t="s">
        <v>8308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>
        <f>E3276/D3276</f>
        <v>1.0132258064516129</v>
      </c>
      <c r="O3276" s="11">
        <f t="shared" si="102"/>
        <v>42400.496203703697</v>
      </c>
      <c r="P3276" s="11">
        <f t="shared" si="103"/>
        <v>42444.666666666664</v>
      </c>
      <c r="Q3276" t="s">
        <v>8270</v>
      </c>
      <c r="R3276" t="s">
        <v>8307</v>
      </c>
      <c r="S3276" t="s">
        <v>8308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>
        <f>E3277/D3277</f>
        <v>1.0027777777777778</v>
      </c>
      <c r="O3277" s="11">
        <f t="shared" si="102"/>
        <v>42017.672118055554</v>
      </c>
      <c r="P3277" s="11">
        <f t="shared" si="103"/>
        <v>42043.979166666664</v>
      </c>
      <c r="Q3277" t="s">
        <v>8270</v>
      </c>
      <c r="R3277" t="s">
        <v>8307</v>
      </c>
      <c r="S3277" t="s">
        <v>8308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>
        <f>E3278/D3278</f>
        <v>1.1684444444444444</v>
      </c>
      <c r="O3278" s="11">
        <f t="shared" si="102"/>
        <v>42426.741655092592</v>
      </c>
      <c r="P3278" s="11">
        <f t="shared" si="103"/>
        <v>42460.957638888889</v>
      </c>
      <c r="Q3278" t="s">
        <v>8270</v>
      </c>
      <c r="R3278" t="s">
        <v>8307</v>
      </c>
      <c r="S3278" t="s">
        <v>8308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>
        <f>E3279/D3279</f>
        <v>1.0860000000000001</v>
      </c>
      <c r="O3279" s="11">
        <f t="shared" si="102"/>
        <v>41931.474606481483</v>
      </c>
      <c r="P3279" s="11">
        <f t="shared" si="103"/>
        <v>41961.516273148147</v>
      </c>
      <c r="Q3279" t="s">
        <v>8270</v>
      </c>
      <c r="R3279" t="s">
        <v>8307</v>
      </c>
      <c r="S3279" t="s">
        <v>8308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>
        <f>E3280/D3280</f>
        <v>1.034</v>
      </c>
      <c r="O3280" s="11">
        <f t="shared" si="102"/>
        <v>42124.640081018515</v>
      </c>
      <c r="P3280" s="11">
        <f t="shared" si="103"/>
        <v>42154.640081018515</v>
      </c>
      <c r="Q3280" t="s">
        <v>8270</v>
      </c>
      <c r="R3280" t="s">
        <v>8307</v>
      </c>
      <c r="S3280" t="s">
        <v>8308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>
        <f>E3281/D3281</f>
        <v>1.1427586206896552</v>
      </c>
      <c r="O3281" s="11">
        <f t="shared" si="102"/>
        <v>42430.894201388881</v>
      </c>
      <c r="P3281" s="11">
        <f t="shared" si="103"/>
        <v>42460.852534722224</v>
      </c>
      <c r="Q3281" t="s">
        <v>8270</v>
      </c>
      <c r="R3281" t="s">
        <v>8307</v>
      </c>
      <c r="S3281" t="s">
        <v>8308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>
        <f>E3282/D3282</f>
        <v>1.03</v>
      </c>
      <c r="O3282" s="11">
        <f t="shared" si="102"/>
        <v>42121.548587962963</v>
      </c>
      <c r="P3282" s="11">
        <f t="shared" si="103"/>
        <v>42155.999999999993</v>
      </c>
      <c r="Q3282" t="s">
        <v>8270</v>
      </c>
      <c r="R3282" t="s">
        <v>8307</v>
      </c>
      <c r="S3282" t="s">
        <v>8308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>
        <f>E3283/D3283</f>
        <v>1.216</v>
      </c>
      <c r="O3283" s="11">
        <f t="shared" si="102"/>
        <v>42218.811400462961</v>
      </c>
      <c r="P3283" s="11">
        <f t="shared" si="103"/>
        <v>42248.811400462961</v>
      </c>
      <c r="Q3283" t="s">
        <v>8270</v>
      </c>
      <c r="R3283" t="s">
        <v>8307</v>
      </c>
      <c r="S3283" t="s">
        <v>8308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>
        <f>E3284/D3284</f>
        <v>1.026467741935484</v>
      </c>
      <c r="O3284" s="11">
        <f t="shared" si="102"/>
        <v>42444.985972222225</v>
      </c>
      <c r="P3284" s="11">
        <f t="shared" si="103"/>
        <v>42488.985972222225</v>
      </c>
      <c r="Q3284" t="s">
        <v>8270</v>
      </c>
      <c r="R3284" t="s">
        <v>8307</v>
      </c>
      <c r="S3284" t="s">
        <v>8308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>
        <f>E3285/D3285</f>
        <v>1.0475000000000001</v>
      </c>
      <c r="O3285" s="11">
        <f t="shared" si="102"/>
        <v>42379.535856481474</v>
      </c>
      <c r="P3285" s="11">
        <f t="shared" si="103"/>
        <v>42410.666666666664</v>
      </c>
      <c r="Q3285" t="s">
        <v>8270</v>
      </c>
      <c r="R3285" t="s">
        <v>8307</v>
      </c>
      <c r="S3285" t="s">
        <v>8308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>
        <f>E3286/D3286</f>
        <v>1.016</v>
      </c>
      <c r="O3286" s="11">
        <f t="shared" si="102"/>
        <v>42380.676539351851</v>
      </c>
      <c r="P3286" s="11">
        <f t="shared" si="103"/>
        <v>42398.040972222218</v>
      </c>
      <c r="Q3286" t="s">
        <v>8270</v>
      </c>
      <c r="R3286" t="s">
        <v>8307</v>
      </c>
      <c r="S3286" t="s">
        <v>8308</v>
      </c>
    </row>
    <row r="3287" spans="1:19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>
        <f>E3287/D3287</f>
        <v>1.1210242048409682</v>
      </c>
      <c r="O3287" s="11">
        <f t="shared" si="102"/>
        <v>42762.734097222223</v>
      </c>
      <c r="P3287" s="11">
        <f t="shared" si="103"/>
        <v>42793.999999999993</v>
      </c>
      <c r="Q3287" t="s">
        <v>8270</v>
      </c>
      <c r="R3287" t="s">
        <v>8307</v>
      </c>
      <c r="S3287" t="s">
        <v>8308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>
        <f>E3288/D3288</f>
        <v>1.0176666666666667</v>
      </c>
      <c r="O3288" s="11">
        <f t="shared" si="102"/>
        <v>42567.631736111107</v>
      </c>
      <c r="P3288" s="11">
        <f t="shared" si="103"/>
        <v>42597.631736111107</v>
      </c>
      <c r="Q3288" t="s">
        <v>8270</v>
      </c>
      <c r="R3288" t="s">
        <v>8307</v>
      </c>
      <c r="S3288" t="s">
        <v>8308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>
        <f>E3289/D3289</f>
        <v>1</v>
      </c>
      <c r="O3289" s="11">
        <f t="shared" si="102"/>
        <v>42311.541990740741</v>
      </c>
      <c r="P3289" s="11">
        <f t="shared" si="103"/>
        <v>42336.541990740741</v>
      </c>
      <c r="Q3289" t="s">
        <v>8270</v>
      </c>
      <c r="R3289" t="s">
        <v>8307</v>
      </c>
      <c r="S3289" t="s">
        <v>8308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>
        <f>E3290/D3290</f>
        <v>1.0026489999999999</v>
      </c>
      <c r="O3290" s="11">
        <f t="shared" si="102"/>
        <v>42505.566145833327</v>
      </c>
      <c r="P3290" s="11">
        <f t="shared" si="103"/>
        <v>42541.749999999993</v>
      </c>
      <c r="Q3290" t="s">
        <v>8270</v>
      </c>
      <c r="R3290" t="s">
        <v>8307</v>
      </c>
      <c r="S3290" t="s">
        <v>8308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>
        <f>E3291/D3291</f>
        <v>1.3304200000000002</v>
      </c>
      <c r="O3291" s="11">
        <f t="shared" si="102"/>
        <v>42758.159745370365</v>
      </c>
      <c r="P3291" s="11">
        <f t="shared" si="103"/>
        <v>42786.159745370365</v>
      </c>
      <c r="Q3291" t="s">
        <v>8270</v>
      </c>
      <c r="R3291" t="s">
        <v>8307</v>
      </c>
      <c r="S3291" t="s">
        <v>8308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>
        <f>E3292/D3292</f>
        <v>1.212</v>
      </c>
      <c r="O3292" s="11">
        <f t="shared" si="102"/>
        <v>42775.306608796294</v>
      </c>
      <c r="P3292" s="11">
        <f t="shared" si="103"/>
        <v>42805.306608796294</v>
      </c>
      <c r="Q3292" t="s">
        <v>8270</v>
      </c>
      <c r="R3292" t="s">
        <v>8307</v>
      </c>
      <c r="S3292" t="s">
        <v>8308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>
        <f>E3293/D3293</f>
        <v>1.1399999999999999</v>
      </c>
      <c r="O3293" s="11">
        <f t="shared" si="102"/>
        <v>42232.494212962956</v>
      </c>
      <c r="P3293" s="11">
        <f t="shared" si="103"/>
        <v>42263.957638888889</v>
      </c>
      <c r="Q3293" t="s">
        <v>8270</v>
      </c>
      <c r="R3293" t="s">
        <v>8307</v>
      </c>
      <c r="S3293" t="s">
        <v>8308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>
        <f>E3294/D3294</f>
        <v>2.8613861386138613</v>
      </c>
      <c r="O3294" s="11">
        <f t="shared" si="102"/>
        <v>42282.561898148146</v>
      </c>
      <c r="P3294" s="11">
        <f t="shared" si="103"/>
        <v>42342.603564814817</v>
      </c>
      <c r="Q3294" t="s">
        <v>8270</v>
      </c>
      <c r="R3294" t="s">
        <v>8307</v>
      </c>
      <c r="S3294" t="s">
        <v>8308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>
        <f>E3295/D3295</f>
        <v>1.7044444444444444</v>
      </c>
      <c r="O3295" s="11">
        <f t="shared" si="102"/>
        <v>42768.217037037037</v>
      </c>
      <c r="P3295" s="11">
        <f t="shared" si="103"/>
        <v>42798.217037037037</v>
      </c>
      <c r="Q3295" t="s">
        <v>8270</v>
      </c>
      <c r="R3295" t="s">
        <v>8307</v>
      </c>
      <c r="S3295" t="s">
        <v>8308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>
        <f>E3296/D3296</f>
        <v>1.1833333333333333</v>
      </c>
      <c r="O3296" s="11">
        <f t="shared" si="102"/>
        <v>42141.33280092592</v>
      </c>
      <c r="P3296" s="11">
        <f t="shared" si="103"/>
        <v>42171.33280092592</v>
      </c>
      <c r="Q3296" t="s">
        <v>8270</v>
      </c>
      <c r="R3296" t="s">
        <v>8307</v>
      </c>
      <c r="S3296" t="s">
        <v>8308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>
        <f>E3297/D3297</f>
        <v>1.0285857142857142</v>
      </c>
      <c r="O3297" s="11">
        <f t="shared" si="102"/>
        <v>42609.234131944446</v>
      </c>
      <c r="P3297" s="11">
        <f t="shared" si="103"/>
        <v>42639.234131944446</v>
      </c>
      <c r="Q3297" t="s">
        <v>8270</v>
      </c>
      <c r="R3297" t="s">
        <v>8307</v>
      </c>
      <c r="S3297" t="s">
        <v>8308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>
        <f>E3298/D3298</f>
        <v>1.4406666666666668</v>
      </c>
      <c r="O3298" s="11">
        <f t="shared" si="102"/>
        <v>42309.54828703704</v>
      </c>
      <c r="P3298" s="11">
        <f t="shared" si="103"/>
        <v>42330.708333333336</v>
      </c>
      <c r="Q3298" t="s">
        <v>8270</v>
      </c>
      <c r="R3298" t="s">
        <v>8307</v>
      </c>
      <c r="S3298" t="s">
        <v>8308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>
        <f>E3299/D3299</f>
        <v>1.0007272727272727</v>
      </c>
      <c r="O3299" s="11">
        <f t="shared" si="102"/>
        <v>42193.563148148147</v>
      </c>
      <c r="P3299" s="11">
        <f t="shared" si="103"/>
        <v>42212.749305555553</v>
      </c>
      <c r="Q3299" t="s">
        <v>8270</v>
      </c>
      <c r="R3299" t="s">
        <v>8307</v>
      </c>
      <c r="S3299" t="s">
        <v>8308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>
        <f>E3300/D3300</f>
        <v>1.0173000000000001</v>
      </c>
      <c r="O3300" s="11">
        <f t="shared" si="102"/>
        <v>42239.749629629623</v>
      </c>
      <c r="P3300" s="11">
        <f t="shared" si="103"/>
        <v>42259.791666666664</v>
      </c>
      <c r="Q3300" t="s">
        <v>8270</v>
      </c>
      <c r="R3300" t="s">
        <v>8307</v>
      </c>
      <c r="S3300" t="s">
        <v>8308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>
        <f>E3301/D3301</f>
        <v>1.1619999999999999</v>
      </c>
      <c r="O3301" s="11">
        <f t="shared" si="102"/>
        <v>42261.709062499998</v>
      </c>
      <c r="P3301" s="11">
        <f t="shared" si="103"/>
        <v>42291.709062499998</v>
      </c>
      <c r="Q3301" t="s">
        <v>8270</v>
      </c>
      <c r="R3301" t="s">
        <v>8307</v>
      </c>
      <c r="S3301" t="s">
        <v>8308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>
        <f>E3302/D3302</f>
        <v>1.3616666666666666</v>
      </c>
      <c r="O3302" s="11">
        <f t="shared" si="102"/>
        <v>42102.535439814812</v>
      </c>
      <c r="P3302" s="11">
        <f t="shared" si="103"/>
        <v>42123.535439814812</v>
      </c>
      <c r="Q3302" t="s">
        <v>8270</v>
      </c>
      <c r="R3302" t="s">
        <v>8307</v>
      </c>
      <c r="S3302" t="s">
        <v>8308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>
        <f>E3303/D3303</f>
        <v>1.3346666666666667</v>
      </c>
      <c r="O3303" s="11">
        <f t="shared" si="102"/>
        <v>42538.527500000004</v>
      </c>
      <c r="P3303" s="11">
        <f t="shared" si="103"/>
        <v>42583.082638888889</v>
      </c>
      <c r="Q3303" t="s">
        <v>8270</v>
      </c>
      <c r="R3303" t="s">
        <v>8307</v>
      </c>
      <c r="S3303" t="s">
        <v>8308</v>
      </c>
    </row>
    <row r="3304" spans="1:19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>
        <f>E3304/D3304</f>
        <v>1.0339285714285715</v>
      </c>
      <c r="O3304" s="11">
        <f t="shared" si="102"/>
        <v>42681.143240740734</v>
      </c>
      <c r="P3304" s="11">
        <f t="shared" si="103"/>
        <v>42711.143240740734</v>
      </c>
      <c r="Q3304" t="s">
        <v>8270</v>
      </c>
      <c r="R3304" t="s">
        <v>8307</v>
      </c>
      <c r="S3304" t="s">
        <v>8308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>
        <f>E3305/D3305</f>
        <v>1.1588888888888889</v>
      </c>
      <c r="O3305" s="11">
        <f t="shared" si="102"/>
        <v>42056.443101851844</v>
      </c>
      <c r="P3305" s="11">
        <f t="shared" si="103"/>
        <v>42091.401435185187</v>
      </c>
      <c r="Q3305" t="s">
        <v>8270</v>
      </c>
      <c r="R3305" t="s">
        <v>8307</v>
      </c>
      <c r="S3305" t="s">
        <v>8308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>
        <f>E3306/D3306</f>
        <v>1.0451666666666666</v>
      </c>
      <c r="O3306" s="11">
        <f t="shared" si="102"/>
        <v>42696.41611111111</v>
      </c>
      <c r="P3306" s="11">
        <f t="shared" si="103"/>
        <v>42726.41611111111</v>
      </c>
      <c r="Q3306" t="s">
        <v>8270</v>
      </c>
      <c r="R3306" t="s">
        <v>8307</v>
      </c>
      <c r="S3306" t="s">
        <v>8308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>
        <f>E3307/D3307</f>
        <v>1.0202500000000001</v>
      </c>
      <c r="O3307" s="11">
        <f t="shared" si="102"/>
        <v>42186.647546296292</v>
      </c>
      <c r="P3307" s="11">
        <f t="shared" si="103"/>
        <v>42216.647546296292</v>
      </c>
      <c r="Q3307" t="s">
        <v>8270</v>
      </c>
      <c r="R3307" t="s">
        <v>8307</v>
      </c>
      <c r="S3307" t="s">
        <v>8308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>
        <f>E3308/D3308</f>
        <v>1.7533333333333334</v>
      </c>
      <c r="O3308" s="11">
        <f t="shared" si="102"/>
        <v>42493.010902777773</v>
      </c>
      <c r="P3308" s="11">
        <f t="shared" si="103"/>
        <v>42530.916666666664</v>
      </c>
      <c r="Q3308" t="s">
        <v>8270</v>
      </c>
      <c r="R3308" t="s">
        <v>8307</v>
      </c>
      <c r="S3308" t="s">
        <v>8308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>
        <f>E3309/D3309</f>
        <v>1.0668</v>
      </c>
      <c r="O3309" s="11">
        <f t="shared" si="102"/>
        <v>42474.848831018513</v>
      </c>
      <c r="P3309" s="11">
        <f t="shared" si="103"/>
        <v>42504.848831018513</v>
      </c>
      <c r="Q3309" t="s">
        <v>8270</v>
      </c>
      <c r="R3309" t="s">
        <v>8307</v>
      </c>
      <c r="S3309" t="s">
        <v>8308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>
        <f>E3310/D3310</f>
        <v>1.2228571428571429</v>
      </c>
      <c r="O3310" s="11">
        <f t="shared" si="102"/>
        <v>42452.668576388889</v>
      </c>
      <c r="P3310" s="11">
        <f t="shared" si="103"/>
        <v>42473.668576388889</v>
      </c>
      <c r="Q3310" t="s">
        <v>8270</v>
      </c>
      <c r="R3310" t="s">
        <v>8307</v>
      </c>
      <c r="S3310" t="s">
        <v>8308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>
        <f>E3311/D3311</f>
        <v>1.5942857142857143</v>
      </c>
      <c r="O3311" s="11">
        <f t="shared" si="102"/>
        <v>42628.441874999997</v>
      </c>
      <c r="P3311" s="11">
        <f t="shared" si="103"/>
        <v>42659.441874999997</v>
      </c>
      <c r="Q3311" t="s">
        <v>8270</v>
      </c>
      <c r="R3311" t="s">
        <v>8307</v>
      </c>
      <c r="S3311" t="s">
        <v>8308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>
        <f>E3312/D3312</f>
        <v>1.0007692307692309</v>
      </c>
      <c r="O3312" s="11">
        <f t="shared" si="102"/>
        <v>42253.720196759255</v>
      </c>
      <c r="P3312" s="11">
        <f t="shared" si="103"/>
        <v>42283.720196759255</v>
      </c>
      <c r="Q3312" t="s">
        <v>8270</v>
      </c>
      <c r="R3312" t="s">
        <v>8307</v>
      </c>
      <c r="S3312" t="s">
        <v>8308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>
        <f>E3313/D3313</f>
        <v>1.0984</v>
      </c>
      <c r="O3313" s="11">
        <f t="shared" si="102"/>
        <v>42264.083449074074</v>
      </c>
      <c r="P3313" s="11">
        <f t="shared" si="103"/>
        <v>42294.083449074074</v>
      </c>
      <c r="Q3313" t="s">
        <v>8270</v>
      </c>
      <c r="R3313" t="s">
        <v>8307</v>
      </c>
      <c r="S3313" t="s">
        <v>8308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>
        <f>E3314/D3314</f>
        <v>1.0004</v>
      </c>
      <c r="O3314" s="11">
        <f t="shared" si="102"/>
        <v>42664.601226851846</v>
      </c>
      <c r="P3314" s="11">
        <f t="shared" si="103"/>
        <v>42685.708333333336</v>
      </c>
      <c r="Q3314" t="s">
        <v>8270</v>
      </c>
      <c r="R3314" t="s">
        <v>8307</v>
      </c>
      <c r="S3314" t="s">
        <v>8308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>
        <f>E3315/D3315</f>
        <v>1.1605000000000001</v>
      </c>
      <c r="O3315" s="11">
        <f t="shared" si="102"/>
        <v>42382.036076388882</v>
      </c>
      <c r="P3315" s="11">
        <f t="shared" si="103"/>
        <v>42395.833333333336</v>
      </c>
      <c r="Q3315" t="s">
        <v>8270</v>
      </c>
      <c r="R3315" t="s">
        <v>8307</v>
      </c>
      <c r="S3315" t="s">
        <v>8308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>
        <f>E3316/D3316</f>
        <v>2.1074999999999999</v>
      </c>
      <c r="O3316" s="11">
        <f t="shared" si="102"/>
        <v>42105.059155092589</v>
      </c>
      <c r="P3316" s="11">
        <f t="shared" si="103"/>
        <v>42132.628472222219</v>
      </c>
      <c r="Q3316" t="s">
        <v>8270</v>
      </c>
      <c r="R3316" t="s">
        <v>8307</v>
      </c>
      <c r="S3316" t="s">
        <v>8308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>
        <f>E3317/D3317</f>
        <v>1.1000000000000001</v>
      </c>
      <c r="O3317" s="11">
        <f t="shared" si="102"/>
        <v>42466.095381944448</v>
      </c>
      <c r="P3317" s="11">
        <f t="shared" si="103"/>
        <v>42496.09538194444</v>
      </c>
      <c r="Q3317" t="s">
        <v>8270</v>
      </c>
      <c r="R3317" t="s">
        <v>8307</v>
      </c>
      <c r="S3317" t="s">
        <v>8308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>
        <f>E3318/D3318</f>
        <v>1.0008673425918038</v>
      </c>
      <c r="O3318" s="11">
        <f t="shared" si="102"/>
        <v>41826.662905092591</v>
      </c>
      <c r="P3318" s="11">
        <f t="shared" si="103"/>
        <v>41859.370833333327</v>
      </c>
      <c r="Q3318" t="s">
        <v>8270</v>
      </c>
      <c r="R3318" t="s">
        <v>8307</v>
      </c>
      <c r="S3318" t="s">
        <v>8308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>
        <f>E3319/D3319</f>
        <v>1.0619047619047619</v>
      </c>
      <c r="O3319" s="11">
        <f t="shared" si="102"/>
        <v>42498.831296296288</v>
      </c>
      <c r="P3319" s="11">
        <f t="shared" si="103"/>
        <v>42528.831296296295</v>
      </c>
      <c r="Q3319" t="s">
        <v>8270</v>
      </c>
      <c r="R3319" t="s">
        <v>8307</v>
      </c>
      <c r="S3319" t="s">
        <v>8308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>
        <f>E3320/D3320</f>
        <v>1.256</v>
      </c>
      <c r="O3320" s="11">
        <f t="shared" si="102"/>
        <v>42431.093668981477</v>
      </c>
      <c r="P3320" s="11">
        <f t="shared" si="103"/>
        <v>42470.895833333336</v>
      </c>
      <c r="Q3320" t="s">
        <v>8270</v>
      </c>
      <c r="R3320" t="s">
        <v>8307</v>
      </c>
      <c r="S3320" t="s">
        <v>8308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>
        <f>E3321/D3321</f>
        <v>1.08</v>
      </c>
      <c r="O3321" s="11">
        <f t="shared" si="102"/>
        <v>41990.377152777779</v>
      </c>
      <c r="P3321" s="11">
        <f t="shared" si="103"/>
        <v>42035.377152777779</v>
      </c>
      <c r="Q3321" t="s">
        <v>8270</v>
      </c>
      <c r="R3321" t="s">
        <v>8307</v>
      </c>
      <c r="S3321" t="s">
        <v>8308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>
        <f>E3322/D3322</f>
        <v>1.01</v>
      </c>
      <c r="O3322" s="11">
        <f t="shared" si="102"/>
        <v>42512.837465277778</v>
      </c>
      <c r="P3322" s="11">
        <f t="shared" si="103"/>
        <v>42542.837465277778</v>
      </c>
      <c r="Q3322" t="s">
        <v>8270</v>
      </c>
      <c r="R3322" t="s">
        <v>8307</v>
      </c>
      <c r="S3322" t="s">
        <v>8308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>
        <f>E3323/D3323</f>
        <v>1.0740000000000001</v>
      </c>
      <c r="O3323" s="11">
        <f t="shared" si="102"/>
        <v>41913.891956018517</v>
      </c>
      <c r="P3323" s="11">
        <f t="shared" si="103"/>
        <v>41927.957638888889</v>
      </c>
      <c r="Q3323" t="s">
        <v>8270</v>
      </c>
      <c r="R3323" t="s">
        <v>8307</v>
      </c>
      <c r="S3323" t="s">
        <v>8308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>
        <f>E3324/D3324</f>
        <v>1.0151515151515151</v>
      </c>
      <c r="O3324" s="11">
        <f t="shared" si="102"/>
        <v>42520.802037037036</v>
      </c>
      <c r="P3324" s="11">
        <f t="shared" si="103"/>
        <v>42542.954861111109</v>
      </c>
      <c r="Q3324" t="s">
        <v>8270</v>
      </c>
      <c r="R3324" t="s">
        <v>8307</v>
      </c>
      <c r="S3324" t="s">
        <v>8308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>
        <f>E3325/D3325</f>
        <v>1.2589999999999999</v>
      </c>
      <c r="O3325" s="11">
        <f t="shared" si="102"/>
        <v>42608.157499999994</v>
      </c>
      <c r="P3325" s="11">
        <f t="shared" si="103"/>
        <v>42638.157499999994</v>
      </c>
      <c r="Q3325" t="s">
        <v>8270</v>
      </c>
      <c r="R3325" t="s">
        <v>8307</v>
      </c>
      <c r="S3325" t="s">
        <v>8308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>
        <f>E3326/D3326</f>
        <v>1.0166666666666666</v>
      </c>
      <c r="O3326" s="11">
        <f t="shared" si="102"/>
        <v>42512.374884259254</v>
      </c>
      <c r="P3326" s="11">
        <f t="shared" si="103"/>
        <v>42526.374884259254</v>
      </c>
      <c r="Q3326" t="s">
        <v>8270</v>
      </c>
      <c r="R3326" t="s">
        <v>8307</v>
      </c>
      <c r="S3326" t="s">
        <v>8308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>
        <f>E3327/D3327</f>
        <v>1.125</v>
      </c>
      <c r="O3327" s="11">
        <f t="shared" si="102"/>
        <v>42064.577280092592</v>
      </c>
      <c r="P3327" s="11">
        <f t="shared" si="103"/>
        <v>42099.535613425927</v>
      </c>
      <c r="Q3327" t="s">
        <v>8270</v>
      </c>
      <c r="R3327" t="s">
        <v>8307</v>
      </c>
      <c r="S3327" t="s">
        <v>8308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>
        <f>E3328/D3328</f>
        <v>1.0137499999999999</v>
      </c>
      <c r="O3328" s="11">
        <f t="shared" si="102"/>
        <v>42041.505844907406</v>
      </c>
      <c r="P3328" s="11">
        <f t="shared" si="103"/>
        <v>42071.464178240734</v>
      </c>
      <c r="Q3328" t="s">
        <v>8270</v>
      </c>
      <c r="R3328" t="s">
        <v>8307</v>
      </c>
      <c r="S3328" t="s">
        <v>8308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>
        <f>E3329/D3329</f>
        <v>1.0125</v>
      </c>
      <c r="O3329" s="11">
        <f t="shared" si="102"/>
        <v>42468.166273148141</v>
      </c>
      <c r="P3329" s="11">
        <f t="shared" si="103"/>
        <v>42498.166273148141</v>
      </c>
      <c r="Q3329" t="s">
        <v>8270</v>
      </c>
      <c r="R3329" t="s">
        <v>8307</v>
      </c>
      <c r="S3329" t="s">
        <v>8308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>
        <f>E3330/D3330</f>
        <v>1.4638888888888888</v>
      </c>
      <c r="O3330" s="11">
        <f t="shared" si="102"/>
        <v>41822.366701388884</v>
      </c>
      <c r="P3330" s="11">
        <f t="shared" si="103"/>
        <v>41824.833333333328</v>
      </c>
      <c r="Q3330" t="s">
        <v>8270</v>
      </c>
      <c r="R3330" t="s">
        <v>8307</v>
      </c>
      <c r="S3330" t="s">
        <v>8308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>
        <f>E3331/D3331</f>
        <v>1.1679999999999999</v>
      </c>
      <c r="O3331" s="11">
        <f t="shared" ref="O3331:O3394" si="104">(((J3331/60)/60)/24)+DATE(1970,1,1)+(-5/24)</f>
        <v>41837.114675925921</v>
      </c>
      <c r="P3331" s="11">
        <f t="shared" ref="P3331:P3394" si="105">I3331/86400+25569+(-5/24)</f>
        <v>41847.75</v>
      </c>
      <c r="Q3331" t="s">
        <v>8270</v>
      </c>
      <c r="R3331" t="s">
        <v>8307</v>
      </c>
      <c r="S3331" t="s">
        <v>8308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>
        <f>E3332/D3332</f>
        <v>1.0626666666666666</v>
      </c>
      <c r="O3332" s="11">
        <f t="shared" si="104"/>
        <v>42065.679027777776</v>
      </c>
      <c r="P3332" s="11">
        <f t="shared" si="105"/>
        <v>42095.637361111112</v>
      </c>
      <c r="Q3332" t="s">
        <v>8270</v>
      </c>
      <c r="R3332" t="s">
        <v>8307</v>
      </c>
      <c r="S3332" t="s">
        <v>8308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>
        <f>E3333/D3333</f>
        <v>1.0451999999999999</v>
      </c>
      <c r="O3333" s="11">
        <f t="shared" si="104"/>
        <v>42248.48942129629</v>
      </c>
      <c r="P3333" s="11">
        <f t="shared" si="105"/>
        <v>42283.48942129629</v>
      </c>
      <c r="Q3333" t="s">
        <v>8270</v>
      </c>
      <c r="R3333" t="s">
        <v>8307</v>
      </c>
      <c r="S3333" t="s">
        <v>8308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>
        <f>E3334/D3334</f>
        <v>1</v>
      </c>
      <c r="O3334" s="11">
        <f t="shared" si="104"/>
        <v>41809.651967592588</v>
      </c>
      <c r="P3334" s="11">
        <f t="shared" si="105"/>
        <v>41839.651967592588</v>
      </c>
      <c r="Q3334" t="s">
        <v>8270</v>
      </c>
      <c r="R3334" t="s">
        <v>8307</v>
      </c>
      <c r="S3334" t="s">
        <v>8308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>
        <f>E3335/D3335</f>
        <v>1.0457142857142858</v>
      </c>
      <c r="O3335" s="11">
        <f t="shared" si="104"/>
        <v>42148.468518518515</v>
      </c>
      <c r="P3335" s="11">
        <f t="shared" si="105"/>
        <v>42170.468518518515</v>
      </c>
      <c r="Q3335" t="s">
        <v>8270</v>
      </c>
      <c r="R3335" t="s">
        <v>8307</v>
      </c>
      <c r="S3335" t="s">
        <v>8308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>
        <f>E3336/D3336</f>
        <v>1.3862051149573753</v>
      </c>
      <c r="O3336" s="11">
        <f t="shared" si="104"/>
        <v>42185.312754629624</v>
      </c>
      <c r="P3336" s="11">
        <f t="shared" si="105"/>
        <v>42215.312754629624</v>
      </c>
      <c r="Q3336" t="s">
        <v>8270</v>
      </c>
      <c r="R3336" t="s">
        <v>8307</v>
      </c>
      <c r="S3336" t="s">
        <v>8308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>
        <f>E3337/D3337</f>
        <v>1.0032000000000001</v>
      </c>
      <c r="O3337" s="11">
        <f t="shared" si="104"/>
        <v>41827.465810185182</v>
      </c>
      <c r="P3337" s="11">
        <f t="shared" si="105"/>
        <v>41854.75</v>
      </c>
      <c r="Q3337" t="s">
        <v>8270</v>
      </c>
      <c r="R3337" t="s">
        <v>8307</v>
      </c>
      <c r="S3337" t="s">
        <v>8308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>
        <f>E3338/D3338</f>
        <v>1</v>
      </c>
      <c r="O3338" s="11">
        <f t="shared" si="104"/>
        <v>42437.190347222226</v>
      </c>
      <c r="P3338" s="11">
        <f t="shared" si="105"/>
        <v>42465.148680555554</v>
      </c>
      <c r="Q3338" t="s">
        <v>8270</v>
      </c>
      <c r="R3338" t="s">
        <v>8307</v>
      </c>
      <c r="S3338" t="s">
        <v>8308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>
        <f>E3339/D3339</f>
        <v>1.1020000000000001</v>
      </c>
      <c r="O3339" s="11">
        <f t="shared" si="104"/>
        <v>41901.073692129627</v>
      </c>
      <c r="P3339" s="11">
        <f t="shared" si="105"/>
        <v>41922.666666666664</v>
      </c>
      <c r="Q3339" t="s">
        <v>8270</v>
      </c>
      <c r="R3339" t="s">
        <v>8307</v>
      </c>
      <c r="S3339" t="s">
        <v>8308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>
        <f>E3340/D3340</f>
        <v>1.0218</v>
      </c>
      <c r="O3340" s="11">
        <f t="shared" si="104"/>
        <v>42769.366666666661</v>
      </c>
      <c r="P3340" s="11">
        <f t="shared" si="105"/>
        <v>42790.366666666661</v>
      </c>
      <c r="Q3340" t="s">
        <v>8270</v>
      </c>
      <c r="R3340" t="s">
        <v>8307</v>
      </c>
      <c r="S3340" t="s">
        <v>8308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>
        <f>E3341/D3341</f>
        <v>1.0435000000000001</v>
      </c>
      <c r="O3341" s="11">
        <f t="shared" si="104"/>
        <v>42549.457384259258</v>
      </c>
      <c r="P3341" s="11">
        <f t="shared" si="105"/>
        <v>42579.457384259258</v>
      </c>
      <c r="Q3341" t="s">
        <v>8270</v>
      </c>
      <c r="R3341" t="s">
        <v>8307</v>
      </c>
      <c r="S3341" t="s">
        <v>8308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>
        <f>E3342/D3342</f>
        <v>1.3816666666666666</v>
      </c>
      <c r="O3342" s="11">
        <f t="shared" si="104"/>
        <v>42685.765671296293</v>
      </c>
      <c r="P3342" s="11">
        <f t="shared" si="105"/>
        <v>42710.765671296293</v>
      </c>
      <c r="Q3342" t="s">
        <v>8270</v>
      </c>
      <c r="R3342" t="s">
        <v>8307</v>
      </c>
      <c r="S3342" t="s">
        <v>8308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>
        <f>E3343/D3343</f>
        <v>1</v>
      </c>
      <c r="O3343" s="11">
        <f t="shared" si="104"/>
        <v>42510.590520833335</v>
      </c>
      <c r="P3343" s="11">
        <f t="shared" si="105"/>
        <v>42533.499999999993</v>
      </c>
      <c r="Q3343" t="s">
        <v>8270</v>
      </c>
      <c r="R3343" t="s">
        <v>8307</v>
      </c>
      <c r="S3343" t="s">
        <v>8308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>
        <f>E3344/D3344</f>
        <v>1.0166666666666666</v>
      </c>
      <c r="O3344" s="11">
        <f t="shared" si="104"/>
        <v>42062.088078703695</v>
      </c>
      <c r="P3344" s="11">
        <f t="shared" si="105"/>
        <v>42094.999305555553</v>
      </c>
      <c r="Q3344" t="s">
        <v>8270</v>
      </c>
      <c r="R3344" t="s">
        <v>8307</v>
      </c>
      <c r="S3344" t="s">
        <v>8308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>
        <f>E3345/D3345</f>
        <v>1.7142857142857142</v>
      </c>
      <c r="O3345" s="11">
        <f t="shared" si="104"/>
        <v>42452.708148148151</v>
      </c>
      <c r="P3345" s="11">
        <f t="shared" si="105"/>
        <v>42473.345833333333</v>
      </c>
      <c r="Q3345" t="s">
        <v>8270</v>
      </c>
      <c r="R3345" t="s">
        <v>8307</v>
      </c>
      <c r="S3345" t="s">
        <v>8308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>
        <f>E3346/D3346</f>
        <v>1.0144444444444445</v>
      </c>
      <c r="O3346" s="11">
        <f t="shared" si="104"/>
        <v>41850.991817129623</v>
      </c>
      <c r="P3346" s="11">
        <f t="shared" si="105"/>
        <v>41880.991817129623</v>
      </c>
      <c r="Q3346" t="s">
        <v>8270</v>
      </c>
      <c r="R3346" t="s">
        <v>8307</v>
      </c>
      <c r="S3346" t="s">
        <v>8308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>
        <f>E3347/D3347</f>
        <v>1.3</v>
      </c>
      <c r="O3347" s="11">
        <f t="shared" si="104"/>
        <v>42052.897777777776</v>
      </c>
      <c r="P3347" s="11">
        <f t="shared" si="105"/>
        <v>42111.817361111105</v>
      </c>
      <c r="Q3347" t="s">
        <v>8270</v>
      </c>
      <c r="R3347" t="s">
        <v>8307</v>
      </c>
      <c r="S3347" t="s">
        <v>8308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>
        <f>E3348/D3348</f>
        <v>1.1000000000000001</v>
      </c>
      <c r="O3348" s="11">
        <f t="shared" si="104"/>
        <v>42053.816087962965</v>
      </c>
      <c r="P3348" s="11">
        <f t="shared" si="105"/>
        <v>42060.816087962965</v>
      </c>
      <c r="Q3348" t="s">
        <v>8270</v>
      </c>
      <c r="R3348" t="s">
        <v>8307</v>
      </c>
      <c r="S3348" t="s">
        <v>8308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>
        <f>E3349/D3349</f>
        <v>1.1944999999999999</v>
      </c>
      <c r="O3349" s="11">
        <f t="shared" si="104"/>
        <v>42484.343217592592</v>
      </c>
      <c r="P3349" s="11">
        <f t="shared" si="105"/>
        <v>42498.666666666664</v>
      </c>
      <c r="Q3349" t="s">
        <v>8270</v>
      </c>
      <c r="R3349" t="s">
        <v>8307</v>
      </c>
      <c r="S3349" t="s">
        <v>8308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>
        <f>E3350/D3350</f>
        <v>1.002909090909091</v>
      </c>
      <c r="O3350" s="11">
        <f t="shared" si="104"/>
        <v>42466.350462962961</v>
      </c>
      <c r="P3350" s="11">
        <f t="shared" si="105"/>
        <v>42489.957638888889</v>
      </c>
      <c r="Q3350" t="s">
        <v>8270</v>
      </c>
      <c r="R3350" t="s">
        <v>8307</v>
      </c>
      <c r="S3350" t="s">
        <v>8308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>
        <f>E3351/D3351</f>
        <v>1.534</v>
      </c>
      <c r="O3351" s="11">
        <f t="shared" si="104"/>
        <v>42512.902453703697</v>
      </c>
      <c r="P3351" s="11">
        <f t="shared" si="105"/>
        <v>42534.499999999993</v>
      </c>
      <c r="Q3351" t="s">
        <v>8270</v>
      </c>
      <c r="R3351" t="s">
        <v>8307</v>
      </c>
      <c r="S3351" t="s">
        <v>8308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>
        <f>E3352/D3352</f>
        <v>1.0442857142857143</v>
      </c>
      <c r="O3352" s="11">
        <f t="shared" si="104"/>
        <v>42302.493182870363</v>
      </c>
      <c r="P3352" s="11">
        <f t="shared" si="105"/>
        <v>42337.749999999993</v>
      </c>
      <c r="Q3352" t="s">
        <v>8270</v>
      </c>
      <c r="R3352" t="s">
        <v>8307</v>
      </c>
      <c r="S3352" t="s">
        <v>8308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>
        <f>E3353/D3353</f>
        <v>1.0109999999999999</v>
      </c>
      <c r="O3353" s="11">
        <f t="shared" si="104"/>
        <v>41806.187094907407</v>
      </c>
      <c r="P3353" s="11">
        <f t="shared" si="105"/>
        <v>41843.25</v>
      </c>
      <c r="Q3353" t="s">
        <v>8270</v>
      </c>
      <c r="R3353" t="s">
        <v>8307</v>
      </c>
      <c r="S3353" t="s">
        <v>8308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>
        <f>E3354/D3354</f>
        <v>1.0751999999999999</v>
      </c>
      <c r="O3354" s="11">
        <f t="shared" si="104"/>
        <v>42495.784467592595</v>
      </c>
      <c r="P3354" s="11">
        <f t="shared" si="105"/>
        <v>42552.749999999993</v>
      </c>
      <c r="Q3354" t="s">
        <v>8270</v>
      </c>
      <c r="R3354" t="s">
        <v>8307</v>
      </c>
      <c r="S3354" t="s">
        <v>8308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>
        <f>E3355/D3355</f>
        <v>3.15</v>
      </c>
      <c r="O3355" s="11">
        <f t="shared" si="104"/>
        <v>42479.223958333336</v>
      </c>
      <c r="P3355" s="11">
        <f t="shared" si="105"/>
        <v>42492.749999999993</v>
      </c>
      <c r="Q3355" t="s">
        <v>8270</v>
      </c>
      <c r="R3355" t="s">
        <v>8307</v>
      </c>
      <c r="S3355" t="s">
        <v>8308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>
        <f>E3356/D3356</f>
        <v>1.0193333333333334</v>
      </c>
      <c r="O3356" s="11">
        <f t="shared" si="104"/>
        <v>42270.518587962964</v>
      </c>
      <c r="P3356" s="11">
        <f t="shared" si="105"/>
        <v>42305.959027777775</v>
      </c>
      <c r="Q3356" t="s">
        <v>8270</v>
      </c>
      <c r="R3356" t="s">
        <v>8307</v>
      </c>
      <c r="S3356" t="s">
        <v>8308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>
        <f>E3357/D3357</f>
        <v>1.2628571428571429</v>
      </c>
      <c r="O3357" s="11">
        <f t="shared" si="104"/>
        <v>42489.411192129628</v>
      </c>
      <c r="P3357" s="11">
        <f t="shared" si="105"/>
        <v>42500.261805555558</v>
      </c>
      <c r="Q3357" t="s">
        <v>8270</v>
      </c>
      <c r="R3357" t="s">
        <v>8307</v>
      </c>
      <c r="S3357" t="s">
        <v>8308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>
        <f>E3358/D3358</f>
        <v>1.014</v>
      </c>
      <c r="O3358" s="11">
        <f t="shared" si="104"/>
        <v>42536.607314814813</v>
      </c>
      <c r="P3358" s="11">
        <f t="shared" si="105"/>
        <v>42566.607314814813</v>
      </c>
      <c r="Q3358" t="s">
        <v>8270</v>
      </c>
      <c r="R3358" t="s">
        <v>8307</v>
      </c>
      <c r="S3358" t="s">
        <v>8308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>
        <f>E3359/D3359</f>
        <v>1.01</v>
      </c>
      <c r="O3359" s="11">
        <f t="shared" si="104"/>
        <v>41822.209606481476</v>
      </c>
      <c r="P3359" s="11">
        <f t="shared" si="105"/>
        <v>41852.209606481476</v>
      </c>
      <c r="Q3359" t="s">
        <v>8270</v>
      </c>
      <c r="R3359" t="s">
        <v>8307</v>
      </c>
      <c r="S3359" t="s">
        <v>8308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>
        <f>E3360/D3360</f>
        <v>1.0299</v>
      </c>
      <c r="O3360" s="11">
        <f t="shared" si="104"/>
        <v>41932.102766203701</v>
      </c>
      <c r="P3360" s="11">
        <f t="shared" si="105"/>
        <v>41962.144432870373</v>
      </c>
      <c r="Q3360" t="s">
        <v>8270</v>
      </c>
      <c r="R3360" t="s">
        <v>8307</v>
      </c>
      <c r="S3360" t="s">
        <v>8308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>
        <f>E3361/D3361</f>
        <v>1.0625</v>
      </c>
      <c r="O3361" s="11">
        <f t="shared" si="104"/>
        <v>42745.848773148151</v>
      </c>
      <c r="P3361" s="11">
        <f t="shared" si="105"/>
        <v>42790.848773148151</v>
      </c>
      <c r="Q3361" t="s">
        <v>8270</v>
      </c>
      <c r="R3361" t="s">
        <v>8307</v>
      </c>
      <c r="S3361" t="s">
        <v>8308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>
        <f>E3362/D3362</f>
        <v>1.0137777777777779</v>
      </c>
      <c r="O3362" s="11">
        <f t="shared" si="104"/>
        <v>42696.874340277776</v>
      </c>
      <c r="P3362" s="11">
        <f t="shared" si="105"/>
        <v>42718.457638888889</v>
      </c>
      <c r="Q3362" t="s">
        <v>8270</v>
      </c>
      <c r="R3362" t="s">
        <v>8307</v>
      </c>
      <c r="S3362" t="s">
        <v>8308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>
        <f>E3363/D3363</f>
        <v>1.1346000000000001</v>
      </c>
      <c r="O3363" s="11">
        <f t="shared" si="104"/>
        <v>41865.817013888889</v>
      </c>
      <c r="P3363" s="11">
        <f t="shared" si="105"/>
        <v>41883.457638888889</v>
      </c>
      <c r="Q3363" t="s">
        <v>8270</v>
      </c>
      <c r="R3363" t="s">
        <v>8307</v>
      </c>
      <c r="S3363" t="s">
        <v>8308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>
        <f>E3364/D3364</f>
        <v>2.1800000000000002</v>
      </c>
      <c r="O3364" s="11">
        <f t="shared" si="104"/>
        <v>42055.883298611108</v>
      </c>
      <c r="P3364" s="11">
        <f t="shared" si="105"/>
        <v>42069.996527777774</v>
      </c>
      <c r="Q3364" t="s">
        <v>8270</v>
      </c>
      <c r="R3364" t="s">
        <v>8307</v>
      </c>
      <c r="S3364" t="s">
        <v>8308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>
        <f>E3365/D3365</f>
        <v>1.0141935483870967</v>
      </c>
      <c r="O3365" s="11">
        <f t="shared" si="104"/>
        <v>41851.563020833331</v>
      </c>
      <c r="P3365" s="11">
        <f t="shared" si="105"/>
        <v>41870.458333333328</v>
      </c>
      <c r="Q3365" t="s">
        <v>8270</v>
      </c>
      <c r="R3365" t="s">
        <v>8307</v>
      </c>
      <c r="S3365" t="s">
        <v>8308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>
        <f>E3366/D3366</f>
        <v>1.0593333333333332</v>
      </c>
      <c r="O3366" s="11">
        <f t="shared" si="104"/>
        <v>42422.769085648142</v>
      </c>
      <c r="P3366" s="11">
        <f t="shared" si="105"/>
        <v>42444.666666666664</v>
      </c>
      <c r="Q3366" t="s">
        <v>8270</v>
      </c>
      <c r="R3366" t="s">
        <v>8307</v>
      </c>
      <c r="S3366" t="s">
        <v>8308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>
        <f>E3367/D3367</f>
        <v>1.04</v>
      </c>
      <c r="O3367" s="11">
        <f t="shared" si="104"/>
        <v>42320.893425925926</v>
      </c>
      <c r="P3367" s="11">
        <f t="shared" si="105"/>
        <v>42350.893425925919</v>
      </c>
      <c r="Q3367" t="s">
        <v>8270</v>
      </c>
      <c r="R3367" t="s">
        <v>8307</v>
      </c>
      <c r="S3367" t="s">
        <v>8308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>
        <f>E3368/D3368</f>
        <v>2.21</v>
      </c>
      <c r="O3368" s="11">
        <f t="shared" si="104"/>
        <v>42106.859224537031</v>
      </c>
      <c r="P3368" s="11">
        <f t="shared" si="105"/>
        <v>42136.859224537031</v>
      </c>
      <c r="Q3368" t="s">
        <v>8270</v>
      </c>
      <c r="R3368" t="s">
        <v>8307</v>
      </c>
      <c r="S3368" t="s">
        <v>8308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>
        <f>E3369/D3369</f>
        <v>1.1866666666666668</v>
      </c>
      <c r="O3369" s="11">
        <f t="shared" si="104"/>
        <v>42192.725624999999</v>
      </c>
      <c r="P3369" s="11">
        <f t="shared" si="105"/>
        <v>42217.725624999999</v>
      </c>
      <c r="Q3369" t="s">
        <v>8270</v>
      </c>
      <c r="R3369" t="s">
        <v>8307</v>
      </c>
      <c r="S3369" t="s">
        <v>8308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>
        <f>E3370/D3370</f>
        <v>1.046</v>
      </c>
      <c r="O3370" s="11">
        <f t="shared" si="104"/>
        <v>41968.991423611107</v>
      </c>
      <c r="P3370" s="11">
        <f t="shared" si="105"/>
        <v>42004.999999999993</v>
      </c>
      <c r="Q3370" t="s">
        <v>8270</v>
      </c>
      <c r="R3370" t="s">
        <v>8307</v>
      </c>
      <c r="S3370" t="s">
        <v>8308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>
        <f>E3371/D3371</f>
        <v>1.0389999999999999</v>
      </c>
      <c r="O3371" s="11">
        <f t="shared" si="104"/>
        <v>42689.833101851851</v>
      </c>
      <c r="P3371" s="11">
        <f t="shared" si="105"/>
        <v>42749.833101851851</v>
      </c>
      <c r="Q3371" t="s">
        <v>8270</v>
      </c>
      <c r="R3371" t="s">
        <v>8307</v>
      </c>
      <c r="S3371" t="s">
        <v>8308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>
        <f>E3372/D3372</f>
        <v>1.1773333333333333</v>
      </c>
      <c r="O3372" s="11">
        <f t="shared" si="104"/>
        <v>42690.125983796293</v>
      </c>
      <c r="P3372" s="11">
        <f t="shared" si="105"/>
        <v>42721.124999999993</v>
      </c>
      <c r="Q3372" t="s">
        <v>8270</v>
      </c>
      <c r="R3372" t="s">
        <v>8307</v>
      </c>
      <c r="S3372" t="s">
        <v>8308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>
        <f>E3373/D3373</f>
        <v>1.385</v>
      </c>
      <c r="O3373" s="11">
        <f t="shared" si="104"/>
        <v>42312.666261574072</v>
      </c>
      <c r="P3373" s="11">
        <f t="shared" si="105"/>
        <v>42340.666261574072</v>
      </c>
      <c r="Q3373" t="s">
        <v>8270</v>
      </c>
      <c r="R3373" t="s">
        <v>8307</v>
      </c>
      <c r="S3373" t="s">
        <v>8308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>
        <f>E3374/D3374</f>
        <v>1.0349999999999999</v>
      </c>
      <c r="O3374" s="11">
        <f t="shared" si="104"/>
        <v>41855.339768518512</v>
      </c>
      <c r="P3374" s="11">
        <f t="shared" si="105"/>
        <v>41875.999305555553</v>
      </c>
      <c r="Q3374" t="s">
        <v>8270</v>
      </c>
      <c r="R3374" t="s">
        <v>8307</v>
      </c>
      <c r="S3374" t="s">
        <v>8308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>
        <f>E3375/D3375</f>
        <v>1.0024999999999999</v>
      </c>
      <c r="O3375" s="11">
        <f t="shared" si="104"/>
        <v>42179.646296296291</v>
      </c>
      <c r="P3375" s="11">
        <f t="shared" si="105"/>
        <v>42203.458333333336</v>
      </c>
      <c r="Q3375" t="s">
        <v>8270</v>
      </c>
      <c r="R3375" t="s">
        <v>8307</v>
      </c>
      <c r="S3375" t="s">
        <v>8308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>
        <f>E3376/D3376</f>
        <v>1.0657142857142856</v>
      </c>
      <c r="O3376" s="11">
        <f t="shared" si="104"/>
        <v>42275.523333333331</v>
      </c>
      <c r="P3376" s="11">
        <f t="shared" si="105"/>
        <v>42305.523333333331</v>
      </c>
      <c r="Q3376" t="s">
        <v>8270</v>
      </c>
      <c r="R3376" t="s">
        <v>8307</v>
      </c>
      <c r="S3376" t="s">
        <v>8308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>
        <f>E3377/D3377</f>
        <v>1</v>
      </c>
      <c r="O3377" s="11">
        <f t="shared" si="104"/>
        <v>41765.402465277773</v>
      </c>
      <c r="P3377" s="11">
        <f t="shared" si="105"/>
        <v>41777.402465277773</v>
      </c>
      <c r="Q3377" t="s">
        <v>8270</v>
      </c>
      <c r="R3377" t="s">
        <v>8307</v>
      </c>
      <c r="S3377" t="s">
        <v>8308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>
        <f>E3378/D3378</f>
        <v>1.0001249999999999</v>
      </c>
      <c r="O3378" s="11">
        <f t="shared" si="104"/>
        <v>42059.492986111109</v>
      </c>
      <c r="P3378" s="11">
        <f t="shared" si="105"/>
        <v>42119.451319444437</v>
      </c>
      <c r="Q3378" t="s">
        <v>8270</v>
      </c>
      <c r="R3378" t="s">
        <v>8307</v>
      </c>
      <c r="S3378" t="s">
        <v>8308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>
        <f>E3379/D3379</f>
        <v>1.0105</v>
      </c>
      <c r="O3379" s="11">
        <f t="shared" si="104"/>
        <v>42053.524293981485</v>
      </c>
      <c r="P3379" s="11">
        <f t="shared" si="105"/>
        <v>42083.49722222222</v>
      </c>
      <c r="Q3379" t="s">
        <v>8270</v>
      </c>
      <c r="R3379" t="s">
        <v>8307</v>
      </c>
      <c r="S3379" t="s">
        <v>8308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>
        <f>E3380/D3380</f>
        <v>1.0763636363636364</v>
      </c>
      <c r="O3380" s="11">
        <f t="shared" si="104"/>
        <v>41858.147060185183</v>
      </c>
      <c r="P3380" s="11">
        <f t="shared" si="105"/>
        <v>41882.338888888888</v>
      </c>
      <c r="Q3380" t="s">
        <v>8270</v>
      </c>
      <c r="R3380" t="s">
        <v>8307</v>
      </c>
      <c r="S3380" t="s">
        <v>8308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>
        <f>E3381/D3381</f>
        <v>1.0365</v>
      </c>
      <c r="O3381" s="11">
        <f t="shared" si="104"/>
        <v>42225.305555555555</v>
      </c>
      <c r="P3381" s="11">
        <f t="shared" si="105"/>
        <v>42242.749999999993</v>
      </c>
      <c r="Q3381" t="s">
        <v>8270</v>
      </c>
      <c r="R3381" t="s">
        <v>8307</v>
      </c>
      <c r="S3381" t="s">
        <v>8308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>
        <f>E3382/D3382</f>
        <v>1.0443333333333333</v>
      </c>
      <c r="O3382" s="11">
        <f t="shared" si="104"/>
        <v>41937.745115740734</v>
      </c>
      <c r="P3382" s="11">
        <f t="shared" si="105"/>
        <v>41972.786782407406</v>
      </c>
      <c r="Q3382" t="s">
        <v>8270</v>
      </c>
      <c r="R3382" t="s">
        <v>8307</v>
      </c>
      <c r="S3382" t="s">
        <v>8308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>
        <f>E3383/D3383</f>
        <v>1.0225</v>
      </c>
      <c r="O3383" s="11">
        <f t="shared" si="104"/>
        <v>42043.976655092592</v>
      </c>
      <c r="P3383" s="11">
        <f t="shared" si="105"/>
        <v>42073.934988425921</v>
      </c>
      <c r="Q3383" t="s">
        <v>8270</v>
      </c>
      <c r="R3383" t="s">
        <v>8307</v>
      </c>
      <c r="S3383" t="s">
        <v>8308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>
        <f>E3384/D3384</f>
        <v>1.0074285714285713</v>
      </c>
      <c r="O3384" s="11">
        <f t="shared" si="104"/>
        <v>42559.222870370366</v>
      </c>
      <c r="P3384" s="11">
        <f t="shared" si="105"/>
        <v>42583.749305555553</v>
      </c>
      <c r="Q3384" t="s">
        <v>8270</v>
      </c>
      <c r="R3384" t="s">
        <v>8307</v>
      </c>
      <c r="S3384" t="s">
        <v>8308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>
        <f>E3385/D3385</f>
        <v>1.1171428571428572</v>
      </c>
      <c r="O3385" s="11">
        <f t="shared" si="104"/>
        <v>42524.574305555558</v>
      </c>
      <c r="P3385" s="11">
        <f t="shared" si="105"/>
        <v>42544.574305555558</v>
      </c>
      <c r="Q3385" t="s">
        <v>8270</v>
      </c>
      <c r="R3385" t="s">
        <v>8307</v>
      </c>
      <c r="S3385" t="s">
        <v>8308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>
        <f>E3386/D3386</f>
        <v>1.0001100000000001</v>
      </c>
      <c r="O3386" s="11">
        <f t="shared" si="104"/>
        <v>42291.879259259258</v>
      </c>
      <c r="P3386" s="11">
        <f t="shared" si="105"/>
        <v>42328.916666666664</v>
      </c>
      <c r="Q3386" t="s">
        <v>8270</v>
      </c>
      <c r="R3386" t="s">
        <v>8307</v>
      </c>
      <c r="S3386" t="s">
        <v>8308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>
        <f>E3387/D3387</f>
        <v>1</v>
      </c>
      <c r="O3387" s="11">
        <f t="shared" si="104"/>
        <v>41953.659166666665</v>
      </c>
      <c r="P3387" s="11">
        <f t="shared" si="105"/>
        <v>41983.659166666665</v>
      </c>
      <c r="Q3387" t="s">
        <v>8270</v>
      </c>
      <c r="R3387" t="s">
        <v>8307</v>
      </c>
      <c r="S3387" t="s">
        <v>8308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>
        <f>E3388/D3388</f>
        <v>1.05</v>
      </c>
      <c r="O3388" s="11">
        <f t="shared" si="104"/>
        <v>41946.436412037037</v>
      </c>
      <c r="P3388" s="11">
        <f t="shared" si="105"/>
        <v>41976.436412037037</v>
      </c>
      <c r="Q3388" t="s">
        <v>8270</v>
      </c>
      <c r="R3388" t="s">
        <v>8307</v>
      </c>
      <c r="S3388" t="s">
        <v>8308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>
        <f>E3389/D3389</f>
        <v>1.1686666666666667</v>
      </c>
      <c r="O3389" s="11">
        <f t="shared" si="104"/>
        <v>41947.554259259254</v>
      </c>
      <c r="P3389" s="11">
        <f t="shared" si="105"/>
        <v>41987.554259259261</v>
      </c>
      <c r="Q3389" t="s">
        <v>8270</v>
      </c>
      <c r="R3389" t="s">
        <v>8307</v>
      </c>
      <c r="S3389" t="s">
        <v>8308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>
        <f>E3390/D3390</f>
        <v>1.038</v>
      </c>
      <c r="O3390" s="11">
        <f t="shared" si="104"/>
        <v>42143.252789351849</v>
      </c>
      <c r="P3390" s="11">
        <f t="shared" si="105"/>
        <v>42173.252789351849</v>
      </c>
      <c r="Q3390" t="s">
        <v>8270</v>
      </c>
      <c r="R3390" t="s">
        <v>8307</v>
      </c>
      <c r="S3390" t="s">
        <v>8308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>
        <f>E3391/D3391</f>
        <v>1.145</v>
      </c>
      <c r="O3391" s="11">
        <f t="shared" si="104"/>
        <v>42494.355115740742</v>
      </c>
      <c r="P3391" s="11">
        <f t="shared" si="105"/>
        <v>42524.355115740742</v>
      </c>
      <c r="Q3391" t="s">
        <v>8270</v>
      </c>
      <c r="R3391" t="s">
        <v>8307</v>
      </c>
      <c r="S3391" t="s">
        <v>8308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>
        <f>E3392/D3392</f>
        <v>1.024</v>
      </c>
      <c r="O3392" s="11">
        <f t="shared" si="104"/>
        <v>41815.56649305555</v>
      </c>
      <c r="P3392" s="11">
        <f t="shared" si="105"/>
        <v>41830.566493055558</v>
      </c>
      <c r="Q3392" t="s">
        <v>8270</v>
      </c>
      <c r="R3392" t="s">
        <v>8307</v>
      </c>
      <c r="S3392" t="s">
        <v>8308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>
        <f>E3393/D3393</f>
        <v>2.23</v>
      </c>
      <c r="O3393" s="11">
        <f t="shared" si="104"/>
        <v>41830.337361111109</v>
      </c>
      <c r="P3393" s="11">
        <f t="shared" si="105"/>
        <v>41859.727777777771</v>
      </c>
      <c r="Q3393" t="s">
        <v>8270</v>
      </c>
      <c r="R3393" t="s">
        <v>8307</v>
      </c>
      <c r="S3393" t="s">
        <v>8308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>
        <f>E3394/D3394</f>
        <v>1</v>
      </c>
      <c r="O3394" s="11">
        <f t="shared" si="104"/>
        <v>42446.63721064815</v>
      </c>
      <c r="P3394" s="11">
        <f t="shared" si="105"/>
        <v>42496.63721064815</v>
      </c>
      <c r="Q3394" t="s">
        <v>8270</v>
      </c>
      <c r="R3394" t="s">
        <v>8307</v>
      </c>
      <c r="S3394" t="s">
        <v>8308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>
        <f>E3395/D3395</f>
        <v>1.0580000000000001</v>
      </c>
      <c r="O3395" s="11">
        <f t="shared" ref="O3395:O3458" si="106">(((J3395/60)/60)/24)+DATE(1970,1,1)+(-5/24)</f>
        <v>41923.713310185187</v>
      </c>
      <c r="P3395" s="11">
        <f t="shared" ref="P3395:P3458" si="107">I3395/86400+25569+(-5/24)</f>
        <v>41948.823611111111</v>
      </c>
      <c r="Q3395" t="s">
        <v>8270</v>
      </c>
      <c r="R3395" t="s">
        <v>8307</v>
      </c>
      <c r="S3395" t="s">
        <v>8308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>
        <f>E3396/D3396</f>
        <v>1.4236363636363636</v>
      </c>
      <c r="O3396" s="11">
        <f t="shared" si="106"/>
        <v>41817.387094907404</v>
      </c>
      <c r="P3396" s="11">
        <f t="shared" si="107"/>
        <v>41847.387094907404</v>
      </c>
      <c r="Q3396" t="s">
        <v>8270</v>
      </c>
      <c r="R3396" t="s">
        <v>8307</v>
      </c>
      <c r="S3396" t="s">
        <v>8308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>
        <f>E3397/D3397</f>
        <v>1.84</v>
      </c>
      <c r="O3397" s="11">
        <f t="shared" si="106"/>
        <v>42140.503981481481</v>
      </c>
      <c r="P3397" s="11">
        <f t="shared" si="107"/>
        <v>42154.548611111109</v>
      </c>
      <c r="Q3397" t="s">
        <v>8270</v>
      </c>
      <c r="R3397" t="s">
        <v>8307</v>
      </c>
      <c r="S3397" t="s">
        <v>8308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>
        <f>E3398/D3398</f>
        <v>1.0433333333333332</v>
      </c>
      <c r="O3398" s="11">
        <f t="shared" si="106"/>
        <v>41764.238298611104</v>
      </c>
      <c r="P3398" s="11">
        <f t="shared" si="107"/>
        <v>41790.957638888889</v>
      </c>
      <c r="Q3398" t="s">
        <v>8270</v>
      </c>
      <c r="R3398" t="s">
        <v>8307</v>
      </c>
      <c r="S3398" t="s">
        <v>8308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>
        <f>E3399/D3399</f>
        <v>1.1200000000000001</v>
      </c>
      <c r="O3399" s="11">
        <f t="shared" si="106"/>
        <v>42378.270011574066</v>
      </c>
      <c r="P3399" s="11">
        <f t="shared" si="107"/>
        <v>42418.708333333336</v>
      </c>
      <c r="Q3399" t="s">
        <v>8270</v>
      </c>
      <c r="R3399" t="s">
        <v>8307</v>
      </c>
      <c r="S3399" t="s">
        <v>8308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>
        <f>E3400/D3400</f>
        <v>1.1107499999999999</v>
      </c>
      <c r="O3400" s="11">
        <f t="shared" si="106"/>
        <v>41941.543703703705</v>
      </c>
      <c r="P3400" s="11">
        <f t="shared" si="107"/>
        <v>41964.499999999993</v>
      </c>
      <c r="Q3400" t="s">
        <v>8270</v>
      </c>
      <c r="R3400" t="s">
        <v>8307</v>
      </c>
      <c r="S3400" t="s">
        <v>8308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>
        <f>E3401/D3401</f>
        <v>1.0375000000000001</v>
      </c>
      <c r="O3401" s="11">
        <f t="shared" si="106"/>
        <v>42026.712094907409</v>
      </c>
      <c r="P3401" s="11">
        <f t="shared" si="107"/>
        <v>42056.712094907409</v>
      </c>
      <c r="Q3401" t="s">
        <v>8270</v>
      </c>
      <c r="R3401" t="s">
        <v>8307</v>
      </c>
      <c r="S3401" t="s">
        <v>8308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>
        <f>E3402/D3402</f>
        <v>1.0041</v>
      </c>
      <c r="O3402" s="11">
        <f t="shared" si="106"/>
        <v>41834.745532407404</v>
      </c>
      <c r="P3402" s="11">
        <f t="shared" si="107"/>
        <v>41879.745532407404</v>
      </c>
      <c r="Q3402" t="s">
        <v>8270</v>
      </c>
      <c r="R3402" t="s">
        <v>8307</v>
      </c>
      <c r="S3402" t="s">
        <v>8308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>
        <f>E3403/D3403</f>
        <v>1.0186206896551724</v>
      </c>
      <c r="O3403" s="11">
        <f t="shared" si="106"/>
        <v>42193.5155787037</v>
      </c>
      <c r="P3403" s="11">
        <f t="shared" si="107"/>
        <v>42223.5155787037</v>
      </c>
      <c r="Q3403" t="s">
        <v>8270</v>
      </c>
      <c r="R3403" t="s">
        <v>8307</v>
      </c>
      <c r="S3403" t="s">
        <v>8308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>
        <f>E3404/D3404</f>
        <v>1.0976666666666666</v>
      </c>
      <c r="O3404" s="11">
        <f t="shared" si="106"/>
        <v>42290.410219907404</v>
      </c>
      <c r="P3404" s="11">
        <f t="shared" si="107"/>
        <v>42319.896527777775</v>
      </c>
      <c r="Q3404" t="s">
        <v>8270</v>
      </c>
      <c r="R3404" t="s">
        <v>8307</v>
      </c>
      <c r="S3404" t="s">
        <v>8308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>
        <f>E3405/D3405</f>
        <v>1</v>
      </c>
      <c r="O3405" s="11">
        <f t="shared" si="106"/>
        <v>42150.253749999996</v>
      </c>
      <c r="P3405" s="11">
        <f t="shared" si="107"/>
        <v>42180.253749999996</v>
      </c>
      <c r="Q3405" t="s">
        <v>8270</v>
      </c>
      <c r="R3405" t="s">
        <v>8307</v>
      </c>
      <c r="S3405" t="s">
        <v>8308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>
        <f>E3406/D3406</f>
        <v>1.22</v>
      </c>
      <c r="O3406" s="11">
        <f t="shared" si="106"/>
        <v>42152.295162037037</v>
      </c>
      <c r="P3406" s="11">
        <f t="shared" si="107"/>
        <v>42172.295162037037</v>
      </c>
      <c r="Q3406" t="s">
        <v>8270</v>
      </c>
      <c r="R3406" t="s">
        <v>8307</v>
      </c>
      <c r="S3406" t="s">
        <v>8308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>
        <f>E3407/D3407</f>
        <v>1.3757142857142857</v>
      </c>
      <c r="O3407" s="11">
        <f t="shared" si="106"/>
        <v>42409.808865740742</v>
      </c>
      <c r="P3407" s="11">
        <f t="shared" si="107"/>
        <v>42430.790972222218</v>
      </c>
      <c r="Q3407" t="s">
        <v>8270</v>
      </c>
      <c r="R3407" t="s">
        <v>8307</v>
      </c>
      <c r="S3407" t="s">
        <v>8308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>
        <f>E3408/D3408</f>
        <v>1.0031000000000001</v>
      </c>
      <c r="O3408" s="11">
        <f t="shared" si="106"/>
        <v>41791.284444444442</v>
      </c>
      <c r="P3408" s="11">
        <f t="shared" si="107"/>
        <v>41836.284444444442</v>
      </c>
      <c r="Q3408" t="s">
        <v>8270</v>
      </c>
      <c r="R3408" t="s">
        <v>8307</v>
      </c>
      <c r="S3408" t="s">
        <v>8308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>
        <f>E3409/D3409</f>
        <v>1.071</v>
      </c>
      <c r="O3409" s="11">
        <f t="shared" si="106"/>
        <v>41796.21399305555</v>
      </c>
      <c r="P3409" s="11">
        <f t="shared" si="107"/>
        <v>41826.21399305555</v>
      </c>
      <c r="Q3409" t="s">
        <v>8270</v>
      </c>
      <c r="R3409" t="s">
        <v>8307</v>
      </c>
      <c r="S3409" t="s">
        <v>8308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>
        <f>E3410/D3410</f>
        <v>2.11</v>
      </c>
      <c r="O3410" s="11">
        <f t="shared" si="106"/>
        <v>41808.78361111111</v>
      </c>
      <c r="P3410" s="11">
        <f t="shared" si="107"/>
        <v>41838.78361111111</v>
      </c>
      <c r="Q3410" t="s">
        <v>8270</v>
      </c>
      <c r="R3410" t="s">
        <v>8307</v>
      </c>
      <c r="S3410" t="s">
        <v>8308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>
        <f>E3411/D3411</f>
        <v>1.236</v>
      </c>
      <c r="O3411" s="11">
        <f t="shared" si="106"/>
        <v>42544.605995370373</v>
      </c>
      <c r="P3411" s="11">
        <f t="shared" si="107"/>
        <v>42582.665277777771</v>
      </c>
      <c r="Q3411" t="s">
        <v>8270</v>
      </c>
      <c r="R3411" t="s">
        <v>8307</v>
      </c>
      <c r="S3411" t="s">
        <v>8308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>
        <f>E3412/D3412</f>
        <v>1.085</v>
      </c>
      <c r="O3412" s="11">
        <f t="shared" si="106"/>
        <v>42499.83321759259</v>
      </c>
      <c r="P3412" s="11">
        <f t="shared" si="107"/>
        <v>42527.083333333336</v>
      </c>
      <c r="Q3412" t="s">
        <v>8270</v>
      </c>
      <c r="R3412" t="s">
        <v>8307</v>
      </c>
      <c r="S3412" t="s">
        <v>8308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>
        <f>E3413/D3413</f>
        <v>1.0356666666666667</v>
      </c>
      <c r="O3413" s="11">
        <f t="shared" si="106"/>
        <v>42264.814490740733</v>
      </c>
      <c r="P3413" s="11">
        <f t="shared" si="107"/>
        <v>42284.814490740733</v>
      </c>
      <c r="Q3413" t="s">
        <v>8270</v>
      </c>
      <c r="R3413" t="s">
        <v>8307</v>
      </c>
      <c r="S3413" t="s">
        <v>8308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>
        <f>E3414/D3414</f>
        <v>1</v>
      </c>
      <c r="O3414" s="11">
        <f t="shared" si="106"/>
        <v>41879.750717592593</v>
      </c>
      <c r="P3414" s="11">
        <f t="shared" si="107"/>
        <v>41909.750717592593</v>
      </c>
      <c r="Q3414" t="s">
        <v>8270</v>
      </c>
      <c r="R3414" t="s">
        <v>8307</v>
      </c>
      <c r="S3414" t="s">
        <v>8308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>
        <f>E3415/D3415</f>
        <v>1.3</v>
      </c>
      <c r="O3415" s="11">
        <f t="shared" si="106"/>
        <v>42053.524745370371</v>
      </c>
      <c r="P3415" s="11">
        <f t="shared" si="107"/>
        <v>42062.999305555553</v>
      </c>
      <c r="Q3415" t="s">
        <v>8270</v>
      </c>
      <c r="R3415" t="s">
        <v>8307</v>
      </c>
      <c r="S3415" t="s">
        <v>8308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>
        <f>E3416/D3416</f>
        <v>1.0349999999999999</v>
      </c>
      <c r="O3416" s="11">
        <f t="shared" si="106"/>
        <v>42675.624131944445</v>
      </c>
      <c r="P3416" s="11">
        <f t="shared" si="107"/>
        <v>42705.124305555553</v>
      </c>
      <c r="Q3416" t="s">
        <v>8270</v>
      </c>
      <c r="R3416" t="s">
        <v>8307</v>
      </c>
      <c r="S3416" t="s">
        <v>8308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>
        <f>E3417/D3417</f>
        <v>1</v>
      </c>
      <c r="O3417" s="11">
        <f t="shared" si="106"/>
        <v>42466.935833333329</v>
      </c>
      <c r="P3417" s="11">
        <f t="shared" si="107"/>
        <v>42477.770833333336</v>
      </c>
      <c r="Q3417" t="s">
        <v>8270</v>
      </c>
      <c r="R3417" t="s">
        <v>8307</v>
      </c>
      <c r="S3417" t="s">
        <v>8308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>
        <f>E3418/D3418</f>
        <v>1.196</v>
      </c>
      <c r="O3418" s="11">
        <f t="shared" si="106"/>
        <v>42089.204224537032</v>
      </c>
      <c r="P3418" s="11">
        <f t="shared" si="107"/>
        <v>42117.562499999993</v>
      </c>
      <c r="Q3418" t="s">
        <v>8270</v>
      </c>
      <c r="R3418" t="s">
        <v>8307</v>
      </c>
      <c r="S3418" t="s">
        <v>8308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>
        <f>E3419/D3419</f>
        <v>1.0000058823529412</v>
      </c>
      <c r="O3419" s="11">
        <f t="shared" si="106"/>
        <v>41894.705416666664</v>
      </c>
      <c r="P3419" s="11">
        <f t="shared" si="107"/>
        <v>41937.821527777771</v>
      </c>
      <c r="Q3419" t="s">
        <v>8270</v>
      </c>
      <c r="R3419" t="s">
        <v>8307</v>
      </c>
      <c r="S3419" t="s">
        <v>8308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>
        <f>E3420/D3420</f>
        <v>1.00875</v>
      </c>
      <c r="O3420" s="11">
        <f t="shared" si="106"/>
        <v>41752.626238425924</v>
      </c>
      <c r="P3420" s="11">
        <f t="shared" si="107"/>
        <v>41782.626238425924</v>
      </c>
      <c r="Q3420" t="s">
        <v>8270</v>
      </c>
      <c r="R3420" t="s">
        <v>8307</v>
      </c>
      <c r="S3420" t="s">
        <v>8308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>
        <f>E3421/D3421</f>
        <v>1.0654545454545454</v>
      </c>
      <c r="O3421" s="11">
        <f t="shared" si="106"/>
        <v>42448.613252314812</v>
      </c>
      <c r="P3421" s="11">
        <f t="shared" si="107"/>
        <v>42466.687499999993</v>
      </c>
      <c r="Q3421" t="s">
        <v>8270</v>
      </c>
      <c r="R3421" t="s">
        <v>8307</v>
      </c>
      <c r="S3421" t="s">
        <v>8308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>
        <f>E3422/D3422</f>
        <v>1.38</v>
      </c>
      <c r="O3422" s="11">
        <f t="shared" si="106"/>
        <v>42404.881967592592</v>
      </c>
      <c r="P3422" s="11">
        <f t="shared" si="107"/>
        <v>42413.791666666664</v>
      </c>
      <c r="Q3422" t="s">
        <v>8270</v>
      </c>
      <c r="R3422" t="s">
        <v>8307</v>
      </c>
      <c r="S3422" t="s">
        <v>8308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>
        <f>E3423/D3423</f>
        <v>1.0115000000000001</v>
      </c>
      <c r="O3423" s="11">
        <f t="shared" si="106"/>
        <v>42037.582905092589</v>
      </c>
      <c r="P3423" s="11">
        <f t="shared" si="107"/>
        <v>42067.582905092589</v>
      </c>
      <c r="Q3423" t="s">
        <v>8270</v>
      </c>
      <c r="R3423" t="s">
        <v>8307</v>
      </c>
      <c r="S3423" t="s">
        <v>8308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>
        <f>E3424/D3424</f>
        <v>1.091</v>
      </c>
      <c r="O3424" s="11">
        <f t="shared" si="106"/>
        <v>42323.353888888887</v>
      </c>
      <c r="P3424" s="11">
        <f t="shared" si="107"/>
        <v>42351.791666666664</v>
      </c>
      <c r="Q3424" t="s">
        <v>8270</v>
      </c>
      <c r="R3424" t="s">
        <v>8307</v>
      </c>
      <c r="S3424" t="s">
        <v>8308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>
        <f>E3425/D3425</f>
        <v>1.4</v>
      </c>
      <c r="O3425" s="11">
        <f t="shared" si="106"/>
        <v>42088.703020833331</v>
      </c>
      <c r="P3425" s="11">
        <f t="shared" si="107"/>
        <v>42118.703020833331</v>
      </c>
      <c r="Q3425" t="s">
        <v>8270</v>
      </c>
      <c r="R3425" t="s">
        <v>8307</v>
      </c>
      <c r="S3425" t="s">
        <v>8308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>
        <f>E3426/D3426</f>
        <v>1.0358333333333334</v>
      </c>
      <c r="O3426" s="11">
        <f t="shared" si="106"/>
        <v>42018.468564814808</v>
      </c>
      <c r="P3426" s="11">
        <f t="shared" si="107"/>
        <v>42040.082638888889</v>
      </c>
      <c r="Q3426" t="s">
        <v>8270</v>
      </c>
      <c r="R3426" t="s">
        <v>8307</v>
      </c>
      <c r="S3426" t="s">
        <v>8308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>
        <f>E3427/D3427</f>
        <v>1.0297033333333332</v>
      </c>
      <c r="O3427" s="11">
        <f t="shared" si="106"/>
        <v>41884.40898148148</v>
      </c>
      <c r="P3427" s="11">
        <f t="shared" si="107"/>
        <v>41916.40898148148</v>
      </c>
      <c r="Q3427" t="s">
        <v>8270</v>
      </c>
      <c r="R3427" t="s">
        <v>8307</v>
      </c>
      <c r="S3427" t="s">
        <v>8308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>
        <f>E3428/D3428</f>
        <v>1.0813333333333333</v>
      </c>
      <c r="O3428" s="11">
        <f t="shared" si="106"/>
        <v>41883.848414351851</v>
      </c>
      <c r="P3428" s="11">
        <f t="shared" si="107"/>
        <v>41902.875</v>
      </c>
      <c r="Q3428" t="s">
        <v>8270</v>
      </c>
      <c r="R3428" t="s">
        <v>8307</v>
      </c>
      <c r="S3428" t="s">
        <v>8308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>
        <f>E3429/D3429</f>
        <v>1</v>
      </c>
      <c r="O3429" s="11">
        <f t="shared" si="106"/>
        <v>41792.436944444438</v>
      </c>
      <c r="P3429" s="11">
        <f t="shared" si="107"/>
        <v>41822.436944444438</v>
      </c>
      <c r="Q3429" t="s">
        <v>8270</v>
      </c>
      <c r="R3429" t="s">
        <v>8307</v>
      </c>
      <c r="S3429" t="s">
        <v>8308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>
        <f>E3430/D3430</f>
        <v>1.0275000000000001</v>
      </c>
      <c r="O3430" s="11">
        <f t="shared" si="106"/>
        <v>42038.512118055551</v>
      </c>
      <c r="P3430" s="11">
        <f t="shared" si="107"/>
        <v>42063.499999999993</v>
      </c>
      <c r="Q3430" t="s">
        <v>8270</v>
      </c>
      <c r="R3430" t="s">
        <v>8307</v>
      </c>
      <c r="S3430" t="s">
        <v>8308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>
        <f>E3431/D3431</f>
        <v>1.3</v>
      </c>
      <c r="O3431" s="11">
        <f t="shared" si="106"/>
        <v>42661.813206018516</v>
      </c>
      <c r="P3431" s="11">
        <f t="shared" si="107"/>
        <v>42675.813206018516</v>
      </c>
      <c r="Q3431" t="s">
        <v>8270</v>
      </c>
      <c r="R3431" t="s">
        <v>8307</v>
      </c>
      <c r="S3431" t="s">
        <v>8308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>
        <f>E3432/D3432</f>
        <v>1.0854949999999999</v>
      </c>
      <c r="O3432" s="11">
        <f t="shared" si="106"/>
        <v>41820.737280092588</v>
      </c>
      <c r="P3432" s="11">
        <f t="shared" si="107"/>
        <v>41850.737280092588</v>
      </c>
      <c r="Q3432" t="s">
        <v>8270</v>
      </c>
      <c r="R3432" t="s">
        <v>8307</v>
      </c>
      <c r="S3432" t="s">
        <v>8308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>
        <f>E3433/D3433</f>
        <v>1</v>
      </c>
      <c r="O3433" s="11">
        <f t="shared" si="106"/>
        <v>41839.522604166668</v>
      </c>
      <c r="P3433" s="11">
        <f t="shared" si="107"/>
        <v>41869.522604166668</v>
      </c>
      <c r="Q3433" t="s">
        <v>8270</v>
      </c>
      <c r="R3433" t="s">
        <v>8307</v>
      </c>
      <c r="S3433" t="s">
        <v>8308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>
        <f>E3434/D3434</f>
        <v>1.0965</v>
      </c>
      <c r="O3434" s="11">
        <f t="shared" si="106"/>
        <v>42380.372847222221</v>
      </c>
      <c r="P3434" s="11">
        <f t="shared" si="107"/>
        <v>42405.708333333336</v>
      </c>
      <c r="Q3434" t="s">
        <v>8270</v>
      </c>
      <c r="R3434" t="s">
        <v>8307</v>
      </c>
      <c r="S3434" t="s">
        <v>8308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>
        <f>E3435/D3435</f>
        <v>1.0026315789473683</v>
      </c>
      <c r="O3435" s="11">
        <f t="shared" si="106"/>
        <v>41775.854803240742</v>
      </c>
      <c r="P3435" s="11">
        <f t="shared" si="107"/>
        <v>41806.916666666664</v>
      </c>
      <c r="Q3435" t="s">
        <v>8270</v>
      </c>
      <c r="R3435" t="s">
        <v>8307</v>
      </c>
      <c r="S3435" t="s">
        <v>8308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>
        <f>E3436/D3436</f>
        <v>1.0555000000000001</v>
      </c>
      <c r="O3436" s="11">
        <f t="shared" si="106"/>
        <v>41800.172094907408</v>
      </c>
      <c r="P3436" s="11">
        <f t="shared" si="107"/>
        <v>41830.172094907401</v>
      </c>
      <c r="Q3436" t="s">
        <v>8270</v>
      </c>
      <c r="R3436" t="s">
        <v>8307</v>
      </c>
      <c r="S3436" t="s">
        <v>8308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>
        <f>E3437/D3437</f>
        <v>1.1200000000000001</v>
      </c>
      <c r="O3437" s="11">
        <f t="shared" si="106"/>
        <v>42572.408483796295</v>
      </c>
      <c r="P3437" s="11">
        <f t="shared" si="107"/>
        <v>42588.916666666664</v>
      </c>
      <c r="Q3437" t="s">
        <v>8270</v>
      </c>
      <c r="R3437" t="s">
        <v>8307</v>
      </c>
      <c r="S3437" t="s">
        <v>8308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>
        <f>E3438/D3438</f>
        <v>1.0589999999999999</v>
      </c>
      <c r="O3438" s="11">
        <f t="shared" si="106"/>
        <v>41851.333252314813</v>
      </c>
      <c r="P3438" s="11">
        <f t="shared" si="107"/>
        <v>41872.477777777771</v>
      </c>
      <c r="Q3438" t="s">
        <v>8270</v>
      </c>
      <c r="R3438" t="s">
        <v>8307</v>
      </c>
      <c r="S3438" t="s">
        <v>8308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>
        <f>E3439/D3439</f>
        <v>1.01</v>
      </c>
      <c r="O3439" s="11">
        <f t="shared" si="106"/>
        <v>42205.502546296295</v>
      </c>
      <c r="P3439" s="11">
        <f t="shared" si="107"/>
        <v>42235.502546296295</v>
      </c>
      <c r="Q3439" t="s">
        <v>8270</v>
      </c>
      <c r="R3439" t="s">
        <v>8307</v>
      </c>
      <c r="S3439" t="s">
        <v>8308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>
        <f>E3440/D3440</f>
        <v>1.042</v>
      </c>
      <c r="O3440" s="11">
        <f t="shared" si="106"/>
        <v>42100.719525462955</v>
      </c>
      <c r="P3440" s="11">
        <f t="shared" si="107"/>
        <v>42126.666666666664</v>
      </c>
      <c r="Q3440" t="s">
        <v>8270</v>
      </c>
      <c r="R3440" t="s">
        <v>8307</v>
      </c>
      <c r="S3440" t="s">
        <v>8308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>
        <f>E3441/D3441</f>
        <v>1.3467833333333334</v>
      </c>
      <c r="O3441" s="11">
        <f t="shared" si="106"/>
        <v>42374.702893518515</v>
      </c>
      <c r="P3441" s="11">
        <f t="shared" si="107"/>
        <v>42387.999305555553</v>
      </c>
      <c r="Q3441" t="s">
        <v>8270</v>
      </c>
      <c r="R3441" t="s">
        <v>8307</v>
      </c>
      <c r="S3441" t="s">
        <v>8308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>
        <f>E3442/D3442</f>
        <v>1.052184</v>
      </c>
      <c r="O3442" s="11">
        <f t="shared" si="106"/>
        <v>41808.914675925924</v>
      </c>
      <c r="P3442" s="11">
        <f t="shared" si="107"/>
        <v>41831.46875</v>
      </c>
      <c r="Q3442" t="s">
        <v>8270</v>
      </c>
      <c r="R3442" t="s">
        <v>8307</v>
      </c>
      <c r="S3442" t="s">
        <v>8308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>
        <f>E3443/D3443</f>
        <v>1.026</v>
      </c>
      <c r="O3443" s="11">
        <f t="shared" si="106"/>
        <v>42294.221307870372</v>
      </c>
      <c r="P3443" s="11">
        <f t="shared" si="107"/>
        <v>42321.636805555558</v>
      </c>
      <c r="Q3443" t="s">
        <v>8270</v>
      </c>
      <c r="R3443" t="s">
        <v>8307</v>
      </c>
      <c r="S3443" t="s">
        <v>8308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>
        <f>E3444/D3444</f>
        <v>1</v>
      </c>
      <c r="O3444" s="11">
        <f t="shared" si="106"/>
        <v>42124.63277777777</v>
      </c>
      <c r="P3444" s="11">
        <f t="shared" si="107"/>
        <v>42154.632777777777</v>
      </c>
      <c r="Q3444" t="s">
        <v>8270</v>
      </c>
      <c r="R3444" t="s">
        <v>8307</v>
      </c>
      <c r="S3444" t="s">
        <v>8308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>
        <f>E3445/D3445</f>
        <v>1.855</v>
      </c>
      <c r="O3445" s="11">
        <f t="shared" si="106"/>
        <v>41861.316504629627</v>
      </c>
      <c r="P3445" s="11">
        <f t="shared" si="107"/>
        <v>41891.316504629627</v>
      </c>
      <c r="Q3445" t="s">
        <v>8270</v>
      </c>
      <c r="R3445" t="s">
        <v>8307</v>
      </c>
      <c r="S3445" t="s">
        <v>8308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>
        <f>E3446/D3446</f>
        <v>2.89</v>
      </c>
      <c r="O3446" s="11">
        <f t="shared" si="106"/>
        <v>42521.08317129629</v>
      </c>
      <c r="P3446" s="11">
        <f t="shared" si="107"/>
        <v>42529.374305555553</v>
      </c>
      <c r="Q3446" t="s">
        <v>8270</v>
      </c>
      <c r="R3446" t="s">
        <v>8307</v>
      </c>
      <c r="S3446" t="s">
        <v>8308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>
        <f>E3447/D3447</f>
        <v>1</v>
      </c>
      <c r="O3447" s="11">
        <f t="shared" si="106"/>
        <v>42272.322175925925</v>
      </c>
      <c r="P3447" s="11">
        <f t="shared" si="107"/>
        <v>42300.322175925925</v>
      </c>
      <c r="Q3447" t="s">
        <v>8270</v>
      </c>
      <c r="R3447" t="s">
        <v>8307</v>
      </c>
      <c r="S3447" t="s">
        <v>8308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>
        <f>E3448/D3448</f>
        <v>1.0820000000000001</v>
      </c>
      <c r="O3448" s="11">
        <f t="shared" si="106"/>
        <v>42016.624131944445</v>
      </c>
      <c r="P3448" s="11">
        <f t="shared" si="107"/>
        <v>42040.305555555555</v>
      </c>
      <c r="Q3448" t="s">
        <v>8270</v>
      </c>
      <c r="R3448" t="s">
        <v>8307</v>
      </c>
      <c r="S3448" t="s">
        <v>8308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>
        <f>E3449/D3449</f>
        <v>1.0780000000000001</v>
      </c>
      <c r="O3449" s="11">
        <f t="shared" si="106"/>
        <v>42402.680694444447</v>
      </c>
      <c r="P3449" s="11">
        <f t="shared" si="107"/>
        <v>42447.639027777775</v>
      </c>
      <c r="Q3449" t="s">
        <v>8270</v>
      </c>
      <c r="R3449" t="s">
        <v>8307</v>
      </c>
      <c r="S3449" t="s">
        <v>8308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>
        <f>E3450/D3450</f>
        <v>1.0976190476190477</v>
      </c>
      <c r="O3450" s="11">
        <f t="shared" si="106"/>
        <v>41959.910752314812</v>
      </c>
      <c r="P3450" s="11">
        <f t="shared" si="107"/>
        <v>41989.910752314812</v>
      </c>
      <c r="Q3450" t="s">
        <v>8270</v>
      </c>
      <c r="R3450" t="s">
        <v>8307</v>
      </c>
      <c r="S3450" t="s">
        <v>8308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>
        <f>E3451/D3451</f>
        <v>1.70625</v>
      </c>
      <c r="O3451" s="11">
        <f t="shared" si="106"/>
        <v>42531.844189814808</v>
      </c>
      <c r="P3451" s="11">
        <f t="shared" si="107"/>
        <v>42559.958333333336</v>
      </c>
      <c r="Q3451" t="s">
        <v>8270</v>
      </c>
      <c r="R3451" t="s">
        <v>8307</v>
      </c>
      <c r="S3451" t="s">
        <v>8308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>
        <f>E3452/D3452</f>
        <v>1.52</v>
      </c>
      <c r="O3452" s="11">
        <f t="shared" si="106"/>
        <v>42036.496192129627</v>
      </c>
      <c r="P3452" s="11">
        <f t="shared" si="107"/>
        <v>42096.454525462956</v>
      </c>
      <c r="Q3452" t="s">
        <v>8270</v>
      </c>
      <c r="R3452" t="s">
        <v>8307</v>
      </c>
      <c r="S3452" t="s">
        <v>8308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>
        <f>E3453/D3453</f>
        <v>1.0123076923076924</v>
      </c>
      <c r="O3453" s="11">
        <f t="shared" si="106"/>
        <v>42088.515358796292</v>
      </c>
      <c r="P3453" s="11">
        <f t="shared" si="107"/>
        <v>42115.515358796292</v>
      </c>
      <c r="Q3453" t="s">
        <v>8270</v>
      </c>
      <c r="R3453" t="s">
        <v>8307</v>
      </c>
      <c r="S3453" t="s">
        <v>8308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>
        <f>E3454/D3454</f>
        <v>1.532</v>
      </c>
      <c r="O3454" s="11">
        <f t="shared" si="106"/>
        <v>41820.430856481478</v>
      </c>
      <c r="P3454" s="11">
        <f t="shared" si="107"/>
        <v>41842.957638888889</v>
      </c>
      <c r="Q3454" t="s">
        <v>8270</v>
      </c>
      <c r="R3454" t="s">
        <v>8307</v>
      </c>
      <c r="S3454" t="s">
        <v>8308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>
        <f>E3455/D3455</f>
        <v>1.2833333333333334</v>
      </c>
      <c r="O3455" s="11">
        <f t="shared" si="106"/>
        <v>42535.770324074074</v>
      </c>
      <c r="P3455" s="11">
        <f t="shared" si="107"/>
        <v>42595.770324074074</v>
      </c>
      <c r="Q3455" t="s">
        <v>8270</v>
      </c>
      <c r="R3455" t="s">
        <v>8307</v>
      </c>
      <c r="S3455" t="s">
        <v>8308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>
        <f>E3456/D3456</f>
        <v>1.0071428571428571</v>
      </c>
      <c r="O3456" s="11">
        <f t="shared" si="106"/>
        <v>41821.490266203698</v>
      </c>
      <c r="P3456" s="11">
        <f t="shared" si="107"/>
        <v>41851.490266203698</v>
      </c>
      <c r="Q3456" t="s">
        <v>8270</v>
      </c>
      <c r="R3456" t="s">
        <v>8307</v>
      </c>
      <c r="S3456" t="s">
        <v>8308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>
        <f>E3457/D3457</f>
        <v>1.0065</v>
      </c>
      <c r="O3457" s="11">
        <f t="shared" si="106"/>
        <v>42626.541979166665</v>
      </c>
      <c r="P3457" s="11">
        <f t="shared" si="107"/>
        <v>42656.541979166665</v>
      </c>
      <c r="Q3457" t="s">
        <v>8270</v>
      </c>
      <c r="R3457" t="s">
        <v>8307</v>
      </c>
      <c r="S3457" t="s">
        <v>8308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>
        <f>E3458/D3458</f>
        <v>1.913</v>
      </c>
      <c r="O3458" s="11">
        <f t="shared" si="106"/>
        <v>41820.997303240736</v>
      </c>
      <c r="P3458" s="11">
        <f t="shared" si="107"/>
        <v>41852.082638888889</v>
      </c>
      <c r="Q3458" t="s">
        <v>8270</v>
      </c>
      <c r="R3458" t="s">
        <v>8307</v>
      </c>
      <c r="S3458" t="s">
        <v>8308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>
        <f>E3459/D3459</f>
        <v>1.4019999999999999</v>
      </c>
      <c r="O3459" s="11">
        <f t="shared" ref="O3459:O3522" si="108">(((J3459/60)/60)/24)+DATE(1970,1,1)+(-5/24)</f>
        <v>42016.498344907406</v>
      </c>
      <c r="P3459" s="11">
        <f t="shared" ref="P3459:P3522" si="109">I3459/86400+25569+(-5/24)</f>
        <v>42047.040972222218</v>
      </c>
      <c r="Q3459" t="s">
        <v>8270</v>
      </c>
      <c r="R3459" t="s">
        <v>8307</v>
      </c>
      <c r="S3459" t="s">
        <v>8308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>
        <f>E3460/D3460</f>
        <v>1.2433537832310839</v>
      </c>
      <c r="O3460" s="11">
        <f t="shared" si="108"/>
        <v>42010.994247685179</v>
      </c>
      <c r="P3460" s="11">
        <f t="shared" si="109"/>
        <v>42037.977083333331</v>
      </c>
      <c r="Q3460" t="s">
        <v>8270</v>
      </c>
      <c r="R3460" t="s">
        <v>8307</v>
      </c>
      <c r="S3460" t="s">
        <v>8308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>
        <f>E3461/D3461</f>
        <v>1.262</v>
      </c>
      <c r="O3461" s="11">
        <f t="shared" si="108"/>
        <v>42480.271527777775</v>
      </c>
      <c r="P3461" s="11">
        <f t="shared" si="109"/>
        <v>42510.271527777775</v>
      </c>
      <c r="Q3461" t="s">
        <v>8270</v>
      </c>
      <c r="R3461" t="s">
        <v>8307</v>
      </c>
      <c r="S3461" t="s">
        <v>8308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>
        <f>E3462/D3462</f>
        <v>1.9</v>
      </c>
      <c r="O3462" s="11">
        <f t="shared" si="108"/>
        <v>41852.318888888884</v>
      </c>
      <c r="P3462" s="11">
        <f t="shared" si="109"/>
        <v>41866.318888888891</v>
      </c>
      <c r="Q3462" t="s">
        <v>8270</v>
      </c>
      <c r="R3462" t="s">
        <v>8307</v>
      </c>
      <c r="S3462" t="s">
        <v>8308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>
        <f>E3463/D3463</f>
        <v>1.39</v>
      </c>
      <c r="O3463" s="11">
        <f t="shared" si="108"/>
        <v>42643.424525462957</v>
      </c>
      <c r="P3463" s="11">
        <f t="shared" si="109"/>
        <v>42671.916666666664</v>
      </c>
      <c r="Q3463" t="s">
        <v>8270</v>
      </c>
      <c r="R3463" t="s">
        <v>8307</v>
      </c>
      <c r="S3463" t="s">
        <v>8308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>
        <f>E3464/D3464</f>
        <v>2.02</v>
      </c>
      <c r="O3464" s="11">
        <f t="shared" si="108"/>
        <v>42179.690138888887</v>
      </c>
      <c r="P3464" s="11">
        <f t="shared" si="109"/>
        <v>42195.541666666664</v>
      </c>
      <c r="Q3464" t="s">
        <v>8270</v>
      </c>
      <c r="R3464" t="s">
        <v>8307</v>
      </c>
      <c r="S3464" t="s">
        <v>8308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>
        <f>E3465/D3465</f>
        <v>1.0338000000000001</v>
      </c>
      <c r="O3465" s="11">
        <f t="shared" si="108"/>
        <v>42612.710474537038</v>
      </c>
      <c r="P3465" s="11">
        <f t="shared" si="109"/>
        <v>42653.957638888889</v>
      </c>
      <c r="Q3465" t="s">
        <v>8270</v>
      </c>
      <c r="R3465" t="s">
        <v>8307</v>
      </c>
      <c r="S3465" t="s">
        <v>8308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>
        <f>E3466/D3466</f>
        <v>1.023236</v>
      </c>
      <c r="O3466" s="11">
        <f t="shared" si="108"/>
        <v>42574.921724537031</v>
      </c>
      <c r="P3466" s="11">
        <f t="shared" si="109"/>
        <v>42604.921724537031</v>
      </c>
      <c r="Q3466" t="s">
        <v>8270</v>
      </c>
      <c r="R3466" t="s">
        <v>8307</v>
      </c>
      <c r="S3466" t="s">
        <v>8308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>
        <f>E3467/D3467</f>
        <v>1.03</v>
      </c>
      <c r="O3467" s="11">
        <f t="shared" si="108"/>
        <v>42200.417499999996</v>
      </c>
      <c r="P3467" s="11">
        <f t="shared" si="109"/>
        <v>42225.458333333336</v>
      </c>
      <c r="Q3467" t="s">
        <v>8270</v>
      </c>
      <c r="R3467" t="s">
        <v>8307</v>
      </c>
      <c r="S3467" t="s">
        <v>8308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>
        <f>E3468/D3468</f>
        <v>1.2714285714285714</v>
      </c>
      <c r="O3468" s="11">
        <f t="shared" si="108"/>
        <v>42419.810763888883</v>
      </c>
      <c r="P3468" s="11">
        <f t="shared" si="109"/>
        <v>42479.769097222219</v>
      </c>
      <c r="Q3468" t="s">
        <v>8270</v>
      </c>
      <c r="R3468" t="s">
        <v>8307</v>
      </c>
      <c r="S3468" t="s">
        <v>8308</v>
      </c>
    </row>
    <row r="3469" spans="1:19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>
        <f>E3469/D3469</f>
        <v>1.01</v>
      </c>
      <c r="O3469" s="11">
        <f t="shared" si="108"/>
        <v>42053.463333333326</v>
      </c>
      <c r="P3469" s="11">
        <f t="shared" si="109"/>
        <v>42083.421666666669</v>
      </c>
      <c r="Q3469" t="s">
        <v>8270</v>
      </c>
      <c r="R3469" t="s">
        <v>8307</v>
      </c>
      <c r="S3469" t="s">
        <v>8308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>
        <f>E3470/D3470</f>
        <v>1.2178</v>
      </c>
      <c r="O3470" s="11">
        <f t="shared" si="108"/>
        <v>42605.557048611103</v>
      </c>
      <c r="P3470" s="11">
        <f t="shared" si="109"/>
        <v>42633.916666666664</v>
      </c>
      <c r="Q3470" t="s">
        <v>8270</v>
      </c>
      <c r="R3470" t="s">
        <v>8307</v>
      </c>
      <c r="S3470" t="s">
        <v>8308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>
        <f>E3471/D3471</f>
        <v>1.1339285714285714</v>
      </c>
      <c r="O3471" s="11">
        <f t="shared" si="108"/>
        <v>42458.433391203704</v>
      </c>
      <c r="P3471" s="11">
        <f t="shared" si="109"/>
        <v>42488.433391203704</v>
      </c>
      <c r="Q3471" t="s">
        <v>8270</v>
      </c>
      <c r="R3471" t="s">
        <v>8307</v>
      </c>
      <c r="S3471" t="s">
        <v>8308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>
        <f>E3472/D3472</f>
        <v>1.5</v>
      </c>
      <c r="O3472" s="11">
        <f t="shared" si="108"/>
        <v>42528.813680555548</v>
      </c>
      <c r="P3472" s="11">
        <f t="shared" si="109"/>
        <v>42566.693055555552</v>
      </c>
      <c r="Q3472" t="s">
        <v>8270</v>
      </c>
      <c r="R3472" t="s">
        <v>8307</v>
      </c>
      <c r="S3472" t="s">
        <v>8308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>
        <f>E3473/D3473</f>
        <v>2.1459999999999999</v>
      </c>
      <c r="O3473" s="11">
        <f t="shared" si="108"/>
        <v>41841.612152777772</v>
      </c>
      <c r="P3473" s="11">
        <f t="shared" si="109"/>
        <v>41882.625</v>
      </c>
      <c r="Q3473" t="s">
        <v>8270</v>
      </c>
      <c r="R3473" t="s">
        <v>8307</v>
      </c>
      <c r="S3473" t="s">
        <v>8308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>
        <f>E3474/D3474</f>
        <v>1.0205</v>
      </c>
      <c r="O3474" s="11">
        <f t="shared" si="108"/>
        <v>41927.962164351848</v>
      </c>
      <c r="P3474" s="11">
        <f t="shared" si="109"/>
        <v>41949.040972222218</v>
      </c>
      <c r="Q3474" t="s">
        <v>8270</v>
      </c>
      <c r="R3474" t="s">
        <v>8307</v>
      </c>
      <c r="S3474" t="s">
        <v>8308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>
        <f>E3475/D3475</f>
        <v>1</v>
      </c>
      <c r="O3475" s="11">
        <f t="shared" si="108"/>
        <v>42062.626111111109</v>
      </c>
      <c r="P3475" s="11">
        <f t="shared" si="109"/>
        <v>42083.643749999996</v>
      </c>
      <c r="Q3475" t="s">
        <v>8270</v>
      </c>
      <c r="R3475" t="s">
        <v>8307</v>
      </c>
      <c r="S3475" t="s">
        <v>8308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>
        <f>E3476/D3476</f>
        <v>1.01</v>
      </c>
      <c r="O3476" s="11">
        <f t="shared" si="108"/>
        <v>42541.293182870366</v>
      </c>
      <c r="P3476" s="11">
        <f t="shared" si="109"/>
        <v>42571.293182870366</v>
      </c>
      <c r="Q3476" t="s">
        <v>8270</v>
      </c>
      <c r="R3476" t="s">
        <v>8307</v>
      </c>
      <c r="S3476" t="s">
        <v>8308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>
        <f>E3477/D3477</f>
        <v>1.1333333333333333</v>
      </c>
      <c r="O3477" s="11">
        <f t="shared" si="108"/>
        <v>41918.672499999993</v>
      </c>
      <c r="P3477" s="11">
        <f t="shared" si="109"/>
        <v>41945.791666666664</v>
      </c>
      <c r="Q3477" t="s">
        <v>8270</v>
      </c>
      <c r="R3477" t="s">
        <v>8307</v>
      </c>
      <c r="S3477" t="s">
        <v>8308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>
        <f>E3478/D3478</f>
        <v>1.04</v>
      </c>
      <c r="O3478" s="11">
        <f t="shared" si="108"/>
        <v>41921.071643518517</v>
      </c>
      <c r="P3478" s="11">
        <f t="shared" si="109"/>
        <v>41938.916666666664</v>
      </c>
      <c r="Q3478" t="s">
        <v>8270</v>
      </c>
      <c r="R3478" t="s">
        <v>8307</v>
      </c>
      <c r="S3478" t="s">
        <v>8308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>
        <f>E3479/D3479</f>
        <v>1.1533333333333333</v>
      </c>
      <c r="O3479" s="11">
        <f t="shared" si="108"/>
        <v>42128.528275462959</v>
      </c>
      <c r="P3479" s="11">
        <f t="shared" si="109"/>
        <v>42140.916666666664</v>
      </c>
      <c r="Q3479" t="s">
        <v>8270</v>
      </c>
      <c r="R3479" t="s">
        <v>8307</v>
      </c>
      <c r="S3479" t="s">
        <v>8308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>
        <f>E3480/D3480</f>
        <v>1.1285000000000001</v>
      </c>
      <c r="O3480" s="11">
        <f t="shared" si="108"/>
        <v>42053.708587962967</v>
      </c>
      <c r="P3480" s="11">
        <f t="shared" si="109"/>
        <v>42079.666666666664</v>
      </c>
      <c r="Q3480" t="s">
        <v>8270</v>
      </c>
      <c r="R3480" t="s">
        <v>8307</v>
      </c>
      <c r="S3480" t="s">
        <v>8308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>
        <f>E3481/D3481</f>
        <v>1.2786666666666666</v>
      </c>
      <c r="O3481" s="11">
        <f t="shared" si="108"/>
        <v>41781.646759259253</v>
      </c>
      <c r="P3481" s="11">
        <f t="shared" si="109"/>
        <v>41811.64675925926</v>
      </c>
      <c r="Q3481" t="s">
        <v>8270</v>
      </c>
      <c r="R3481" t="s">
        <v>8307</v>
      </c>
      <c r="S3481" t="s">
        <v>8308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>
        <f>E3482/D3482</f>
        <v>1.4266666666666667</v>
      </c>
      <c r="O3482" s="11">
        <f t="shared" si="108"/>
        <v>42171.109108796292</v>
      </c>
      <c r="P3482" s="11">
        <f t="shared" si="109"/>
        <v>42195.666666666664</v>
      </c>
      <c r="Q3482" t="s">
        <v>8270</v>
      </c>
      <c r="R3482" t="s">
        <v>8307</v>
      </c>
      <c r="S3482" t="s">
        <v>8308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>
        <f>E3483/D3483</f>
        <v>1.1879999999999999</v>
      </c>
      <c r="O3483" s="11">
        <f t="shared" si="108"/>
        <v>41989.039212962954</v>
      </c>
      <c r="P3483" s="11">
        <f t="shared" si="109"/>
        <v>42006.039212962962</v>
      </c>
      <c r="Q3483" t="s">
        <v>8270</v>
      </c>
      <c r="R3483" t="s">
        <v>8307</v>
      </c>
      <c r="S3483" t="s">
        <v>8308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>
        <f>E3484/D3484</f>
        <v>1.3833333333333333</v>
      </c>
      <c r="O3484" s="11">
        <f t="shared" si="108"/>
        <v>41796.563263888886</v>
      </c>
      <c r="P3484" s="11">
        <f t="shared" si="109"/>
        <v>41826.563263888886</v>
      </c>
      <c r="Q3484" t="s">
        <v>8270</v>
      </c>
      <c r="R3484" t="s">
        <v>8307</v>
      </c>
      <c r="S3484" t="s">
        <v>8308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>
        <f>E3485/D3485</f>
        <v>1.599402985074627</v>
      </c>
      <c r="O3485" s="11">
        <f t="shared" si="108"/>
        <v>41793.460428240738</v>
      </c>
      <c r="P3485" s="11">
        <f t="shared" si="109"/>
        <v>41823.460428240738</v>
      </c>
      <c r="Q3485" t="s">
        <v>8270</v>
      </c>
      <c r="R3485" t="s">
        <v>8307</v>
      </c>
      <c r="S3485" t="s">
        <v>8308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>
        <f>E3486/D3486</f>
        <v>1.1424000000000001</v>
      </c>
      <c r="O3486" s="11">
        <f t="shared" si="108"/>
        <v>42506.552071759252</v>
      </c>
      <c r="P3486" s="11">
        <f t="shared" si="109"/>
        <v>42536.552071759252</v>
      </c>
      <c r="Q3486" t="s">
        <v>8270</v>
      </c>
      <c r="R3486" t="s">
        <v>8307</v>
      </c>
      <c r="S3486" t="s">
        <v>8308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>
        <f>E3487/D3487</f>
        <v>1.0060606060606061</v>
      </c>
      <c r="O3487" s="11">
        <f t="shared" si="108"/>
        <v>42372.484722222223</v>
      </c>
      <c r="P3487" s="11">
        <f t="shared" si="109"/>
        <v>42402.484722222223</v>
      </c>
      <c r="Q3487" t="s">
        <v>8270</v>
      </c>
      <c r="R3487" t="s">
        <v>8307</v>
      </c>
      <c r="S3487" t="s">
        <v>8308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>
        <f>E3488/D3488</f>
        <v>1.552</v>
      </c>
      <c r="O3488" s="11">
        <f t="shared" si="108"/>
        <v>42126.666678240734</v>
      </c>
      <c r="P3488" s="11">
        <f t="shared" si="109"/>
        <v>42158.082638888889</v>
      </c>
      <c r="Q3488" t="s">
        <v>8270</v>
      </c>
      <c r="R3488" t="s">
        <v>8307</v>
      </c>
      <c r="S3488" t="s">
        <v>8308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>
        <f>E3489/D3489</f>
        <v>1.2775000000000001</v>
      </c>
      <c r="O3489" s="11">
        <f t="shared" si="108"/>
        <v>42149.732083333329</v>
      </c>
      <c r="P3489" s="11">
        <f t="shared" si="109"/>
        <v>42179.732083333329</v>
      </c>
      <c r="Q3489" t="s">
        <v>8270</v>
      </c>
      <c r="R3489" t="s">
        <v>8307</v>
      </c>
      <c r="S3489" t="s">
        <v>8308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>
        <f>E3490/D3490</f>
        <v>1.212</v>
      </c>
      <c r="O3490" s="11">
        <f t="shared" si="108"/>
        <v>42087.55972222222</v>
      </c>
      <c r="P3490" s="11">
        <f t="shared" si="109"/>
        <v>42111.458333333336</v>
      </c>
      <c r="Q3490" t="s">
        <v>8270</v>
      </c>
      <c r="R3490" t="s">
        <v>8307</v>
      </c>
      <c r="S3490" t="s">
        <v>8308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>
        <f>E3491/D3491</f>
        <v>1.127</v>
      </c>
      <c r="O3491" s="11">
        <f t="shared" si="108"/>
        <v>41753.427442129629</v>
      </c>
      <c r="P3491" s="11">
        <f t="shared" si="109"/>
        <v>41783.666666666664</v>
      </c>
      <c r="Q3491" t="s">
        <v>8270</v>
      </c>
      <c r="R3491" t="s">
        <v>8307</v>
      </c>
      <c r="S3491" t="s">
        <v>8308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>
        <f>E3492/D3492</f>
        <v>1.2749999999999999</v>
      </c>
      <c r="O3492" s="11">
        <f t="shared" si="108"/>
        <v>42443.594027777777</v>
      </c>
      <c r="P3492" s="11">
        <f t="shared" si="109"/>
        <v>42473.594027777777</v>
      </c>
      <c r="Q3492" t="s">
        <v>8270</v>
      </c>
      <c r="R3492" t="s">
        <v>8307</v>
      </c>
      <c r="S3492" t="s">
        <v>8308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>
        <f>E3493/D3493</f>
        <v>1.5820000000000001</v>
      </c>
      <c r="O3493" s="11">
        <f t="shared" si="108"/>
        <v>42121.041481481479</v>
      </c>
      <c r="P3493" s="11">
        <f t="shared" si="109"/>
        <v>42142.041481481479</v>
      </c>
      <c r="Q3493" t="s">
        <v>8270</v>
      </c>
      <c r="R3493" t="s">
        <v>8307</v>
      </c>
      <c r="S3493" t="s">
        <v>8308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>
        <f>E3494/D3494</f>
        <v>1.0526894736842105</v>
      </c>
      <c r="O3494" s="11">
        <f t="shared" si="108"/>
        <v>42267.800891203697</v>
      </c>
      <c r="P3494" s="11">
        <f t="shared" si="109"/>
        <v>42302.800891203697</v>
      </c>
      <c r="Q3494" t="s">
        <v>8270</v>
      </c>
      <c r="R3494" t="s">
        <v>8307</v>
      </c>
      <c r="S3494" t="s">
        <v>8308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>
        <f>E3495/D3495</f>
        <v>1</v>
      </c>
      <c r="O3495" s="11">
        <f t="shared" si="108"/>
        <v>41848.657824074071</v>
      </c>
      <c r="P3495" s="11">
        <f t="shared" si="109"/>
        <v>41868.007638888885</v>
      </c>
      <c r="Q3495" t="s">
        <v>8270</v>
      </c>
      <c r="R3495" t="s">
        <v>8307</v>
      </c>
      <c r="S3495" t="s">
        <v>8308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>
        <f>E3496/D3496</f>
        <v>1</v>
      </c>
      <c r="O3496" s="11">
        <f t="shared" si="108"/>
        <v>42689.006655092591</v>
      </c>
      <c r="P3496" s="11">
        <f t="shared" si="109"/>
        <v>42700.041666666664</v>
      </c>
      <c r="Q3496" t="s">
        <v>8270</v>
      </c>
      <c r="R3496" t="s">
        <v>8307</v>
      </c>
      <c r="S3496" t="s">
        <v>8308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>
        <f>E3497/D3497</f>
        <v>1.0686</v>
      </c>
      <c r="O3497" s="11">
        <f t="shared" si="108"/>
        <v>41915.554502314815</v>
      </c>
      <c r="P3497" s="11">
        <f t="shared" si="109"/>
        <v>41944.512499999997</v>
      </c>
      <c r="Q3497" t="s">
        <v>8270</v>
      </c>
      <c r="R3497" t="s">
        <v>8307</v>
      </c>
      <c r="S3497" t="s">
        <v>8308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>
        <f>E3498/D3498</f>
        <v>1.244</v>
      </c>
      <c r="O3498" s="11">
        <f t="shared" si="108"/>
        <v>42584.638495370367</v>
      </c>
      <c r="P3498" s="11">
        <f t="shared" si="109"/>
        <v>42624.638495370367</v>
      </c>
      <c r="Q3498" t="s">
        <v>8270</v>
      </c>
      <c r="R3498" t="s">
        <v>8307</v>
      </c>
      <c r="S3498" t="s">
        <v>8308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>
        <f>E3499/D3499</f>
        <v>1.0870406189555126</v>
      </c>
      <c r="O3499" s="11">
        <f t="shared" si="108"/>
        <v>42511.533611111103</v>
      </c>
      <c r="P3499" s="11">
        <f t="shared" si="109"/>
        <v>42523.708333333336</v>
      </c>
      <c r="Q3499" t="s">
        <v>8270</v>
      </c>
      <c r="R3499" t="s">
        <v>8307</v>
      </c>
      <c r="S3499" t="s">
        <v>8308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>
        <f>E3500/D3500</f>
        <v>1.0242424242424242</v>
      </c>
      <c r="O3500" s="11">
        <f t="shared" si="108"/>
        <v>42458.950277777774</v>
      </c>
      <c r="P3500" s="11">
        <f t="shared" si="109"/>
        <v>42518.697222222218</v>
      </c>
      <c r="Q3500" t="s">
        <v>8270</v>
      </c>
      <c r="R3500" t="s">
        <v>8307</v>
      </c>
      <c r="S3500" t="s">
        <v>8308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>
        <f>E3501/D3501</f>
        <v>1.0549999999999999</v>
      </c>
      <c r="O3501" s="11">
        <f t="shared" si="108"/>
        <v>42131.827835648146</v>
      </c>
      <c r="P3501" s="11">
        <f t="shared" si="109"/>
        <v>42186.082638888889</v>
      </c>
      <c r="Q3501" t="s">
        <v>8270</v>
      </c>
      <c r="R3501" t="s">
        <v>8307</v>
      </c>
      <c r="S3501" t="s">
        <v>8308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>
        <f>E3502/D3502</f>
        <v>1.0629999999999999</v>
      </c>
      <c r="O3502" s="11">
        <f t="shared" si="108"/>
        <v>42419.711087962954</v>
      </c>
      <c r="P3502" s="11">
        <f t="shared" si="109"/>
        <v>42435.999305555553</v>
      </c>
      <c r="Q3502" t="s">
        <v>8270</v>
      </c>
      <c r="R3502" t="s">
        <v>8307</v>
      </c>
      <c r="S3502" t="s">
        <v>8308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>
        <f>E3503/D3503</f>
        <v>1.0066666666666666</v>
      </c>
      <c r="O3503" s="11">
        <f t="shared" si="108"/>
        <v>42233.555497685178</v>
      </c>
      <c r="P3503" s="11">
        <f t="shared" si="109"/>
        <v>42258.555497685178</v>
      </c>
      <c r="Q3503" t="s">
        <v>8270</v>
      </c>
      <c r="R3503" t="s">
        <v>8307</v>
      </c>
      <c r="S3503" t="s">
        <v>8308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>
        <f>E3504/D3504</f>
        <v>1.054</v>
      </c>
      <c r="O3504" s="11">
        <f t="shared" si="108"/>
        <v>42430.631064814814</v>
      </c>
      <c r="P3504" s="11">
        <f t="shared" si="109"/>
        <v>42444.957638888889</v>
      </c>
      <c r="Q3504" t="s">
        <v>8270</v>
      </c>
      <c r="R3504" t="s">
        <v>8307</v>
      </c>
      <c r="S3504" t="s">
        <v>8308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>
        <f>E3505/D3505</f>
        <v>1.0755999999999999</v>
      </c>
      <c r="O3505" s="11">
        <f t="shared" si="108"/>
        <v>42545.27</v>
      </c>
      <c r="P3505" s="11">
        <f t="shared" si="109"/>
        <v>42575.27</v>
      </c>
      <c r="Q3505" t="s">
        <v>8270</v>
      </c>
      <c r="R3505" t="s">
        <v>8307</v>
      </c>
      <c r="S3505" t="s">
        <v>8308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>
        <f>E3506/D3506</f>
        <v>1</v>
      </c>
      <c r="O3506" s="11">
        <f t="shared" si="108"/>
        <v>42297.540405092594</v>
      </c>
      <c r="P3506" s="11">
        <f t="shared" si="109"/>
        <v>42327.582071759258</v>
      </c>
      <c r="Q3506" t="s">
        <v>8270</v>
      </c>
      <c r="R3506" t="s">
        <v>8307</v>
      </c>
      <c r="S3506" t="s">
        <v>8308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>
        <f>E3507/D3507</f>
        <v>1.0376000000000001</v>
      </c>
      <c r="O3507" s="11">
        <f t="shared" si="108"/>
        <v>41760.727372685185</v>
      </c>
      <c r="P3507" s="11">
        <f t="shared" si="109"/>
        <v>41771.958333333328</v>
      </c>
      <c r="Q3507" t="s">
        <v>8270</v>
      </c>
      <c r="R3507" t="s">
        <v>8307</v>
      </c>
      <c r="S3507" t="s">
        <v>8308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>
        <f>E3508/D3508</f>
        <v>1.0149999999999999</v>
      </c>
      <c r="O3508" s="11">
        <f t="shared" si="108"/>
        <v>41829.525925925926</v>
      </c>
      <c r="P3508" s="11">
        <f t="shared" si="109"/>
        <v>41874.525925925926</v>
      </c>
      <c r="Q3508" t="s">
        <v>8270</v>
      </c>
      <c r="R3508" t="s">
        <v>8307</v>
      </c>
      <c r="S3508" t="s">
        <v>8308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>
        <f>E3509/D3509</f>
        <v>1.044</v>
      </c>
      <c r="O3509" s="11">
        <f t="shared" si="108"/>
        <v>42491.714548611104</v>
      </c>
      <c r="P3509" s="11">
        <f t="shared" si="109"/>
        <v>42521.714548611104</v>
      </c>
      <c r="Q3509" t="s">
        <v>8270</v>
      </c>
      <c r="R3509" t="s">
        <v>8307</v>
      </c>
      <c r="S3509" t="s">
        <v>8308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>
        <f>E3510/D3510</f>
        <v>1.8</v>
      </c>
      <c r="O3510" s="11">
        <f t="shared" si="108"/>
        <v>42477.521446759252</v>
      </c>
      <c r="P3510" s="11">
        <f t="shared" si="109"/>
        <v>42500.666666666664</v>
      </c>
      <c r="Q3510" t="s">
        <v>8270</v>
      </c>
      <c r="R3510" t="s">
        <v>8307</v>
      </c>
      <c r="S3510" t="s">
        <v>8308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>
        <f>E3511/D3511</f>
        <v>1.0633333333333332</v>
      </c>
      <c r="O3511" s="11">
        <f t="shared" si="108"/>
        <v>41950.651226851849</v>
      </c>
      <c r="P3511" s="11">
        <f t="shared" si="109"/>
        <v>41963.996527777774</v>
      </c>
      <c r="Q3511" t="s">
        <v>8270</v>
      </c>
      <c r="R3511" t="s">
        <v>8307</v>
      </c>
      <c r="S3511" t="s">
        <v>8308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>
        <f>E3512/D3512</f>
        <v>1.0055555555555555</v>
      </c>
      <c r="O3512" s="11">
        <f t="shared" si="108"/>
        <v>41802.412569444445</v>
      </c>
      <c r="P3512" s="11">
        <f t="shared" si="109"/>
        <v>41822.412569444445</v>
      </c>
      <c r="Q3512" t="s">
        <v>8270</v>
      </c>
      <c r="R3512" t="s">
        <v>8307</v>
      </c>
      <c r="S3512" t="s">
        <v>8308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>
        <f>E3513/D3513</f>
        <v>1.012</v>
      </c>
      <c r="O3513" s="11">
        <f t="shared" si="108"/>
        <v>41927.665451388886</v>
      </c>
      <c r="P3513" s="11">
        <f t="shared" si="109"/>
        <v>41950.5625</v>
      </c>
      <c r="Q3513" t="s">
        <v>8270</v>
      </c>
      <c r="R3513" t="s">
        <v>8307</v>
      </c>
      <c r="S3513" t="s">
        <v>8308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>
        <f>E3514/D3514</f>
        <v>1</v>
      </c>
      <c r="O3514" s="11">
        <f t="shared" si="108"/>
        <v>42057.328611111108</v>
      </c>
      <c r="P3514" s="11">
        <f t="shared" si="109"/>
        <v>42117.286944444444</v>
      </c>
      <c r="Q3514" t="s">
        <v>8270</v>
      </c>
      <c r="R3514" t="s">
        <v>8307</v>
      </c>
      <c r="S3514" t="s">
        <v>8308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>
        <f>E3515/D3515</f>
        <v>1.1839285714285714</v>
      </c>
      <c r="O3515" s="11">
        <f t="shared" si="108"/>
        <v>41780.887870370367</v>
      </c>
      <c r="P3515" s="11">
        <f t="shared" si="109"/>
        <v>41793.999305555553</v>
      </c>
      <c r="Q3515" t="s">
        <v>8270</v>
      </c>
      <c r="R3515" t="s">
        <v>8307</v>
      </c>
      <c r="S3515" t="s">
        <v>8308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>
        <f>E3516/D3516</f>
        <v>1.1000000000000001</v>
      </c>
      <c r="O3516" s="11">
        <f t="shared" si="108"/>
        <v>42020.638333333329</v>
      </c>
      <c r="P3516" s="11">
        <f t="shared" si="109"/>
        <v>42036.999305555553</v>
      </c>
      <c r="Q3516" t="s">
        <v>8270</v>
      </c>
      <c r="R3516" t="s">
        <v>8307</v>
      </c>
      <c r="S3516" t="s">
        <v>8308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>
        <f>E3517/D3517</f>
        <v>1.0266666666666666</v>
      </c>
      <c r="O3517" s="11">
        <f t="shared" si="108"/>
        <v>42125.564479166664</v>
      </c>
      <c r="P3517" s="11">
        <f t="shared" si="109"/>
        <v>42155.564479166664</v>
      </c>
      <c r="Q3517" t="s">
        <v>8270</v>
      </c>
      <c r="R3517" t="s">
        <v>8307</v>
      </c>
      <c r="S3517" t="s">
        <v>8308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>
        <f>E3518/D3518</f>
        <v>1</v>
      </c>
      <c r="O3518" s="11">
        <f t="shared" si="108"/>
        <v>41855.801736111105</v>
      </c>
      <c r="P3518" s="11">
        <f t="shared" si="109"/>
        <v>41889.916666666664</v>
      </c>
      <c r="Q3518" t="s">
        <v>8270</v>
      </c>
      <c r="R3518" t="s">
        <v>8307</v>
      </c>
      <c r="S3518" t="s">
        <v>8308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>
        <f>E3519/D3519</f>
        <v>1</v>
      </c>
      <c r="O3519" s="11">
        <f t="shared" si="108"/>
        <v>41794.609189814815</v>
      </c>
      <c r="P3519" s="11">
        <f t="shared" si="109"/>
        <v>41824.25</v>
      </c>
      <c r="Q3519" t="s">
        <v>8270</v>
      </c>
      <c r="R3519" t="s">
        <v>8307</v>
      </c>
      <c r="S3519" t="s">
        <v>8308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>
        <f>E3520/D3520</f>
        <v>1.10046</v>
      </c>
      <c r="O3520" s="11">
        <f t="shared" si="108"/>
        <v>41893.575219907405</v>
      </c>
      <c r="P3520" s="11">
        <f t="shared" si="109"/>
        <v>41914.38958333333</v>
      </c>
      <c r="Q3520" t="s">
        <v>8270</v>
      </c>
      <c r="R3520" t="s">
        <v>8307</v>
      </c>
      <c r="S3520" t="s">
        <v>8308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>
        <f>E3521/D3521</f>
        <v>1.0135000000000001</v>
      </c>
      <c r="O3521" s="11">
        <f t="shared" si="108"/>
        <v>42037.390624999993</v>
      </c>
      <c r="P3521" s="11">
        <f t="shared" si="109"/>
        <v>42067.390624999993</v>
      </c>
      <c r="Q3521" t="s">
        <v>8270</v>
      </c>
      <c r="R3521" t="s">
        <v>8307</v>
      </c>
      <c r="S3521" t="s">
        <v>8308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>
        <f>E3522/D3522</f>
        <v>1.0075000000000001</v>
      </c>
      <c r="O3522" s="11">
        <f t="shared" si="108"/>
        <v>42227.615879629629</v>
      </c>
      <c r="P3522" s="11">
        <f t="shared" si="109"/>
        <v>42253.365972222215</v>
      </c>
      <c r="Q3522" t="s">
        <v>8270</v>
      </c>
      <c r="R3522" t="s">
        <v>8307</v>
      </c>
      <c r="S3522" t="s">
        <v>8308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>
        <f>E3523/D3523</f>
        <v>1.6942857142857144</v>
      </c>
      <c r="O3523" s="11">
        <f t="shared" ref="O3523:O3586" si="110">(((J3523/60)/60)/24)+DATE(1970,1,1)+(-5/24)</f>
        <v>41881.153009259258</v>
      </c>
      <c r="P3523" s="11">
        <f t="shared" ref="P3523:P3586" si="111">I3523/86400+25569+(-5/24)</f>
        <v>41911.153009259258</v>
      </c>
      <c r="Q3523" t="s">
        <v>8270</v>
      </c>
      <c r="R3523" t="s">
        <v>8307</v>
      </c>
      <c r="S3523" t="s">
        <v>8308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>
        <f>E3524/D3524</f>
        <v>1</v>
      </c>
      <c r="O3524" s="11">
        <f t="shared" si="110"/>
        <v>42234.581550925919</v>
      </c>
      <c r="P3524" s="11">
        <f t="shared" si="111"/>
        <v>42262.212500000001</v>
      </c>
      <c r="Q3524" t="s">
        <v>8270</v>
      </c>
      <c r="R3524" t="s">
        <v>8307</v>
      </c>
      <c r="S3524" t="s">
        <v>8308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>
        <f>E3525/D3525</f>
        <v>1.1365000000000001</v>
      </c>
      <c r="O3525" s="11">
        <f t="shared" si="110"/>
        <v>42581.189212962963</v>
      </c>
      <c r="P3525" s="11">
        <f t="shared" si="111"/>
        <v>42638.749999999993</v>
      </c>
      <c r="Q3525" t="s">
        <v>8270</v>
      </c>
      <c r="R3525" t="s">
        <v>8307</v>
      </c>
      <c r="S3525" t="s">
        <v>8308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>
        <f>E3526/D3526</f>
        <v>1.0156000000000001</v>
      </c>
      <c r="O3526" s="11">
        <f t="shared" si="110"/>
        <v>41880.555243055554</v>
      </c>
      <c r="P3526" s="11">
        <f t="shared" si="111"/>
        <v>41894.958333333328</v>
      </c>
      <c r="Q3526" t="s">
        <v>8270</v>
      </c>
      <c r="R3526" t="s">
        <v>8307</v>
      </c>
      <c r="S3526" t="s">
        <v>8308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>
        <f>E3527/D3527</f>
        <v>1.06</v>
      </c>
      <c r="O3527" s="11">
        <f t="shared" si="110"/>
        <v>42214.487337962964</v>
      </c>
      <c r="P3527" s="11">
        <f t="shared" si="111"/>
        <v>42225.458333333336</v>
      </c>
      <c r="Q3527" t="s">
        <v>8270</v>
      </c>
      <c r="R3527" t="s">
        <v>8307</v>
      </c>
      <c r="S3527" t="s">
        <v>8308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>
        <f>E3528/D3528</f>
        <v>1.02</v>
      </c>
      <c r="O3528" s="11">
        <f t="shared" si="110"/>
        <v>42460.126979166664</v>
      </c>
      <c r="P3528" s="11">
        <f t="shared" si="111"/>
        <v>42488.040972222218</v>
      </c>
      <c r="Q3528" t="s">
        <v>8270</v>
      </c>
      <c r="R3528" t="s">
        <v>8307</v>
      </c>
      <c r="S3528" t="s">
        <v>8308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>
        <f>E3529/D3529</f>
        <v>1.1691666666666667</v>
      </c>
      <c r="O3529" s="11">
        <f t="shared" si="110"/>
        <v>42166.814872685187</v>
      </c>
      <c r="P3529" s="11">
        <f t="shared" si="111"/>
        <v>42195.957638888889</v>
      </c>
      <c r="Q3529" t="s">
        <v>8270</v>
      </c>
      <c r="R3529" t="s">
        <v>8307</v>
      </c>
      <c r="S3529" t="s">
        <v>8308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>
        <f>E3530/D3530</f>
        <v>1.0115151515151515</v>
      </c>
      <c r="O3530" s="11">
        <f t="shared" si="110"/>
        <v>42733.293032407404</v>
      </c>
      <c r="P3530" s="11">
        <f t="shared" si="111"/>
        <v>42753.293032407404</v>
      </c>
      <c r="Q3530" t="s">
        <v>8270</v>
      </c>
      <c r="R3530" t="s">
        <v>8307</v>
      </c>
      <c r="S3530" t="s">
        <v>8308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>
        <f>E3531/D3531</f>
        <v>1.32</v>
      </c>
      <c r="O3531" s="11">
        <f t="shared" si="110"/>
        <v>42177.553449074076</v>
      </c>
      <c r="P3531" s="11">
        <f t="shared" si="111"/>
        <v>42197.833333333336</v>
      </c>
      <c r="Q3531" t="s">
        <v>8270</v>
      </c>
      <c r="R3531" t="s">
        <v>8307</v>
      </c>
      <c r="S3531" t="s">
        <v>8308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>
        <f>E3532/D3532</f>
        <v>1</v>
      </c>
      <c r="O3532" s="11">
        <f t="shared" si="110"/>
        <v>42442.41501157407</v>
      </c>
      <c r="P3532" s="11">
        <f t="shared" si="111"/>
        <v>42470.624999999993</v>
      </c>
      <c r="Q3532" t="s">
        <v>8270</v>
      </c>
      <c r="R3532" t="s">
        <v>8307</v>
      </c>
      <c r="S3532" t="s">
        <v>8308</v>
      </c>
    </row>
    <row r="3533" spans="1:19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>
        <f>E3533/D3533</f>
        <v>1.28</v>
      </c>
      <c r="O3533" s="11">
        <f t="shared" si="110"/>
        <v>42521.44599537037</v>
      </c>
      <c r="P3533" s="11">
        <f t="shared" si="111"/>
        <v>42551.44599537037</v>
      </c>
      <c r="Q3533" t="s">
        <v>8270</v>
      </c>
      <c r="R3533" t="s">
        <v>8307</v>
      </c>
      <c r="S3533" t="s">
        <v>8308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>
        <f>E3534/D3534</f>
        <v>1.1895833333333334</v>
      </c>
      <c r="O3534" s="11">
        <f t="shared" si="110"/>
        <v>41884.391516203701</v>
      </c>
      <c r="P3534" s="11">
        <f t="shared" si="111"/>
        <v>41899.957638888889</v>
      </c>
      <c r="Q3534" t="s">
        <v>8270</v>
      </c>
      <c r="R3534" t="s">
        <v>8307</v>
      </c>
      <c r="S3534" t="s">
        <v>8308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>
        <f>E3535/D3535</f>
        <v>1.262</v>
      </c>
      <c r="O3535" s="11">
        <f t="shared" si="110"/>
        <v>42289.552858796298</v>
      </c>
      <c r="P3535" s="11">
        <f t="shared" si="111"/>
        <v>42319.594525462962</v>
      </c>
      <c r="Q3535" t="s">
        <v>8270</v>
      </c>
      <c r="R3535" t="s">
        <v>8307</v>
      </c>
      <c r="S3535" t="s">
        <v>8308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>
        <f>E3536/D3536</f>
        <v>1.5620000000000001</v>
      </c>
      <c r="O3536" s="11">
        <f t="shared" si="110"/>
        <v>42243.416932870365</v>
      </c>
      <c r="P3536" s="11">
        <f t="shared" si="111"/>
        <v>42278.416932870365</v>
      </c>
      <c r="Q3536" t="s">
        <v>8270</v>
      </c>
      <c r="R3536" t="s">
        <v>8307</v>
      </c>
      <c r="S3536" t="s">
        <v>8308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>
        <f>E3537/D3537</f>
        <v>1.0315000000000001</v>
      </c>
      <c r="O3537" s="11">
        <f t="shared" si="110"/>
        <v>42248.431828703695</v>
      </c>
      <c r="P3537" s="11">
        <f t="shared" si="111"/>
        <v>42279.541666666664</v>
      </c>
      <c r="Q3537" t="s">
        <v>8270</v>
      </c>
      <c r="R3537" t="s">
        <v>8307</v>
      </c>
      <c r="S3537" t="s">
        <v>8308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>
        <f>E3538/D3538</f>
        <v>1.5333333333333334</v>
      </c>
      <c r="O3538" s="11">
        <f t="shared" si="110"/>
        <v>42328.518807870372</v>
      </c>
      <c r="P3538" s="11">
        <f t="shared" si="111"/>
        <v>42358.290972222218</v>
      </c>
      <c r="Q3538" t="s">
        <v>8270</v>
      </c>
      <c r="R3538" t="s">
        <v>8307</v>
      </c>
      <c r="S3538" t="s">
        <v>8308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>
        <f>E3539/D3539</f>
        <v>1.8044444444444445</v>
      </c>
      <c r="O3539" s="11">
        <f t="shared" si="110"/>
        <v>41923.146018518513</v>
      </c>
      <c r="P3539" s="11">
        <f t="shared" si="111"/>
        <v>41960.124305555553</v>
      </c>
      <c r="Q3539" t="s">
        <v>8270</v>
      </c>
      <c r="R3539" t="s">
        <v>8307</v>
      </c>
      <c r="S3539" t="s">
        <v>8308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>
        <f>E3540/D3540</f>
        <v>1.2845</v>
      </c>
      <c r="O3540" s="11">
        <f t="shared" si="110"/>
        <v>42571.212268518517</v>
      </c>
      <c r="P3540" s="11">
        <f t="shared" si="111"/>
        <v>42599.212268518517</v>
      </c>
      <c r="Q3540" t="s">
        <v>8270</v>
      </c>
      <c r="R3540" t="s">
        <v>8307</v>
      </c>
      <c r="S3540" t="s">
        <v>8308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>
        <f>E3541/D3541</f>
        <v>1.1966666666666668</v>
      </c>
      <c r="O3541" s="11">
        <f t="shared" si="110"/>
        <v>42600.547708333332</v>
      </c>
      <c r="P3541" s="11">
        <f t="shared" si="111"/>
        <v>42621.547708333332</v>
      </c>
      <c r="Q3541" t="s">
        <v>8270</v>
      </c>
      <c r="R3541" t="s">
        <v>8307</v>
      </c>
      <c r="S3541" t="s">
        <v>8308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>
        <f>E3542/D3542</f>
        <v>1.23</v>
      </c>
      <c r="O3542" s="11">
        <f t="shared" si="110"/>
        <v>42516.795034722221</v>
      </c>
      <c r="P3542" s="11">
        <f t="shared" si="111"/>
        <v>42546.795034722221</v>
      </c>
      <c r="Q3542" t="s">
        <v>8270</v>
      </c>
      <c r="R3542" t="s">
        <v>8307</v>
      </c>
      <c r="S3542" t="s">
        <v>8308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>
        <f>E3543/D3543</f>
        <v>1.05</v>
      </c>
      <c r="O3543" s="11">
        <f t="shared" si="110"/>
        <v>42222.521701388883</v>
      </c>
      <c r="P3543" s="11">
        <f t="shared" si="111"/>
        <v>42247.521701388883</v>
      </c>
      <c r="Q3543" t="s">
        <v>8270</v>
      </c>
      <c r="R3543" t="s">
        <v>8307</v>
      </c>
      <c r="S3543" t="s">
        <v>8308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>
        <f>E3544/D3544</f>
        <v>1.0223636363636364</v>
      </c>
      <c r="O3544" s="11">
        <f t="shared" si="110"/>
        <v>41829.391458333332</v>
      </c>
      <c r="P3544" s="11">
        <f t="shared" si="111"/>
        <v>41889.391458333332</v>
      </c>
      <c r="Q3544" t="s">
        <v>8270</v>
      </c>
      <c r="R3544" t="s">
        <v>8307</v>
      </c>
      <c r="S3544" t="s">
        <v>8308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>
        <f>E3545/D3545</f>
        <v>1.0466666666666666</v>
      </c>
      <c r="O3545" s="11">
        <f t="shared" si="110"/>
        <v>42150.546979166662</v>
      </c>
      <c r="P3545" s="11">
        <f t="shared" si="111"/>
        <v>42180.546979166662</v>
      </c>
      <c r="Q3545" t="s">
        <v>8270</v>
      </c>
      <c r="R3545" t="s">
        <v>8307</v>
      </c>
      <c r="S3545" t="s">
        <v>8308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>
        <f>E3546/D3546</f>
        <v>1</v>
      </c>
      <c r="O3546" s="11">
        <f t="shared" si="110"/>
        <v>42040.623344907406</v>
      </c>
      <c r="P3546" s="11">
        <f t="shared" si="111"/>
        <v>42070.623344907406</v>
      </c>
      <c r="Q3546" t="s">
        <v>8270</v>
      </c>
      <c r="R3546" t="s">
        <v>8307</v>
      </c>
      <c r="S3546" t="s">
        <v>8308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>
        <f>E3547/D3547</f>
        <v>1.004</v>
      </c>
      <c r="O3547" s="11">
        <f t="shared" si="110"/>
        <v>42075.599062499998</v>
      </c>
      <c r="P3547" s="11">
        <f t="shared" si="111"/>
        <v>42105.599062499998</v>
      </c>
      <c r="Q3547" t="s">
        <v>8270</v>
      </c>
      <c r="R3547" t="s">
        <v>8307</v>
      </c>
      <c r="S3547" t="s">
        <v>8308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>
        <f>E3548/D3548</f>
        <v>1.0227272727272727</v>
      </c>
      <c r="O3548" s="11">
        <f t="shared" si="110"/>
        <v>42073.452361111107</v>
      </c>
      <c r="P3548" s="11">
        <f t="shared" si="111"/>
        <v>42094.957638888889</v>
      </c>
      <c r="Q3548" t="s">
        <v>8270</v>
      </c>
      <c r="R3548" t="s">
        <v>8307</v>
      </c>
      <c r="S3548" t="s">
        <v>8308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>
        <f>E3549/D3549</f>
        <v>1.1440928571428572</v>
      </c>
      <c r="O3549" s="11">
        <f t="shared" si="110"/>
        <v>42479.870381944442</v>
      </c>
      <c r="P3549" s="11">
        <f t="shared" si="111"/>
        <v>42503.957638888889</v>
      </c>
      <c r="Q3549" t="s">
        <v>8270</v>
      </c>
      <c r="R3549" t="s">
        <v>8307</v>
      </c>
      <c r="S3549" t="s">
        <v>8308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>
        <f>E3550/D3550</f>
        <v>1.019047619047619</v>
      </c>
      <c r="O3550" s="11">
        <f t="shared" si="110"/>
        <v>42411.733958333331</v>
      </c>
      <c r="P3550" s="11">
        <f t="shared" si="111"/>
        <v>42433.833333333336</v>
      </c>
      <c r="Q3550" t="s">
        <v>8270</v>
      </c>
      <c r="R3550" t="s">
        <v>8307</v>
      </c>
      <c r="S3550" t="s">
        <v>8308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>
        <f>E3551/D3551</f>
        <v>1.02</v>
      </c>
      <c r="O3551" s="11">
        <f t="shared" si="110"/>
        <v>42223.186030092591</v>
      </c>
      <c r="P3551" s="11">
        <f t="shared" si="111"/>
        <v>42251.186030092591</v>
      </c>
      <c r="Q3551" t="s">
        <v>8270</v>
      </c>
      <c r="R3551" t="s">
        <v>8307</v>
      </c>
      <c r="S3551" t="s">
        <v>8308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>
        <f>E3552/D3552</f>
        <v>1.048</v>
      </c>
      <c r="O3552" s="11">
        <f t="shared" si="110"/>
        <v>42462.685162037036</v>
      </c>
      <c r="P3552" s="11">
        <f t="shared" si="111"/>
        <v>42492.685162037036</v>
      </c>
      <c r="Q3552" t="s">
        <v>8270</v>
      </c>
      <c r="R3552" t="s">
        <v>8307</v>
      </c>
      <c r="S3552" t="s">
        <v>8308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>
        <f>E3553/D3553</f>
        <v>1.0183333333333333</v>
      </c>
      <c r="O3553" s="11">
        <f t="shared" si="110"/>
        <v>41753.307523148142</v>
      </c>
      <c r="P3553" s="11">
        <f t="shared" si="111"/>
        <v>41781.713194444441</v>
      </c>
      <c r="Q3553" t="s">
        <v>8270</v>
      </c>
      <c r="R3553" t="s">
        <v>8307</v>
      </c>
      <c r="S3553" t="s">
        <v>8308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>
        <f>E3554/D3554</f>
        <v>1</v>
      </c>
      <c r="O3554" s="11">
        <f t="shared" si="110"/>
        <v>41788.378749999996</v>
      </c>
      <c r="P3554" s="11">
        <f t="shared" si="111"/>
        <v>41818.378749999996</v>
      </c>
      <c r="Q3554" t="s">
        <v>8270</v>
      </c>
      <c r="R3554" t="s">
        <v>8307</v>
      </c>
      <c r="S3554" t="s">
        <v>8308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>
        <f>E3555/D3555</f>
        <v>1.0627272727272727</v>
      </c>
      <c r="O3555" s="11">
        <f t="shared" si="110"/>
        <v>42195.820370370369</v>
      </c>
      <c r="P3555" s="11">
        <f t="shared" si="111"/>
        <v>42227.791666666664</v>
      </c>
      <c r="Q3555" t="s">
        <v>8270</v>
      </c>
      <c r="R3555" t="s">
        <v>8307</v>
      </c>
      <c r="S3555" t="s">
        <v>8308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>
        <f>E3556/D3556</f>
        <v>1.1342219999999998</v>
      </c>
      <c r="O3556" s="11">
        <f t="shared" si="110"/>
        <v>42015.842118055552</v>
      </c>
      <c r="P3556" s="11">
        <f t="shared" si="111"/>
        <v>42046.499999999993</v>
      </c>
      <c r="Q3556" t="s">
        <v>8270</v>
      </c>
      <c r="R3556" t="s">
        <v>8307</v>
      </c>
      <c r="S3556" t="s">
        <v>8308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>
        <f>E3557/D3557</f>
        <v>1</v>
      </c>
      <c r="O3557" s="11">
        <f t="shared" si="110"/>
        <v>42661.233726851853</v>
      </c>
      <c r="P3557" s="11">
        <f t="shared" si="111"/>
        <v>42691.275393518517</v>
      </c>
      <c r="Q3557" t="s">
        <v>8270</v>
      </c>
      <c r="R3557" t="s">
        <v>8307</v>
      </c>
      <c r="S3557" t="s">
        <v>8308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>
        <f>E3558/D3558</f>
        <v>1.0045454545454546</v>
      </c>
      <c r="O3558" s="11">
        <f t="shared" si="110"/>
        <v>41808.441249999996</v>
      </c>
      <c r="P3558" s="11">
        <f t="shared" si="111"/>
        <v>41868.441249999996</v>
      </c>
      <c r="Q3558" t="s">
        <v>8270</v>
      </c>
      <c r="R3558" t="s">
        <v>8307</v>
      </c>
      <c r="S3558" t="s">
        <v>8308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>
        <f>E3559/D3559</f>
        <v>1.0003599999999999</v>
      </c>
      <c r="O3559" s="11">
        <f t="shared" si="110"/>
        <v>41730.068414351852</v>
      </c>
      <c r="P3559" s="11">
        <f t="shared" si="111"/>
        <v>41764.068414351852</v>
      </c>
      <c r="Q3559" t="s">
        <v>8270</v>
      </c>
      <c r="R3559" t="s">
        <v>8307</v>
      </c>
      <c r="S3559" t="s">
        <v>8308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>
        <f>E3560/D3560</f>
        <v>1.44</v>
      </c>
      <c r="O3560" s="11">
        <f t="shared" si="110"/>
        <v>42139.608506944445</v>
      </c>
      <c r="P3560" s="11">
        <f t="shared" si="111"/>
        <v>42181.666666666664</v>
      </c>
      <c r="Q3560" t="s">
        <v>8270</v>
      </c>
      <c r="R3560" t="s">
        <v>8307</v>
      </c>
      <c r="S3560" t="s">
        <v>8308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>
        <f>E3561/D3561</f>
        <v>1.0349999999999999</v>
      </c>
      <c r="O3561" s="11">
        <f t="shared" si="110"/>
        <v>42193.887824074067</v>
      </c>
      <c r="P3561" s="11">
        <f t="shared" si="111"/>
        <v>42216.165277777771</v>
      </c>
      <c r="Q3561" t="s">
        <v>8270</v>
      </c>
      <c r="R3561" t="s">
        <v>8307</v>
      </c>
      <c r="S3561" t="s">
        <v>8308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>
        <f>E3562/D3562</f>
        <v>1.0843750000000001</v>
      </c>
      <c r="O3562" s="11">
        <f t="shared" si="110"/>
        <v>42115.681319444448</v>
      </c>
      <c r="P3562" s="11">
        <f t="shared" si="111"/>
        <v>42150.906249999993</v>
      </c>
      <c r="Q3562" t="s">
        <v>8270</v>
      </c>
      <c r="R3562" t="s">
        <v>8307</v>
      </c>
      <c r="S3562" t="s">
        <v>8308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>
        <f>E3563/D3563</f>
        <v>1.024</v>
      </c>
      <c r="O3563" s="11">
        <f t="shared" si="110"/>
        <v>42203.471967592595</v>
      </c>
      <c r="P3563" s="11">
        <f t="shared" si="111"/>
        <v>42221.566666666666</v>
      </c>
      <c r="Q3563" t="s">
        <v>8270</v>
      </c>
      <c r="R3563" t="s">
        <v>8307</v>
      </c>
      <c r="S3563" t="s">
        <v>8308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>
        <f>E3564/D3564</f>
        <v>1.4888888888888889</v>
      </c>
      <c r="O3564" s="11">
        <f t="shared" si="110"/>
        <v>42433.553553240738</v>
      </c>
      <c r="P3564" s="11">
        <f t="shared" si="111"/>
        <v>42442.708333333336</v>
      </c>
      <c r="Q3564" t="s">
        <v>8270</v>
      </c>
      <c r="R3564" t="s">
        <v>8307</v>
      </c>
      <c r="S3564" t="s">
        <v>8308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>
        <f>E3565/D3565</f>
        <v>1.0549000000000002</v>
      </c>
      <c r="O3565" s="11">
        <f t="shared" si="110"/>
        <v>42555.46361111111</v>
      </c>
      <c r="P3565" s="11">
        <f t="shared" si="111"/>
        <v>42583.583333333336</v>
      </c>
      <c r="Q3565" t="s">
        <v>8270</v>
      </c>
      <c r="R3565" t="s">
        <v>8307</v>
      </c>
      <c r="S3565" t="s">
        <v>8308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>
        <f>E3566/D3566</f>
        <v>1.0049999999999999</v>
      </c>
      <c r="O3566" s="11">
        <f t="shared" si="110"/>
        <v>42236.414918981485</v>
      </c>
      <c r="P3566" s="11">
        <f t="shared" si="111"/>
        <v>42282.458333333336</v>
      </c>
      <c r="Q3566" t="s">
        <v>8270</v>
      </c>
      <c r="R3566" t="s">
        <v>8307</v>
      </c>
      <c r="S3566" t="s">
        <v>8308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>
        <f>E3567/D3567</f>
        <v>1.3055555555555556</v>
      </c>
      <c r="O3567" s="11">
        <f t="shared" si="110"/>
        <v>41974.534814814811</v>
      </c>
      <c r="P3567" s="11">
        <f t="shared" si="111"/>
        <v>42004.534814814811</v>
      </c>
      <c r="Q3567" t="s">
        <v>8270</v>
      </c>
      <c r="R3567" t="s">
        <v>8307</v>
      </c>
      <c r="S3567" t="s">
        <v>8308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>
        <f>E3568/D3568</f>
        <v>1.0475000000000001</v>
      </c>
      <c r="O3568" s="11">
        <f t="shared" si="110"/>
        <v>41997.299571759257</v>
      </c>
      <c r="P3568" s="11">
        <f t="shared" si="111"/>
        <v>42027.299571759257</v>
      </c>
      <c r="Q3568" t="s">
        <v>8270</v>
      </c>
      <c r="R3568" t="s">
        <v>8307</v>
      </c>
      <c r="S3568" t="s">
        <v>8308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>
        <f>E3569/D3569</f>
        <v>1.0880000000000001</v>
      </c>
      <c r="O3569" s="11">
        <f t="shared" si="110"/>
        <v>42135.602361111109</v>
      </c>
      <c r="P3569" s="11">
        <f t="shared" si="111"/>
        <v>42165.602361111109</v>
      </c>
      <c r="Q3569" t="s">
        <v>8270</v>
      </c>
      <c r="R3569" t="s">
        <v>8307</v>
      </c>
      <c r="S3569" t="s">
        <v>8308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>
        <f>E3570/D3570</f>
        <v>1.1100000000000001</v>
      </c>
      <c r="O3570" s="11">
        <f t="shared" si="110"/>
        <v>41869.532337962963</v>
      </c>
      <c r="P3570" s="11">
        <f t="shared" si="111"/>
        <v>41899.532337962963</v>
      </c>
      <c r="Q3570" t="s">
        <v>8270</v>
      </c>
      <c r="R3570" t="s">
        <v>8307</v>
      </c>
      <c r="S3570" t="s">
        <v>8308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>
        <f>E3571/D3571</f>
        <v>1.0047999999999999</v>
      </c>
      <c r="O3571" s="11">
        <f t="shared" si="110"/>
        <v>41982.480277777773</v>
      </c>
      <c r="P3571" s="11">
        <f t="shared" si="111"/>
        <v>42012.480277777773</v>
      </c>
      <c r="Q3571" t="s">
        <v>8270</v>
      </c>
      <c r="R3571" t="s">
        <v>8307</v>
      </c>
      <c r="S3571" t="s">
        <v>8308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>
        <f>E3572/D3572</f>
        <v>1.1435</v>
      </c>
      <c r="O3572" s="11">
        <f t="shared" si="110"/>
        <v>41976.123645833337</v>
      </c>
      <c r="P3572" s="11">
        <f t="shared" si="111"/>
        <v>42004.083333333336</v>
      </c>
      <c r="Q3572" t="s">
        <v>8270</v>
      </c>
      <c r="R3572" t="s">
        <v>8307</v>
      </c>
      <c r="S3572" t="s">
        <v>8308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>
        <f>E3573/D3573</f>
        <v>1.2206666666666666</v>
      </c>
      <c r="O3573" s="11">
        <f t="shared" si="110"/>
        <v>41912.650613425925</v>
      </c>
      <c r="P3573" s="11">
        <f t="shared" si="111"/>
        <v>41942.650613425925</v>
      </c>
      <c r="Q3573" t="s">
        <v>8270</v>
      </c>
      <c r="R3573" t="s">
        <v>8307</v>
      </c>
      <c r="S3573" t="s">
        <v>8308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>
        <f>E3574/D3574</f>
        <v>1</v>
      </c>
      <c r="O3574" s="11">
        <f t="shared" si="110"/>
        <v>42146.36206018518</v>
      </c>
      <c r="P3574" s="11">
        <f t="shared" si="111"/>
        <v>42176.36206018518</v>
      </c>
      <c r="Q3574" t="s">
        <v>8270</v>
      </c>
      <c r="R3574" t="s">
        <v>8307</v>
      </c>
      <c r="S3574" t="s">
        <v>8308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>
        <f>E3575/D3575</f>
        <v>1.028</v>
      </c>
      <c r="O3575" s="11">
        <f t="shared" si="110"/>
        <v>41921.167199074072</v>
      </c>
      <c r="P3575" s="11">
        <f t="shared" si="111"/>
        <v>41951.208865740737</v>
      </c>
      <c r="Q3575" t="s">
        <v>8270</v>
      </c>
      <c r="R3575" t="s">
        <v>8307</v>
      </c>
      <c r="S3575" t="s">
        <v>8308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>
        <f>E3576/D3576</f>
        <v>1.0612068965517241</v>
      </c>
      <c r="O3576" s="11">
        <f t="shared" si="110"/>
        <v>41926.734351851846</v>
      </c>
      <c r="P3576" s="11">
        <f t="shared" si="111"/>
        <v>41956.776018518511</v>
      </c>
      <c r="Q3576" t="s">
        <v>8270</v>
      </c>
      <c r="R3576" t="s">
        <v>8307</v>
      </c>
      <c r="S3576" t="s">
        <v>8308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>
        <f>E3577/D3577</f>
        <v>1.0133000000000001</v>
      </c>
      <c r="O3577" s="11">
        <f t="shared" si="110"/>
        <v>42561.575543981475</v>
      </c>
      <c r="P3577" s="11">
        <f t="shared" si="111"/>
        <v>42592.957638888889</v>
      </c>
      <c r="Q3577" t="s">
        <v>8270</v>
      </c>
      <c r="R3577" t="s">
        <v>8307</v>
      </c>
      <c r="S3577" t="s">
        <v>8308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>
        <f>E3578/D3578</f>
        <v>1</v>
      </c>
      <c r="O3578" s="11">
        <f t="shared" si="110"/>
        <v>42649.340902777774</v>
      </c>
      <c r="P3578" s="11">
        <f t="shared" si="111"/>
        <v>42709.382569444446</v>
      </c>
      <c r="Q3578" t="s">
        <v>8270</v>
      </c>
      <c r="R3578" t="s">
        <v>8307</v>
      </c>
      <c r="S3578" t="s">
        <v>8308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>
        <f>E3579/D3579</f>
        <v>1.3</v>
      </c>
      <c r="O3579" s="11">
        <f t="shared" si="110"/>
        <v>42093.578506944446</v>
      </c>
      <c r="P3579" s="11">
        <f t="shared" si="111"/>
        <v>42120.061111111114</v>
      </c>
      <c r="Q3579" t="s">
        <v>8270</v>
      </c>
      <c r="R3579" t="s">
        <v>8307</v>
      </c>
      <c r="S3579" t="s">
        <v>8308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>
        <f>E3580/D3580</f>
        <v>1.0001333333333333</v>
      </c>
      <c r="O3580" s="11">
        <f t="shared" si="110"/>
        <v>42460.525196759256</v>
      </c>
      <c r="P3580" s="11">
        <f t="shared" si="111"/>
        <v>42490.525196759256</v>
      </c>
      <c r="Q3580" t="s">
        <v>8270</v>
      </c>
      <c r="R3580" t="s">
        <v>8307</v>
      </c>
      <c r="S3580" t="s">
        <v>8308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>
        <f>E3581/D3581</f>
        <v>1</v>
      </c>
      <c r="O3581" s="11">
        <f t="shared" si="110"/>
        <v>42430.553888888891</v>
      </c>
      <c r="P3581" s="11">
        <f t="shared" si="111"/>
        <v>42460.51222222222</v>
      </c>
      <c r="Q3581" t="s">
        <v>8270</v>
      </c>
      <c r="R3581" t="s">
        <v>8307</v>
      </c>
      <c r="S3581" t="s">
        <v>8308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>
        <f>E3582/D3582</f>
        <v>1.1388888888888888</v>
      </c>
      <c r="O3582" s="11">
        <f t="shared" si="110"/>
        <v>42025.967847222222</v>
      </c>
      <c r="P3582" s="11">
        <f t="shared" si="111"/>
        <v>42063.999305555553</v>
      </c>
      <c r="Q3582" t="s">
        <v>8270</v>
      </c>
      <c r="R3582" t="s">
        <v>8307</v>
      </c>
      <c r="S3582" t="s">
        <v>8308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>
        <f>E3583/D3583</f>
        <v>1</v>
      </c>
      <c r="O3583" s="11">
        <f t="shared" si="110"/>
        <v>41836.26284722222</v>
      </c>
      <c r="P3583" s="11">
        <f t="shared" si="111"/>
        <v>41850.26284722222</v>
      </c>
      <c r="Q3583" t="s">
        <v>8270</v>
      </c>
      <c r="R3583" t="s">
        <v>8307</v>
      </c>
      <c r="S3583" t="s">
        <v>8308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>
        <f>E3584/D3584</f>
        <v>2.87</v>
      </c>
      <c r="O3584" s="11">
        <f t="shared" si="110"/>
        <v>42450.887523148143</v>
      </c>
      <c r="P3584" s="11">
        <f t="shared" si="111"/>
        <v>42464.887523148143</v>
      </c>
      <c r="Q3584" t="s">
        <v>8270</v>
      </c>
      <c r="R3584" t="s">
        <v>8307</v>
      </c>
      <c r="S3584" t="s">
        <v>8308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>
        <f>E3585/D3585</f>
        <v>1.085</v>
      </c>
      <c r="O3585" s="11">
        <f t="shared" si="110"/>
        <v>42418.217650462961</v>
      </c>
      <c r="P3585" s="11">
        <f t="shared" si="111"/>
        <v>42478.175983796296</v>
      </c>
      <c r="Q3585" t="s">
        <v>8270</v>
      </c>
      <c r="R3585" t="s">
        <v>8307</v>
      </c>
      <c r="S3585" t="s">
        <v>8308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>
        <f>E3586/D3586</f>
        <v>1.155</v>
      </c>
      <c r="O3586" s="11">
        <f t="shared" si="110"/>
        <v>42168.108148148145</v>
      </c>
      <c r="P3586" s="11">
        <f t="shared" si="111"/>
        <v>42198.108148148145</v>
      </c>
      <c r="Q3586" t="s">
        <v>8270</v>
      </c>
      <c r="R3586" t="s">
        <v>8307</v>
      </c>
      <c r="S3586" t="s">
        <v>8308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>
        <f>E3587/D3587</f>
        <v>1.1911764705882353</v>
      </c>
      <c r="O3587" s="11">
        <f t="shared" ref="O3587:O3650" si="112">(((J3587/60)/60)/24)+DATE(1970,1,1)+(-5/24)</f>
        <v>41964.507986111108</v>
      </c>
      <c r="P3587" s="11">
        <f t="shared" ref="P3587:P3650" si="113">I3587/86400+25569+(-5/24)</f>
        <v>41994.507986111108</v>
      </c>
      <c r="Q3587" t="s">
        <v>8270</v>
      </c>
      <c r="R3587" t="s">
        <v>8307</v>
      </c>
      <c r="S3587" t="s">
        <v>8308</v>
      </c>
    </row>
    <row r="3588" spans="1:19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>
        <f>E3588/D3588</f>
        <v>1.0942666666666667</v>
      </c>
      <c r="O3588" s="11">
        <f t="shared" si="112"/>
        <v>42576.489236111105</v>
      </c>
      <c r="P3588" s="11">
        <f t="shared" si="113"/>
        <v>42636.489236111105</v>
      </c>
      <c r="Q3588" t="s">
        <v>8270</v>
      </c>
      <c r="R3588" t="s">
        <v>8307</v>
      </c>
      <c r="S3588" t="s">
        <v>8308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>
        <f>E3589/D3589</f>
        <v>1.266</v>
      </c>
      <c r="O3589" s="11">
        <f t="shared" si="112"/>
        <v>42503.331643518519</v>
      </c>
      <c r="P3589" s="11">
        <f t="shared" si="113"/>
        <v>42548.583333333336</v>
      </c>
      <c r="Q3589" t="s">
        <v>8270</v>
      </c>
      <c r="R3589" t="s">
        <v>8307</v>
      </c>
      <c r="S3589" t="s">
        <v>8308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>
        <f>E3590/D3590</f>
        <v>1.0049999999999999</v>
      </c>
      <c r="O3590" s="11">
        <f t="shared" si="112"/>
        <v>42101.620486111111</v>
      </c>
      <c r="P3590" s="11">
        <f t="shared" si="113"/>
        <v>42123.749999999993</v>
      </c>
      <c r="Q3590" t="s">
        <v>8270</v>
      </c>
      <c r="R3590" t="s">
        <v>8307</v>
      </c>
      <c r="S3590" t="s">
        <v>8308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>
        <f>E3591/D3591</f>
        <v>1.2749999999999999</v>
      </c>
      <c r="O3591" s="11">
        <f t="shared" si="112"/>
        <v>42125.439201388886</v>
      </c>
      <c r="P3591" s="11">
        <f t="shared" si="113"/>
        <v>42150.439201388886</v>
      </c>
      <c r="Q3591" t="s">
        <v>8270</v>
      </c>
      <c r="R3591" t="s">
        <v>8307</v>
      </c>
      <c r="S3591" t="s">
        <v>8308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>
        <f>E3592/D3592</f>
        <v>1.0005999999999999</v>
      </c>
      <c r="O3592" s="11">
        <f t="shared" si="112"/>
        <v>41902.125393518516</v>
      </c>
      <c r="P3592" s="11">
        <f t="shared" si="113"/>
        <v>41932.125393518516</v>
      </c>
      <c r="Q3592" t="s">
        <v>8270</v>
      </c>
      <c r="R3592" t="s">
        <v>8307</v>
      </c>
      <c r="S3592" t="s">
        <v>8308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>
        <f>E3593/D3593</f>
        <v>1.75</v>
      </c>
      <c r="O3593" s="11">
        <f t="shared" si="112"/>
        <v>42003.74009259259</v>
      </c>
      <c r="P3593" s="11">
        <f t="shared" si="113"/>
        <v>42027.999305555553</v>
      </c>
      <c r="Q3593" t="s">
        <v>8270</v>
      </c>
      <c r="R3593" t="s">
        <v>8307</v>
      </c>
      <c r="S3593" t="s">
        <v>8308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>
        <f>E3594/D3594</f>
        <v>1.2725</v>
      </c>
      <c r="O3594" s="11">
        <f t="shared" si="112"/>
        <v>41988.621608796289</v>
      </c>
      <c r="P3594" s="11">
        <f t="shared" si="113"/>
        <v>42045.999305555553</v>
      </c>
      <c r="Q3594" t="s">
        <v>8270</v>
      </c>
      <c r="R3594" t="s">
        <v>8307</v>
      </c>
      <c r="S3594" t="s">
        <v>8308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>
        <f>E3595/D3595</f>
        <v>1.1063333333333334</v>
      </c>
      <c r="O3595" s="11">
        <f t="shared" si="112"/>
        <v>41974.690266203703</v>
      </c>
      <c r="P3595" s="11">
        <f t="shared" si="113"/>
        <v>42009.643055555549</v>
      </c>
      <c r="Q3595" t="s">
        <v>8270</v>
      </c>
      <c r="R3595" t="s">
        <v>8307</v>
      </c>
      <c r="S3595" t="s">
        <v>8308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>
        <f>E3596/D3596</f>
        <v>1.2593749999999999</v>
      </c>
      <c r="O3596" s="11">
        <f t="shared" si="112"/>
        <v>42591.858587962961</v>
      </c>
      <c r="P3596" s="11">
        <f t="shared" si="113"/>
        <v>42616.858587962961</v>
      </c>
      <c r="Q3596" t="s">
        <v>8270</v>
      </c>
      <c r="R3596" t="s">
        <v>8307</v>
      </c>
      <c r="S3596" t="s">
        <v>8308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>
        <f>E3597/D3597</f>
        <v>1.1850000000000001</v>
      </c>
      <c r="O3597" s="11">
        <f t="shared" si="112"/>
        <v>42049.800034722219</v>
      </c>
      <c r="P3597" s="11">
        <f t="shared" si="113"/>
        <v>42076.082638888889</v>
      </c>
      <c r="Q3597" t="s">
        <v>8270</v>
      </c>
      <c r="R3597" t="s">
        <v>8307</v>
      </c>
      <c r="S3597" t="s">
        <v>8308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>
        <f>E3598/D3598</f>
        <v>1.0772727272727274</v>
      </c>
      <c r="O3598" s="11">
        <f t="shared" si="112"/>
        <v>41856.506736111107</v>
      </c>
      <c r="P3598" s="11">
        <f t="shared" si="113"/>
        <v>41877.506736111107</v>
      </c>
      <c r="Q3598" t="s">
        <v>8270</v>
      </c>
      <c r="R3598" t="s">
        <v>8307</v>
      </c>
      <c r="S3598" t="s">
        <v>8308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>
        <f>E3599/D3599</f>
        <v>1.026</v>
      </c>
      <c r="O3599" s="11">
        <f t="shared" si="112"/>
        <v>42417.377199074072</v>
      </c>
      <c r="P3599" s="11">
        <f t="shared" si="113"/>
        <v>42432.040972222218</v>
      </c>
      <c r="Q3599" t="s">
        <v>8270</v>
      </c>
      <c r="R3599" t="s">
        <v>8307</v>
      </c>
      <c r="S3599" t="s">
        <v>8308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>
        <f>E3600/D3600</f>
        <v>1.101</v>
      </c>
      <c r="O3600" s="11">
        <f t="shared" si="112"/>
        <v>41866.590532407405</v>
      </c>
      <c r="P3600" s="11">
        <f t="shared" si="113"/>
        <v>41884.999305555553</v>
      </c>
      <c r="Q3600" t="s">
        <v>8270</v>
      </c>
      <c r="R3600" t="s">
        <v>8307</v>
      </c>
      <c r="S3600" t="s">
        <v>8308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>
        <f>E3601/D3601</f>
        <v>2.02</v>
      </c>
      <c r="O3601" s="11">
        <f t="shared" si="112"/>
        <v>42220.586539351854</v>
      </c>
      <c r="P3601" s="11">
        <f t="shared" si="113"/>
        <v>42245.791666666664</v>
      </c>
      <c r="Q3601" t="s">
        <v>8270</v>
      </c>
      <c r="R3601" t="s">
        <v>8307</v>
      </c>
      <c r="S3601" t="s">
        <v>8308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>
        <f>E3602/D3602</f>
        <v>1.3</v>
      </c>
      <c r="O3602" s="11">
        <f t="shared" si="112"/>
        <v>42628.640787037039</v>
      </c>
      <c r="P3602" s="11">
        <f t="shared" si="113"/>
        <v>42656.640787037039</v>
      </c>
      <c r="Q3602" t="s">
        <v>8270</v>
      </c>
      <c r="R3602" t="s">
        <v>8307</v>
      </c>
      <c r="S3602" t="s">
        <v>8308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>
        <f>E3603/D3603</f>
        <v>1.0435000000000001</v>
      </c>
      <c r="O3603" s="11">
        <f t="shared" si="112"/>
        <v>41990.790300925924</v>
      </c>
      <c r="P3603" s="11">
        <f t="shared" si="113"/>
        <v>42020.790300925924</v>
      </c>
      <c r="Q3603" t="s">
        <v>8270</v>
      </c>
      <c r="R3603" t="s">
        <v>8307</v>
      </c>
      <c r="S3603" t="s">
        <v>8308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>
        <f>E3604/D3604</f>
        <v>1.0004999999999999</v>
      </c>
      <c r="O3604" s="11">
        <f t="shared" si="112"/>
        <v>42447.68609953703</v>
      </c>
      <c r="P3604" s="11">
        <f t="shared" si="113"/>
        <v>42507.68609953703</v>
      </c>
      <c r="Q3604" t="s">
        <v>8270</v>
      </c>
      <c r="R3604" t="s">
        <v>8307</v>
      </c>
      <c r="S3604" t="s">
        <v>8308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>
        <f>E3605/D3605</f>
        <v>1.7066666666666668</v>
      </c>
      <c r="O3605" s="11">
        <f t="shared" si="112"/>
        <v>42283.656018518515</v>
      </c>
      <c r="P3605" s="11">
        <f t="shared" si="113"/>
        <v>42313.697685185187</v>
      </c>
      <c r="Q3605" t="s">
        <v>8270</v>
      </c>
      <c r="R3605" t="s">
        <v>8307</v>
      </c>
      <c r="S3605" t="s">
        <v>8308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>
        <f>E3606/D3606</f>
        <v>1.1283333333333334</v>
      </c>
      <c r="O3606" s="11">
        <f t="shared" si="112"/>
        <v>42482.80736111111</v>
      </c>
      <c r="P3606" s="11">
        <f t="shared" si="113"/>
        <v>42489.082638888889</v>
      </c>
      <c r="Q3606" t="s">
        <v>8270</v>
      </c>
      <c r="R3606" t="s">
        <v>8307</v>
      </c>
      <c r="S3606" t="s">
        <v>8308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>
        <f>E3607/D3607</f>
        <v>1.84</v>
      </c>
      <c r="O3607" s="11">
        <f t="shared" si="112"/>
        <v>42383.584791666661</v>
      </c>
      <c r="P3607" s="11">
        <f t="shared" si="113"/>
        <v>42413.584791666661</v>
      </c>
      <c r="Q3607" t="s">
        <v>8270</v>
      </c>
      <c r="R3607" t="s">
        <v>8307</v>
      </c>
      <c r="S3607" t="s">
        <v>8308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>
        <f>E3608/D3608</f>
        <v>1.3026666666666666</v>
      </c>
      <c r="O3608" s="11">
        <f t="shared" si="112"/>
        <v>42566.396493055552</v>
      </c>
      <c r="P3608" s="11">
        <f t="shared" si="113"/>
        <v>42596.396493055552</v>
      </c>
      <c r="Q3608" t="s">
        <v>8270</v>
      </c>
      <c r="R3608" t="s">
        <v>8307</v>
      </c>
      <c r="S3608" t="s">
        <v>8308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>
        <f>E3609/D3609</f>
        <v>1.0545454545454545</v>
      </c>
      <c r="O3609" s="11">
        <f t="shared" si="112"/>
        <v>42338.755578703705</v>
      </c>
      <c r="P3609" s="11">
        <f t="shared" si="113"/>
        <v>42352.791666666664</v>
      </c>
      <c r="Q3609" t="s">
        <v>8270</v>
      </c>
      <c r="R3609" t="s">
        <v>8307</v>
      </c>
      <c r="S3609" t="s">
        <v>8308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>
        <f>E3610/D3610</f>
        <v>1</v>
      </c>
      <c r="O3610" s="11">
        <f t="shared" si="112"/>
        <v>42506.50104166667</v>
      </c>
      <c r="P3610" s="11">
        <f t="shared" si="113"/>
        <v>42538.374999999993</v>
      </c>
      <c r="Q3610" t="s">
        <v>8270</v>
      </c>
      <c r="R3610" t="s">
        <v>8307</v>
      </c>
      <c r="S3610" t="s">
        <v>8308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>
        <f>E3611/D3611</f>
        <v>1.5331632653061225</v>
      </c>
      <c r="O3611" s="11">
        <f t="shared" si="112"/>
        <v>42429.783391203695</v>
      </c>
      <c r="P3611" s="11">
        <f t="shared" si="113"/>
        <v>42459.741724537038</v>
      </c>
      <c r="Q3611" t="s">
        <v>8270</v>
      </c>
      <c r="R3611" t="s">
        <v>8307</v>
      </c>
      <c r="S3611" t="s">
        <v>8308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>
        <f>E3612/D3612</f>
        <v>1.623</v>
      </c>
      <c r="O3612" s="11">
        <f t="shared" si="112"/>
        <v>42203.22379629629</v>
      </c>
      <c r="P3612" s="11">
        <f t="shared" si="113"/>
        <v>42233.22379629629</v>
      </c>
      <c r="Q3612" t="s">
        <v>8270</v>
      </c>
      <c r="R3612" t="s">
        <v>8307</v>
      </c>
      <c r="S3612" t="s">
        <v>8308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>
        <f>E3613/D3613</f>
        <v>1.36</v>
      </c>
      <c r="O3613" s="11">
        <f t="shared" si="112"/>
        <v>42072.162048611113</v>
      </c>
      <c r="P3613" s="11">
        <f t="shared" si="113"/>
        <v>42102.162048611113</v>
      </c>
      <c r="Q3613" t="s">
        <v>8270</v>
      </c>
      <c r="R3613" t="s">
        <v>8307</v>
      </c>
      <c r="S3613" t="s">
        <v>8308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>
        <f>E3614/D3614</f>
        <v>1.444</v>
      </c>
      <c r="O3614" s="11">
        <f t="shared" si="112"/>
        <v>41789.518645833334</v>
      </c>
      <c r="P3614" s="11">
        <f t="shared" si="113"/>
        <v>41799.518645833326</v>
      </c>
      <c r="Q3614" t="s">
        <v>8270</v>
      </c>
      <c r="R3614" t="s">
        <v>8307</v>
      </c>
      <c r="S3614" t="s">
        <v>8308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>
        <f>E3615/D3615</f>
        <v>1</v>
      </c>
      <c r="O3615" s="11">
        <f t="shared" si="112"/>
        <v>41788.381643518514</v>
      </c>
      <c r="P3615" s="11">
        <f t="shared" si="113"/>
        <v>41818.381643518514</v>
      </c>
      <c r="Q3615" t="s">
        <v>8270</v>
      </c>
      <c r="R3615" t="s">
        <v>8307</v>
      </c>
      <c r="S3615" t="s">
        <v>8308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>
        <f>E3616/D3616</f>
        <v>1.008</v>
      </c>
      <c r="O3616" s="11">
        <f t="shared" si="112"/>
        <v>42143.833518518521</v>
      </c>
      <c r="P3616" s="11">
        <f t="shared" si="113"/>
        <v>42173.833518518521</v>
      </c>
      <c r="Q3616" t="s">
        <v>8270</v>
      </c>
      <c r="R3616" t="s">
        <v>8307</v>
      </c>
      <c r="S3616" t="s">
        <v>8308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>
        <f>E3617/D3617</f>
        <v>1.0680000000000001</v>
      </c>
      <c r="O3617" s="11">
        <f t="shared" si="112"/>
        <v>42318.385370370372</v>
      </c>
      <c r="P3617" s="11">
        <f t="shared" si="113"/>
        <v>42348.385370370372</v>
      </c>
      <c r="Q3617" t="s">
        <v>8270</v>
      </c>
      <c r="R3617" t="s">
        <v>8307</v>
      </c>
      <c r="S3617" t="s">
        <v>8308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>
        <f>E3618/D3618</f>
        <v>1.248</v>
      </c>
      <c r="O3618" s="11">
        <f t="shared" si="112"/>
        <v>42052.741481481477</v>
      </c>
      <c r="P3618" s="11">
        <f t="shared" si="113"/>
        <v>42082.699814814812</v>
      </c>
      <c r="Q3618" t="s">
        <v>8270</v>
      </c>
      <c r="R3618" t="s">
        <v>8307</v>
      </c>
      <c r="S3618" t="s">
        <v>8308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>
        <f>E3619/D3619</f>
        <v>1.1891891891891893</v>
      </c>
      <c r="O3619" s="11">
        <f t="shared" si="112"/>
        <v>42779.401956018519</v>
      </c>
      <c r="P3619" s="11">
        <f t="shared" si="113"/>
        <v>42793.791666666664</v>
      </c>
      <c r="Q3619" t="s">
        <v>8270</v>
      </c>
      <c r="R3619" t="s">
        <v>8307</v>
      </c>
      <c r="S3619" t="s">
        <v>8308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>
        <f>E3620/D3620</f>
        <v>1.01</v>
      </c>
      <c r="O3620" s="11">
        <f t="shared" si="112"/>
        <v>42128.419560185182</v>
      </c>
      <c r="P3620" s="11">
        <f t="shared" si="113"/>
        <v>42158.419560185182</v>
      </c>
      <c r="Q3620" t="s">
        <v>8270</v>
      </c>
      <c r="R3620" t="s">
        <v>8307</v>
      </c>
      <c r="S3620" t="s">
        <v>8308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>
        <f>E3621/D3621</f>
        <v>1.1299999999999999</v>
      </c>
      <c r="O3621" s="11">
        <f t="shared" si="112"/>
        <v>42660.92391203704</v>
      </c>
      <c r="P3621" s="11">
        <f t="shared" si="113"/>
        <v>42693.708333333336</v>
      </c>
      <c r="Q3621" t="s">
        <v>8270</v>
      </c>
      <c r="R3621" t="s">
        <v>8307</v>
      </c>
      <c r="S3621" t="s">
        <v>8308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>
        <f>E3622/D3622</f>
        <v>1.0519047619047619</v>
      </c>
      <c r="O3622" s="11">
        <f t="shared" si="112"/>
        <v>42037.72987268518</v>
      </c>
      <c r="P3622" s="11">
        <f t="shared" si="113"/>
        <v>42067.958333333336</v>
      </c>
      <c r="Q3622" t="s">
        <v>8270</v>
      </c>
      <c r="R3622" t="s">
        <v>8307</v>
      </c>
      <c r="S3622" t="s">
        <v>8308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>
        <f>E3623/D3623</f>
        <v>1.0973333333333333</v>
      </c>
      <c r="O3623" s="11">
        <f t="shared" si="112"/>
        <v>42619.727361111109</v>
      </c>
      <c r="P3623" s="11">
        <f t="shared" si="113"/>
        <v>42643.666666666664</v>
      </c>
      <c r="Q3623" t="s">
        <v>8270</v>
      </c>
      <c r="R3623" t="s">
        <v>8307</v>
      </c>
      <c r="S3623" t="s">
        <v>8308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>
        <f>E3624/D3624</f>
        <v>1.00099</v>
      </c>
      <c r="O3624" s="11">
        <f t="shared" si="112"/>
        <v>41877.013553240737</v>
      </c>
      <c r="P3624" s="11">
        <f t="shared" si="113"/>
        <v>41909.932638888888</v>
      </c>
      <c r="Q3624" t="s">
        <v>8270</v>
      </c>
      <c r="R3624" t="s">
        <v>8307</v>
      </c>
      <c r="S3624" t="s">
        <v>8308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>
        <f>E3625/D3625</f>
        <v>1.2</v>
      </c>
      <c r="O3625" s="11">
        <f t="shared" si="112"/>
        <v>41828.528587962959</v>
      </c>
      <c r="P3625" s="11">
        <f t="shared" si="113"/>
        <v>41846.083333333328</v>
      </c>
      <c r="Q3625" t="s">
        <v>8270</v>
      </c>
      <c r="R3625" t="s">
        <v>8307</v>
      </c>
      <c r="S3625" t="s">
        <v>8308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>
        <f>E3626/D3626</f>
        <v>1.0493333333333332</v>
      </c>
      <c r="O3626" s="11">
        <f t="shared" si="112"/>
        <v>42545.565856481473</v>
      </c>
      <c r="P3626" s="11">
        <f t="shared" si="113"/>
        <v>42605.56585648148</v>
      </c>
      <c r="Q3626" t="s">
        <v>8270</v>
      </c>
      <c r="R3626" t="s">
        <v>8307</v>
      </c>
      <c r="S3626" t="s">
        <v>8308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>
        <f>E3627/D3627</f>
        <v>1.0266666666666666</v>
      </c>
      <c r="O3627" s="11">
        <f t="shared" si="112"/>
        <v>42157.444178240738</v>
      </c>
      <c r="P3627" s="11">
        <f t="shared" si="113"/>
        <v>42187.444178240738</v>
      </c>
      <c r="Q3627" t="s">
        <v>8270</v>
      </c>
      <c r="R3627" t="s">
        <v>8307</v>
      </c>
      <c r="S3627" t="s">
        <v>8308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>
        <f>E3628/D3628</f>
        <v>1.0182500000000001</v>
      </c>
      <c r="O3628" s="11">
        <f t="shared" si="112"/>
        <v>41846.458993055552</v>
      </c>
      <c r="P3628" s="11">
        <f t="shared" si="113"/>
        <v>41867.458993055552</v>
      </c>
      <c r="Q3628" t="s">
        <v>8270</v>
      </c>
      <c r="R3628" t="s">
        <v>8307</v>
      </c>
      <c r="S3628" t="s">
        <v>8308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>
        <f>E3629/D3629</f>
        <v>1</v>
      </c>
      <c r="O3629" s="11">
        <f t="shared" si="112"/>
        <v>42460.533414351848</v>
      </c>
      <c r="P3629" s="11">
        <f t="shared" si="113"/>
        <v>42510.957638888889</v>
      </c>
      <c r="Q3629" t="s">
        <v>8270</v>
      </c>
      <c r="R3629" t="s">
        <v>8307</v>
      </c>
      <c r="S3629" t="s">
        <v>8308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>
        <f>E3630/D3630</f>
        <v>0</v>
      </c>
      <c r="O3630" s="11">
        <f t="shared" si="112"/>
        <v>42291.6249537037</v>
      </c>
      <c r="P3630" s="11">
        <f t="shared" si="113"/>
        <v>42351.666620370372</v>
      </c>
      <c r="Q3630" t="s">
        <v>8304</v>
      </c>
      <c r="R3630" t="s">
        <v>8307</v>
      </c>
      <c r="S3630" t="s">
        <v>8348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>
        <f>E3631/D3631</f>
        <v>1.9999999999999999E-6</v>
      </c>
      <c r="O3631" s="11">
        <f t="shared" si="112"/>
        <v>42436.886157407404</v>
      </c>
      <c r="P3631" s="11">
        <f t="shared" si="113"/>
        <v>42495.499999999993</v>
      </c>
      <c r="Q3631" t="s">
        <v>8304</v>
      </c>
      <c r="R3631" t="s">
        <v>8307</v>
      </c>
      <c r="S3631" t="s">
        <v>8348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>
        <f>E3632/D3632</f>
        <v>3.3333333333333332E-4</v>
      </c>
      <c r="O3632" s="11">
        <f t="shared" si="112"/>
        <v>41942.638773148145</v>
      </c>
      <c r="P3632" s="11">
        <f t="shared" si="113"/>
        <v>41972.680439814816</v>
      </c>
      <c r="Q3632" t="s">
        <v>8304</v>
      </c>
      <c r="R3632" t="s">
        <v>8307</v>
      </c>
      <c r="S3632" t="s">
        <v>8348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>
        <f>E3633/D3633</f>
        <v>0.51023391812865493</v>
      </c>
      <c r="O3633" s="11">
        <f t="shared" si="112"/>
        <v>41880.54510416666</v>
      </c>
      <c r="P3633" s="11">
        <f t="shared" si="113"/>
        <v>41904.957638888889</v>
      </c>
      <c r="Q3633" t="s">
        <v>8304</v>
      </c>
      <c r="R3633" t="s">
        <v>8307</v>
      </c>
      <c r="S3633" t="s">
        <v>8348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>
        <f>E3634/D3634</f>
        <v>0.2</v>
      </c>
      <c r="O3634" s="11">
        <f t="shared" si="112"/>
        <v>41946.728576388887</v>
      </c>
      <c r="P3634" s="11">
        <f t="shared" si="113"/>
        <v>41966.728576388887</v>
      </c>
      <c r="Q3634" t="s">
        <v>8304</v>
      </c>
      <c r="R3634" t="s">
        <v>8307</v>
      </c>
      <c r="S3634" t="s">
        <v>8348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>
        <f>E3635/D3635</f>
        <v>0.35239999999999999</v>
      </c>
      <c r="O3635" s="11">
        <f t="shared" si="112"/>
        <v>42649.415127314809</v>
      </c>
      <c r="P3635" s="11">
        <f t="shared" si="113"/>
        <v>42692.833333333336</v>
      </c>
      <c r="Q3635" t="s">
        <v>8304</v>
      </c>
      <c r="R3635" t="s">
        <v>8307</v>
      </c>
      <c r="S3635" t="s">
        <v>8348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>
        <f>E3636/D3636</f>
        <v>4.2466666666666666E-2</v>
      </c>
      <c r="O3636" s="11">
        <f t="shared" si="112"/>
        <v>42700.958032407405</v>
      </c>
      <c r="P3636" s="11">
        <f t="shared" si="113"/>
        <v>42748.957638888889</v>
      </c>
      <c r="Q3636" t="s">
        <v>8304</v>
      </c>
      <c r="R3636" t="s">
        <v>8307</v>
      </c>
      <c r="S3636" t="s">
        <v>8348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>
        <f>E3637/D3637</f>
        <v>0.36457142857142855</v>
      </c>
      <c r="O3637" s="11">
        <f t="shared" si="112"/>
        <v>42450.674490740734</v>
      </c>
      <c r="P3637" s="11">
        <f t="shared" si="113"/>
        <v>42480.674490740734</v>
      </c>
      <c r="Q3637" t="s">
        <v>8304</v>
      </c>
      <c r="R3637" t="s">
        <v>8307</v>
      </c>
      <c r="S3637" t="s">
        <v>8348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>
        <f>E3638/D3638</f>
        <v>0</v>
      </c>
      <c r="O3638" s="11">
        <f t="shared" si="112"/>
        <v>42226.486446759263</v>
      </c>
      <c r="P3638" s="11">
        <f t="shared" si="113"/>
        <v>42261.486446759256</v>
      </c>
      <c r="Q3638" t="s">
        <v>8304</v>
      </c>
      <c r="R3638" t="s">
        <v>8307</v>
      </c>
      <c r="S3638" t="s">
        <v>8348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>
        <f>E3639/D3639</f>
        <v>0.30866666666666664</v>
      </c>
      <c r="O3639" s="11">
        <f t="shared" si="112"/>
        <v>41975.492303240739</v>
      </c>
      <c r="P3639" s="11">
        <f t="shared" si="113"/>
        <v>42005.492303240739</v>
      </c>
      <c r="Q3639" t="s">
        <v>8304</v>
      </c>
      <c r="R3639" t="s">
        <v>8307</v>
      </c>
      <c r="S3639" t="s">
        <v>8348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>
        <f>E3640/D3640</f>
        <v>6.545454545454546E-2</v>
      </c>
      <c r="O3640" s="11">
        <f t="shared" si="112"/>
        <v>42053.464490740742</v>
      </c>
      <c r="P3640" s="11">
        <f t="shared" si="113"/>
        <v>42113.42282407407</v>
      </c>
      <c r="Q3640" t="s">
        <v>8304</v>
      </c>
      <c r="R3640" t="s">
        <v>8307</v>
      </c>
      <c r="S3640" t="s">
        <v>8348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>
        <f>E3641/D3641</f>
        <v>4.0000000000000003E-5</v>
      </c>
      <c r="O3641" s="11">
        <f t="shared" si="112"/>
        <v>42590.468819444439</v>
      </c>
      <c r="P3641" s="11">
        <f t="shared" si="113"/>
        <v>42650.424305555549</v>
      </c>
      <c r="Q3641" t="s">
        <v>8304</v>
      </c>
      <c r="R3641" t="s">
        <v>8307</v>
      </c>
      <c r="S3641" t="s">
        <v>8348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>
        <f>E3642/D3642</f>
        <v>5.5E-2</v>
      </c>
      <c r="O3642" s="11">
        <f t="shared" si="112"/>
        <v>42104.573263888888</v>
      </c>
      <c r="P3642" s="11">
        <f t="shared" si="113"/>
        <v>42134.573263888888</v>
      </c>
      <c r="Q3642" t="s">
        <v>8304</v>
      </c>
      <c r="R3642" t="s">
        <v>8307</v>
      </c>
      <c r="S3642" t="s">
        <v>8348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>
        <f>E3643/D3643</f>
        <v>0</v>
      </c>
      <c r="O3643" s="11">
        <f t="shared" si="112"/>
        <v>41899.418738425928</v>
      </c>
      <c r="P3643" s="11">
        <f t="shared" si="113"/>
        <v>41917</v>
      </c>
      <c r="Q3643" t="s">
        <v>8304</v>
      </c>
      <c r="R3643" t="s">
        <v>8307</v>
      </c>
      <c r="S3643" t="s">
        <v>8348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>
        <f>E3644/D3644</f>
        <v>2.1428571428571429E-2</v>
      </c>
      <c r="O3644" s="11">
        <f t="shared" si="112"/>
        <v>42297.607951388891</v>
      </c>
      <c r="P3644" s="11">
        <f t="shared" si="113"/>
        <v>42338.499999999993</v>
      </c>
      <c r="Q3644" t="s">
        <v>8304</v>
      </c>
      <c r="R3644" t="s">
        <v>8307</v>
      </c>
      <c r="S3644" t="s">
        <v>8348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>
        <f>E3645/D3645</f>
        <v>0</v>
      </c>
      <c r="O3645" s="11">
        <f t="shared" si="112"/>
        <v>42284.935636574075</v>
      </c>
      <c r="P3645" s="11">
        <f t="shared" si="113"/>
        <v>42324.977303240739</v>
      </c>
      <c r="Q3645" t="s">
        <v>8304</v>
      </c>
      <c r="R3645" t="s">
        <v>8307</v>
      </c>
      <c r="S3645" t="s">
        <v>8348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>
        <f>E3646/D3646</f>
        <v>0.16420000000000001</v>
      </c>
      <c r="O3646" s="11">
        <f t="shared" si="112"/>
        <v>42409.033414351848</v>
      </c>
      <c r="P3646" s="11">
        <f t="shared" si="113"/>
        <v>42436.999305555553</v>
      </c>
      <c r="Q3646" t="s">
        <v>8304</v>
      </c>
      <c r="R3646" t="s">
        <v>8307</v>
      </c>
      <c r="S3646" t="s">
        <v>8348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>
        <f>E3647/D3647</f>
        <v>1E-3</v>
      </c>
      <c r="O3647" s="11">
        <f t="shared" si="112"/>
        <v>42665.762013888881</v>
      </c>
      <c r="P3647" s="11">
        <f t="shared" si="113"/>
        <v>42695.803680555553</v>
      </c>
      <c r="Q3647" t="s">
        <v>8304</v>
      </c>
      <c r="R3647" t="s">
        <v>8307</v>
      </c>
      <c r="S3647" t="s">
        <v>8348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>
        <f>E3648/D3648</f>
        <v>4.8099999999999997E-2</v>
      </c>
      <c r="O3648" s="11">
        <f t="shared" si="112"/>
        <v>42140.21298611111</v>
      </c>
      <c r="P3648" s="11">
        <f t="shared" si="113"/>
        <v>42171.770833333336</v>
      </c>
      <c r="Q3648" t="s">
        <v>8304</v>
      </c>
      <c r="R3648" t="s">
        <v>8307</v>
      </c>
      <c r="S3648" t="s">
        <v>8348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>
        <f>E3649/D3649</f>
        <v>0.06</v>
      </c>
      <c r="O3649" s="11">
        <f t="shared" si="112"/>
        <v>42598.540821759256</v>
      </c>
      <c r="P3649" s="11">
        <f t="shared" si="113"/>
        <v>42643.540821759256</v>
      </c>
      <c r="Q3649" t="s">
        <v>8304</v>
      </c>
      <c r="R3649" t="s">
        <v>8307</v>
      </c>
      <c r="S3649" t="s">
        <v>8348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>
        <f>E3650/D3650</f>
        <v>1.003825</v>
      </c>
      <c r="O3650" s="11">
        <f t="shared" si="112"/>
        <v>41887.083854166667</v>
      </c>
      <c r="P3650" s="11">
        <f t="shared" si="113"/>
        <v>41917.083854166667</v>
      </c>
      <c r="Q3650" t="s">
        <v>8270</v>
      </c>
      <c r="R3650" t="s">
        <v>8307</v>
      </c>
      <c r="S3650" t="s">
        <v>8308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>
        <f>E3651/D3651</f>
        <v>1.04</v>
      </c>
      <c r="O3651" s="11">
        <f t="shared" ref="O3651:O3714" si="114">(((J3651/60)/60)/24)+DATE(1970,1,1)+(-5/24)</f>
        <v>41780.504560185182</v>
      </c>
      <c r="P3651" s="11">
        <f t="shared" ref="P3651:P3714" si="115">I3651/86400+25569+(-5/24)</f>
        <v>41806.504560185182</v>
      </c>
      <c r="Q3651" t="s">
        <v>8270</v>
      </c>
      <c r="R3651" t="s">
        <v>8307</v>
      </c>
      <c r="S3651" t="s">
        <v>8308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>
        <f>E3652/D3652</f>
        <v>1</v>
      </c>
      <c r="O3652" s="11">
        <f t="shared" si="114"/>
        <v>42381.270648148151</v>
      </c>
      <c r="P3652" s="11">
        <f t="shared" si="115"/>
        <v>42402.270648148151</v>
      </c>
      <c r="Q3652" t="s">
        <v>8270</v>
      </c>
      <c r="R3652" t="s">
        <v>8307</v>
      </c>
      <c r="S3652" t="s">
        <v>8308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>
        <f>E3653/D3653</f>
        <v>1.04</v>
      </c>
      <c r="O3653" s="11">
        <f t="shared" si="114"/>
        <v>41828.437986111108</v>
      </c>
      <c r="P3653" s="11">
        <f t="shared" si="115"/>
        <v>41861.457638888889</v>
      </c>
      <c r="Q3653" t="s">
        <v>8270</v>
      </c>
      <c r="R3653" t="s">
        <v>8307</v>
      </c>
      <c r="S3653" t="s">
        <v>8308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>
        <f>E3654/D3654</f>
        <v>2.5066666666666668</v>
      </c>
      <c r="O3654" s="11">
        <f t="shared" si="114"/>
        <v>42596.436365740738</v>
      </c>
      <c r="P3654" s="11">
        <f t="shared" si="115"/>
        <v>42606.957638888889</v>
      </c>
      <c r="Q3654" t="s">
        <v>8270</v>
      </c>
      <c r="R3654" t="s">
        <v>8307</v>
      </c>
      <c r="S3654" t="s">
        <v>8308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>
        <f>E3655/D3655</f>
        <v>1.0049999999999999</v>
      </c>
      <c r="O3655" s="11">
        <f t="shared" si="114"/>
        <v>42191.155173611107</v>
      </c>
      <c r="P3655" s="11">
        <f t="shared" si="115"/>
        <v>42221.155173611107</v>
      </c>
      <c r="Q3655" t="s">
        <v>8270</v>
      </c>
      <c r="R3655" t="s">
        <v>8307</v>
      </c>
      <c r="S3655" t="s">
        <v>8308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>
        <f>E3656/D3656</f>
        <v>1.744</v>
      </c>
      <c r="O3656" s="11">
        <f t="shared" si="114"/>
        <v>42440.20817129629</v>
      </c>
      <c r="P3656" s="11">
        <f t="shared" si="115"/>
        <v>42463.499999999993</v>
      </c>
      <c r="Q3656" t="s">
        <v>8270</v>
      </c>
      <c r="R3656" t="s">
        <v>8307</v>
      </c>
      <c r="S3656" t="s">
        <v>8308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>
        <f>E3657/D3657</f>
        <v>1.1626000000000001</v>
      </c>
      <c r="O3657" s="11">
        <f t="shared" si="114"/>
        <v>42173.594884259255</v>
      </c>
      <c r="P3657" s="11">
        <f t="shared" si="115"/>
        <v>42203.082638888889</v>
      </c>
      <c r="Q3657" t="s">
        <v>8270</v>
      </c>
      <c r="R3657" t="s">
        <v>8307</v>
      </c>
      <c r="S3657" t="s">
        <v>8308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>
        <f>E3658/D3658</f>
        <v>1.0582</v>
      </c>
      <c r="O3658" s="11">
        <f t="shared" si="114"/>
        <v>42737.70180555556</v>
      </c>
      <c r="P3658" s="11">
        <f t="shared" si="115"/>
        <v>42767.749305555553</v>
      </c>
      <c r="Q3658" t="s">
        <v>8270</v>
      </c>
      <c r="R3658" t="s">
        <v>8307</v>
      </c>
      <c r="S3658" t="s">
        <v>8308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>
        <f>E3659/D3659</f>
        <v>1.1074999999999999</v>
      </c>
      <c r="O3659" s="11">
        <f t="shared" si="114"/>
        <v>42499.421516203707</v>
      </c>
      <c r="P3659" s="11">
        <f t="shared" si="115"/>
        <v>42522.695833333331</v>
      </c>
      <c r="Q3659" t="s">
        <v>8270</v>
      </c>
      <c r="R3659" t="s">
        <v>8307</v>
      </c>
      <c r="S3659" t="s">
        <v>8308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>
        <f>E3660/D3660</f>
        <v>1.0066666666666666</v>
      </c>
      <c r="O3660" s="11">
        <f t="shared" si="114"/>
        <v>41775.650231481479</v>
      </c>
      <c r="P3660" s="11">
        <f t="shared" si="115"/>
        <v>41821.957638888889</v>
      </c>
      <c r="Q3660" t="s">
        <v>8270</v>
      </c>
      <c r="R3660" t="s">
        <v>8307</v>
      </c>
      <c r="S3660" t="s">
        <v>8308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>
        <f>E3661/D3661</f>
        <v>1.0203333333333333</v>
      </c>
      <c r="O3661" s="11">
        <f t="shared" si="114"/>
        <v>42055.068865740737</v>
      </c>
      <c r="P3661" s="11">
        <f t="shared" si="115"/>
        <v>42082.402083333327</v>
      </c>
      <c r="Q3661" t="s">
        <v>8270</v>
      </c>
      <c r="R3661" t="s">
        <v>8307</v>
      </c>
      <c r="S3661" t="s">
        <v>8308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>
        <f>E3662/D3662</f>
        <v>1</v>
      </c>
      <c r="O3662" s="11">
        <f t="shared" si="114"/>
        <v>41971.672743055555</v>
      </c>
      <c r="P3662" s="11">
        <f t="shared" si="115"/>
        <v>41996.672743055555</v>
      </c>
      <c r="Q3662" t="s">
        <v>8270</v>
      </c>
      <c r="R3662" t="s">
        <v>8307</v>
      </c>
      <c r="S3662" t="s">
        <v>8308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>
        <f>E3663/D3663</f>
        <v>1.1100000000000001</v>
      </c>
      <c r="O3663" s="11">
        <f t="shared" si="114"/>
        <v>42447.688333333332</v>
      </c>
      <c r="P3663" s="11">
        <f t="shared" si="115"/>
        <v>42469.958333333336</v>
      </c>
      <c r="Q3663" t="s">
        <v>8270</v>
      </c>
      <c r="R3663" t="s">
        <v>8307</v>
      </c>
      <c r="S3663" t="s">
        <v>8308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>
        <f>E3664/D3664</f>
        <v>1.0142500000000001</v>
      </c>
      <c r="O3664" s="11">
        <f t="shared" si="114"/>
        <v>42064.011736111112</v>
      </c>
      <c r="P3664" s="11">
        <f t="shared" si="115"/>
        <v>42093.97006944444</v>
      </c>
      <c r="Q3664" t="s">
        <v>8270</v>
      </c>
      <c r="R3664" t="s">
        <v>8307</v>
      </c>
      <c r="S3664" t="s">
        <v>8308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>
        <f>E3665/D3665</f>
        <v>1.04</v>
      </c>
      <c r="O3665" s="11">
        <f t="shared" si="114"/>
        <v>42665.243402777771</v>
      </c>
      <c r="P3665" s="11">
        <f t="shared" si="115"/>
        <v>42725.285069444442</v>
      </c>
      <c r="Q3665" t="s">
        <v>8270</v>
      </c>
      <c r="R3665" t="s">
        <v>8307</v>
      </c>
      <c r="S3665" t="s">
        <v>8308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>
        <f>E3666/D3666</f>
        <v>1.09375</v>
      </c>
      <c r="O3666" s="11">
        <f t="shared" si="114"/>
        <v>42523.04038194444</v>
      </c>
      <c r="P3666" s="11">
        <f t="shared" si="115"/>
        <v>42537.04038194444</v>
      </c>
      <c r="Q3666" t="s">
        <v>8270</v>
      </c>
      <c r="R3666" t="s">
        <v>8307</v>
      </c>
      <c r="S3666" t="s">
        <v>8308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>
        <f>E3667/D3667</f>
        <v>1.1516129032258065</v>
      </c>
      <c r="O3667" s="11">
        <f t="shared" si="114"/>
        <v>42294.59979166666</v>
      </c>
      <c r="P3667" s="11">
        <f t="shared" si="115"/>
        <v>42305.620833333327</v>
      </c>
      <c r="Q3667" t="s">
        <v>8270</v>
      </c>
      <c r="R3667" t="s">
        <v>8307</v>
      </c>
      <c r="S3667" t="s">
        <v>8308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>
        <f>E3668/D3668</f>
        <v>1</v>
      </c>
      <c r="O3668" s="11">
        <f t="shared" si="114"/>
        <v>41822.696550925924</v>
      </c>
      <c r="P3668" s="11">
        <f t="shared" si="115"/>
        <v>41844.083333333328</v>
      </c>
      <c r="Q3668" t="s">
        <v>8270</v>
      </c>
      <c r="R3668" t="s">
        <v>8307</v>
      </c>
      <c r="S3668" t="s">
        <v>8308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>
        <f>E3669/D3669</f>
        <v>1.0317033333333334</v>
      </c>
      <c r="O3669" s="11">
        <f t="shared" si="114"/>
        <v>42173.761793981481</v>
      </c>
      <c r="P3669" s="11">
        <f t="shared" si="115"/>
        <v>42203.761793981474</v>
      </c>
      <c r="Q3669" t="s">
        <v>8270</v>
      </c>
      <c r="R3669" t="s">
        <v>8307</v>
      </c>
      <c r="S3669" t="s">
        <v>8308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>
        <f>E3670/D3670</f>
        <v>1.0349999999999999</v>
      </c>
      <c r="O3670" s="11">
        <f t="shared" si="114"/>
        <v>42185.347824074073</v>
      </c>
      <c r="P3670" s="11">
        <f t="shared" si="115"/>
        <v>42208.564583333333</v>
      </c>
      <c r="Q3670" t="s">
        <v>8270</v>
      </c>
      <c r="R3670" t="s">
        <v>8307</v>
      </c>
      <c r="S3670" t="s">
        <v>8308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>
        <f>E3671/D3671</f>
        <v>1.3819999999999999</v>
      </c>
      <c r="O3671" s="11">
        <f t="shared" si="114"/>
        <v>42136.466863425921</v>
      </c>
      <c r="P3671" s="11">
        <f t="shared" si="115"/>
        <v>42166.466863425921</v>
      </c>
      <c r="Q3671" t="s">
        <v>8270</v>
      </c>
      <c r="R3671" t="s">
        <v>8307</v>
      </c>
      <c r="S3671" t="s">
        <v>8308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>
        <f>E3672/D3672</f>
        <v>1.0954545454545455</v>
      </c>
      <c r="O3672" s="11">
        <f t="shared" si="114"/>
        <v>42142.305682870363</v>
      </c>
      <c r="P3672" s="11">
        <f t="shared" si="115"/>
        <v>42155.749999999993</v>
      </c>
      <c r="Q3672" t="s">
        <v>8270</v>
      </c>
      <c r="R3672" t="s">
        <v>8307</v>
      </c>
      <c r="S3672" t="s">
        <v>8308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>
        <f>E3673/D3673</f>
        <v>1.0085714285714287</v>
      </c>
      <c r="O3673" s="11">
        <f t="shared" si="114"/>
        <v>41820.419756944444</v>
      </c>
      <c r="P3673" s="11">
        <f t="shared" si="115"/>
        <v>41840.957638888889</v>
      </c>
      <c r="Q3673" t="s">
        <v>8270</v>
      </c>
      <c r="R3673" t="s">
        <v>8307</v>
      </c>
      <c r="S3673" t="s">
        <v>8308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>
        <f>E3674/D3674</f>
        <v>1.0153333333333334</v>
      </c>
      <c r="O3674" s="11">
        <f t="shared" si="114"/>
        <v>41878.738240740735</v>
      </c>
      <c r="P3674" s="11">
        <f t="shared" si="115"/>
        <v>41908.738240740735</v>
      </c>
      <c r="Q3674" t="s">
        <v>8270</v>
      </c>
      <c r="R3674" t="s">
        <v>8307</v>
      </c>
      <c r="S3674" t="s">
        <v>8308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>
        <f>E3675/D3675</f>
        <v>1.13625</v>
      </c>
      <c r="O3675" s="11">
        <f t="shared" si="114"/>
        <v>41914.086770833332</v>
      </c>
      <c r="P3675" s="11">
        <f t="shared" si="115"/>
        <v>41948.327777777777</v>
      </c>
      <c r="Q3675" t="s">
        <v>8270</v>
      </c>
      <c r="R3675" t="s">
        <v>8307</v>
      </c>
      <c r="S3675" t="s">
        <v>8308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>
        <f>E3676/D3676</f>
        <v>1</v>
      </c>
      <c r="O3676" s="11">
        <f t="shared" si="114"/>
        <v>42556.664687499993</v>
      </c>
      <c r="P3676" s="11">
        <f t="shared" si="115"/>
        <v>42616.664687499993</v>
      </c>
      <c r="Q3676" t="s">
        <v>8270</v>
      </c>
      <c r="R3676" t="s">
        <v>8307</v>
      </c>
      <c r="S3676" t="s">
        <v>8308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>
        <f>E3677/D3677</f>
        <v>1.4</v>
      </c>
      <c r="O3677" s="11">
        <f t="shared" si="114"/>
        <v>42493.388680555552</v>
      </c>
      <c r="P3677" s="11">
        <f t="shared" si="115"/>
        <v>42505.749999999993</v>
      </c>
      <c r="Q3677" t="s">
        <v>8270</v>
      </c>
      <c r="R3677" t="s">
        <v>8307</v>
      </c>
      <c r="S3677" t="s">
        <v>8308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>
        <f>E3678/D3678</f>
        <v>1.2875000000000001</v>
      </c>
      <c r="O3678" s="11">
        <f t="shared" si="114"/>
        <v>41876.607453703698</v>
      </c>
      <c r="P3678" s="11">
        <f t="shared" si="115"/>
        <v>41894.607453703698</v>
      </c>
      <c r="Q3678" t="s">
        <v>8270</v>
      </c>
      <c r="R3678" t="s">
        <v>8307</v>
      </c>
      <c r="S3678" t="s">
        <v>8308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>
        <f>E3679/D3679</f>
        <v>1.0290416666666666</v>
      </c>
      <c r="O3679" s="11">
        <f t="shared" si="114"/>
        <v>41802.365949074068</v>
      </c>
      <c r="P3679" s="11">
        <f t="shared" si="115"/>
        <v>41822.957638888889</v>
      </c>
      <c r="Q3679" t="s">
        <v>8270</v>
      </c>
      <c r="R3679" t="s">
        <v>8307</v>
      </c>
      <c r="S3679" t="s">
        <v>8308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>
        <f>E3680/D3680</f>
        <v>1.0249999999999999</v>
      </c>
      <c r="O3680" s="11">
        <f t="shared" si="114"/>
        <v>42120.322893518511</v>
      </c>
      <c r="P3680" s="11">
        <f t="shared" si="115"/>
        <v>42155.322893518511</v>
      </c>
      <c r="Q3680" t="s">
        <v>8270</v>
      </c>
      <c r="R3680" t="s">
        <v>8307</v>
      </c>
      <c r="S3680" t="s">
        <v>8308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>
        <f>E3681/D3681</f>
        <v>1.101</v>
      </c>
      <c r="O3681" s="11">
        <f t="shared" si="114"/>
        <v>41786.553020833329</v>
      </c>
      <c r="P3681" s="11">
        <f t="shared" si="115"/>
        <v>41820.999305555553</v>
      </c>
      <c r="Q3681" t="s">
        <v>8270</v>
      </c>
      <c r="R3681" t="s">
        <v>8307</v>
      </c>
      <c r="S3681" t="s">
        <v>8308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>
        <f>E3682/D3682</f>
        <v>1.1276666666666666</v>
      </c>
      <c r="O3682" s="11">
        <f t="shared" si="114"/>
        <v>42627.245763888881</v>
      </c>
      <c r="P3682" s="11">
        <f t="shared" si="115"/>
        <v>42648.245763888888</v>
      </c>
      <c r="Q3682" t="s">
        <v>8270</v>
      </c>
      <c r="R3682" t="s">
        <v>8307</v>
      </c>
      <c r="S3682" t="s">
        <v>8308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>
        <f>E3683/D3683</f>
        <v>1.119</v>
      </c>
      <c r="O3683" s="11">
        <f t="shared" si="114"/>
        <v>42374.443171296291</v>
      </c>
      <c r="P3683" s="11">
        <f t="shared" si="115"/>
        <v>42384.443171296291</v>
      </c>
      <c r="Q3683" t="s">
        <v>8270</v>
      </c>
      <c r="R3683" t="s">
        <v>8307</v>
      </c>
      <c r="S3683" t="s">
        <v>8308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>
        <f>E3684/D3684</f>
        <v>1.3919999999999999</v>
      </c>
      <c r="O3684" s="11">
        <f t="shared" si="114"/>
        <v>41772.477060185185</v>
      </c>
      <c r="P3684" s="11">
        <f t="shared" si="115"/>
        <v>41806.082638888889</v>
      </c>
      <c r="Q3684" t="s">
        <v>8270</v>
      </c>
      <c r="R3684" t="s">
        <v>8307</v>
      </c>
      <c r="S3684" t="s">
        <v>8308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>
        <f>E3685/D3685</f>
        <v>1.1085714285714285</v>
      </c>
      <c r="O3685" s="11">
        <f t="shared" si="114"/>
        <v>42632.908518518518</v>
      </c>
      <c r="P3685" s="11">
        <f t="shared" si="115"/>
        <v>42662.908518518518</v>
      </c>
      <c r="Q3685" t="s">
        <v>8270</v>
      </c>
      <c r="R3685" t="s">
        <v>8307</v>
      </c>
      <c r="S3685" t="s">
        <v>8308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>
        <f>E3686/D3686</f>
        <v>1.3906666666666667</v>
      </c>
      <c r="O3686" s="11">
        <f t="shared" si="114"/>
        <v>42218.97206018518</v>
      </c>
      <c r="P3686" s="11">
        <f t="shared" si="115"/>
        <v>42248.97206018518</v>
      </c>
      <c r="Q3686" t="s">
        <v>8270</v>
      </c>
      <c r="R3686" t="s">
        <v>8307</v>
      </c>
      <c r="S3686" t="s">
        <v>8308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>
        <f>E3687/D3687</f>
        <v>1.0569999999999999</v>
      </c>
      <c r="O3687" s="11">
        <f t="shared" si="114"/>
        <v>41753.384942129625</v>
      </c>
      <c r="P3687" s="11">
        <f t="shared" si="115"/>
        <v>41778.666666666664</v>
      </c>
      <c r="Q3687" t="s">
        <v>8270</v>
      </c>
      <c r="R3687" t="s">
        <v>8307</v>
      </c>
      <c r="S3687" t="s">
        <v>8308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>
        <f>E3688/D3688</f>
        <v>1.0142857142857142</v>
      </c>
      <c r="O3688" s="11">
        <f t="shared" si="114"/>
        <v>42230.454398148147</v>
      </c>
      <c r="P3688" s="11">
        <f t="shared" si="115"/>
        <v>42244.957638888889</v>
      </c>
      <c r="Q3688" t="s">
        <v>8270</v>
      </c>
      <c r="R3688" t="s">
        <v>8307</v>
      </c>
      <c r="S3688" t="s">
        <v>8308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>
        <f>E3689/D3689</f>
        <v>1.0024500000000001</v>
      </c>
      <c r="O3689" s="11">
        <f t="shared" si="114"/>
        <v>41787.009895833333</v>
      </c>
      <c r="P3689" s="11">
        <f t="shared" si="115"/>
        <v>41817.009895833333</v>
      </c>
      <c r="Q3689" t="s">
        <v>8270</v>
      </c>
      <c r="R3689" t="s">
        <v>8307</v>
      </c>
      <c r="S3689" t="s">
        <v>8308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>
        <f>E3690/D3690</f>
        <v>1.0916666666666666</v>
      </c>
      <c r="O3690" s="11">
        <f t="shared" si="114"/>
        <v>41829.578749999993</v>
      </c>
      <c r="P3690" s="11">
        <f t="shared" si="115"/>
        <v>41859.578749999993</v>
      </c>
      <c r="Q3690" t="s">
        <v>8270</v>
      </c>
      <c r="R3690" t="s">
        <v>8307</v>
      </c>
      <c r="S3690" t="s">
        <v>8308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>
        <f>E3691/D3691</f>
        <v>1.1833333333333333</v>
      </c>
      <c r="O3691" s="11">
        <f t="shared" si="114"/>
        <v>42147.61850694444</v>
      </c>
      <c r="P3691" s="11">
        <f t="shared" si="115"/>
        <v>42176.725694444445</v>
      </c>
      <c r="Q3691" t="s">
        <v>8270</v>
      </c>
      <c r="R3691" t="s">
        <v>8307</v>
      </c>
      <c r="S3691" t="s">
        <v>8308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>
        <f>E3692/D3692</f>
        <v>1.2</v>
      </c>
      <c r="O3692" s="11">
        <f t="shared" si="114"/>
        <v>41940.389849537038</v>
      </c>
      <c r="P3692" s="11">
        <f t="shared" si="115"/>
        <v>41970.431516203702</v>
      </c>
      <c r="Q3692" t="s">
        <v>8270</v>
      </c>
      <c r="R3692" t="s">
        <v>8307</v>
      </c>
      <c r="S3692" t="s">
        <v>8308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>
        <f>E3693/D3693</f>
        <v>1.2796000000000001</v>
      </c>
      <c r="O3693" s="11">
        <f t="shared" si="114"/>
        <v>42020.492233796293</v>
      </c>
      <c r="P3693" s="11">
        <f t="shared" si="115"/>
        <v>42064.999305555553</v>
      </c>
      <c r="Q3693" t="s">
        <v>8270</v>
      </c>
      <c r="R3693" t="s">
        <v>8307</v>
      </c>
      <c r="S3693" t="s">
        <v>8308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>
        <f>E3694/D3694</f>
        <v>1.26</v>
      </c>
      <c r="O3694" s="11">
        <f t="shared" si="114"/>
        <v>41891.756701388884</v>
      </c>
      <c r="P3694" s="11">
        <f t="shared" si="115"/>
        <v>41900.791666666664</v>
      </c>
      <c r="Q3694" t="s">
        <v>8270</v>
      </c>
      <c r="R3694" t="s">
        <v>8307</v>
      </c>
      <c r="S3694" t="s">
        <v>8308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>
        <f>E3695/D3695</f>
        <v>1.2912912912912913</v>
      </c>
      <c r="O3695" s="11">
        <f t="shared" si="114"/>
        <v>42308.98297453703</v>
      </c>
      <c r="P3695" s="11">
        <f t="shared" si="115"/>
        <v>42338.729166666664</v>
      </c>
      <c r="Q3695" t="s">
        <v>8270</v>
      </c>
      <c r="R3695" t="s">
        <v>8307</v>
      </c>
      <c r="S3695" t="s">
        <v>8308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>
        <f>E3696/D3696</f>
        <v>1.0742857142857143</v>
      </c>
      <c r="O3696" s="11">
        <f t="shared" si="114"/>
        <v>42489.925543981481</v>
      </c>
      <c r="P3696" s="11">
        <f t="shared" si="115"/>
        <v>42526.874999999993</v>
      </c>
      <c r="Q3696" t="s">
        <v>8270</v>
      </c>
      <c r="R3696" t="s">
        <v>8307</v>
      </c>
      <c r="S3696" t="s">
        <v>8308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>
        <f>E3697/D3697</f>
        <v>1.00125</v>
      </c>
      <c r="O3697" s="11">
        <f t="shared" si="114"/>
        <v>41995.662152777775</v>
      </c>
      <c r="P3697" s="11">
        <f t="shared" si="115"/>
        <v>42015.662152777775</v>
      </c>
      <c r="Q3697" t="s">
        <v>8270</v>
      </c>
      <c r="R3697" t="s">
        <v>8307</v>
      </c>
      <c r="S3697" t="s">
        <v>8308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>
        <f>E3698/D3698</f>
        <v>1.55</v>
      </c>
      <c r="O3698" s="11">
        <f t="shared" si="114"/>
        <v>41988.408749999995</v>
      </c>
      <c r="P3698" s="11">
        <f t="shared" si="115"/>
        <v>42048.408749999995</v>
      </c>
      <c r="Q3698" t="s">
        <v>8270</v>
      </c>
      <c r="R3698" t="s">
        <v>8307</v>
      </c>
      <c r="S3698" t="s">
        <v>8308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>
        <f>E3699/D3699</f>
        <v>1.08</v>
      </c>
      <c r="O3699" s="11">
        <f t="shared" si="114"/>
        <v>42479.2575</v>
      </c>
      <c r="P3699" s="11">
        <f t="shared" si="115"/>
        <v>42500.2575</v>
      </c>
      <c r="Q3699" t="s">
        <v>8270</v>
      </c>
      <c r="R3699" t="s">
        <v>8307</v>
      </c>
      <c r="S3699" t="s">
        <v>8308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>
        <f>E3700/D3700</f>
        <v>1.1052</v>
      </c>
      <c r="O3700" s="11">
        <f t="shared" si="114"/>
        <v>42401.598229166666</v>
      </c>
      <c r="P3700" s="11">
        <f t="shared" si="115"/>
        <v>42431.598229166666</v>
      </c>
      <c r="Q3700" t="s">
        <v>8270</v>
      </c>
      <c r="R3700" t="s">
        <v>8307</v>
      </c>
      <c r="S3700" t="s">
        <v>8308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>
        <f>E3701/D3701</f>
        <v>1.008</v>
      </c>
      <c r="O3701" s="11">
        <f t="shared" si="114"/>
        <v>41897.393703703703</v>
      </c>
      <c r="P3701" s="11">
        <f t="shared" si="115"/>
        <v>41927.393703703703</v>
      </c>
      <c r="Q3701" t="s">
        <v>8270</v>
      </c>
      <c r="R3701" t="s">
        <v>8307</v>
      </c>
      <c r="S3701" t="s">
        <v>8308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>
        <f>E3702/D3702</f>
        <v>1.212</v>
      </c>
      <c r="O3702" s="11">
        <f t="shared" si="114"/>
        <v>41882.37731481481</v>
      </c>
      <c r="P3702" s="11">
        <f t="shared" si="115"/>
        <v>41912.458333333328</v>
      </c>
      <c r="Q3702" t="s">
        <v>8270</v>
      </c>
      <c r="R3702" t="s">
        <v>8307</v>
      </c>
      <c r="S3702" t="s">
        <v>8308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>
        <f>E3703/D3703</f>
        <v>1.0033333333333334</v>
      </c>
      <c r="O3703" s="11">
        <f t="shared" si="114"/>
        <v>42129.333252314813</v>
      </c>
      <c r="P3703" s="11">
        <f t="shared" si="115"/>
        <v>42159.333252314813</v>
      </c>
      <c r="Q3703" t="s">
        <v>8270</v>
      </c>
      <c r="R3703" t="s">
        <v>8307</v>
      </c>
      <c r="S3703" t="s">
        <v>8308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>
        <f>E3704/D3704</f>
        <v>1.0916666666666666</v>
      </c>
      <c r="O3704" s="11">
        <f t="shared" si="114"/>
        <v>42524.329675925925</v>
      </c>
      <c r="P3704" s="11">
        <f t="shared" si="115"/>
        <v>42561.749305555553</v>
      </c>
      <c r="Q3704" t="s">
        <v>8270</v>
      </c>
      <c r="R3704" t="s">
        <v>8307</v>
      </c>
      <c r="S3704" t="s">
        <v>8308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>
        <f>E3705/D3705</f>
        <v>1.2342857142857142</v>
      </c>
      <c r="O3705" s="11">
        <f t="shared" si="114"/>
        <v>42556.296157407407</v>
      </c>
      <c r="P3705" s="11">
        <f t="shared" si="115"/>
        <v>42595.082638888889</v>
      </c>
      <c r="Q3705" t="s">
        <v>8270</v>
      </c>
      <c r="R3705" t="s">
        <v>8307</v>
      </c>
      <c r="S3705" t="s">
        <v>8308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>
        <f>E3706/D3706</f>
        <v>1.3633666666666666</v>
      </c>
      <c r="O3706" s="11">
        <f t="shared" si="114"/>
        <v>42461.481412037036</v>
      </c>
      <c r="P3706" s="11">
        <f t="shared" si="115"/>
        <v>42521.481412037036</v>
      </c>
      <c r="Q3706" t="s">
        <v>8270</v>
      </c>
      <c r="R3706" t="s">
        <v>8307</v>
      </c>
      <c r="S3706" t="s">
        <v>8308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>
        <f>E3707/D3707</f>
        <v>1.0346657233816767</v>
      </c>
      <c r="O3707" s="11">
        <f t="shared" si="114"/>
        <v>41792.334652777776</v>
      </c>
      <c r="P3707" s="11">
        <f t="shared" si="115"/>
        <v>41813.541666666664</v>
      </c>
      <c r="Q3707" t="s">
        <v>8270</v>
      </c>
      <c r="R3707" t="s">
        <v>8307</v>
      </c>
      <c r="S3707" t="s">
        <v>8308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>
        <f>E3708/D3708</f>
        <v>1.2133333333333334</v>
      </c>
      <c r="O3708" s="11">
        <f t="shared" si="114"/>
        <v>41879.705428240741</v>
      </c>
      <c r="P3708" s="11">
        <f t="shared" si="115"/>
        <v>41894.705428240741</v>
      </c>
      <c r="Q3708" t="s">
        <v>8270</v>
      </c>
      <c r="R3708" t="s">
        <v>8307</v>
      </c>
      <c r="S3708" t="s">
        <v>8308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>
        <f>E3709/D3709</f>
        <v>1.86</v>
      </c>
      <c r="O3709" s="11">
        <f t="shared" si="114"/>
        <v>42551.840023148143</v>
      </c>
      <c r="P3709" s="11">
        <f t="shared" si="115"/>
        <v>42573.018055555549</v>
      </c>
      <c r="Q3709" t="s">
        <v>8270</v>
      </c>
      <c r="R3709" t="s">
        <v>8307</v>
      </c>
      <c r="S3709" t="s">
        <v>8308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>
        <f>E3710/D3710</f>
        <v>3</v>
      </c>
      <c r="O3710" s="11">
        <f t="shared" si="114"/>
        <v>41809.933865740735</v>
      </c>
      <c r="P3710" s="11">
        <f t="shared" si="115"/>
        <v>41823.933865740742</v>
      </c>
      <c r="Q3710" t="s">
        <v>8270</v>
      </c>
      <c r="R3710" t="s">
        <v>8307</v>
      </c>
      <c r="S3710" t="s">
        <v>8308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>
        <f>E3711/D3711</f>
        <v>1.0825</v>
      </c>
      <c r="O3711" s="11">
        <f t="shared" si="114"/>
        <v>41785.499374999999</v>
      </c>
      <c r="P3711" s="11">
        <f t="shared" si="115"/>
        <v>41815.499374999999</v>
      </c>
      <c r="Q3711" t="s">
        <v>8270</v>
      </c>
      <c r="R3711" t="s">
        <v>8307</v>
      </c>
      <c r="S3711" t="s">
        <v>8308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>
        <f>E3712/D3712</f>
        <v>1.4115384615384616</v>
      </c>
      <c r="O3712" s="11">
        <f t="shared" si="114"/>
        <v>42072.367916666662</v>
      </c>
      <c r="P3712" s="11">
        <f t="shared" si="115"/>
        <v>42097.367916666662</v>
      </c>
      <c r="Q3712" t="s">
        <v>8270</v>
      </c>
      <c r="R3712" t="s">
        <v>8307</v>
      </c>
      <c r="S3712" t="s">
        <v>8308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>
        <f>E3713/D3713</f>
        <v>1.1399999999999999</v>
      </c>
      <c r="O3713" s="11">
        <f t="shared" si="114"/>
        <v>41779.5158912037</v>
      </c>
      <c r="P3713" s="11">
        <f t="shared" si="115"/>
        <v>41805.458333333328</v>
      </c>
      <c r="Q3713" t="s">
        <v>8270</v>
      </c>
      <c r="R3713" t="s">
        <v>8307</v>
      </c>
      <c r="S3713" t="s">
        <v>8308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>
        <f>E3714/D3714</f>
        <v>1.5373333333333334</v>
      </c>
      <c r="O3714" s="11">
        <f t="shared" si="114"/>
        <v>42133.963738425926</v>
      </c>
      <c r="P3714" s="11">
        <f t="shared" si="115"/>
        <v>42155.082638888889</v>
      </c>
      <c r="Q3714" t="s">
        <v>8270</v>
      </c>
      <c r="R3714" t="s">
        <v>8307</v>
      </c>
      <c r="S3714" t="s">
        <v>8308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>
        <f>E3715/D3715</f>
        <v>1.0149999999999999</v>
      </c>
      <c r="O3715" s="11">
        <f t="shared" ref="O3715:O3778" si="116">(((J3715/60)/60)/24)+DATE(1970,1,1)+(-5/24)</f>
        <v>42505.529699074068</v>
      </c>
      <c r="P3715" s="11">
        <f t="shared" ref="P3715:P3778" si="117">I3715/86400+25569+(-5/24)</f>
        <v>42525.529699074068</v>
      </c>
      <c r="Q3715" t="s">
        <v>8270</v>
      </c>
      <c r="R3715" t="s">
        <v>8307</v>
      </c>
      <c r="S3715" t="s">
        <v>8308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>
        <f>E3716/D3716</f>
        <v>1.0235000000000001</v>
      </c>
      <c r="O3716" s="11">
        <f t="shared" si="116"/>
        <v>42118.347997685189</v>
      </c>
      <c r="P3716" s="11">
        <f t="shared" si="117"/>
        <v>42149.957638888889</v>
      </c>
      <c r="Q3716" t="s">
        <v>8270</v>
      </c>
      <c r="R3716" t="s">
        <v>8307</v>
      </c>
      <c r="S3716" t="s">
        <v>8308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>
        <f>E3717/D3717</f>
        <v>1.0257142857142858</v>
      </c>
      <c r="O3717" s="11">
        <f t="shared" si="116"/>
        <v>42036.787256944437</v>
      </c>
      <c r="P3717" s="11">
        <f t="shared" si="117"/>
        <v>42094.327777777777</v>
      </c>
      <c r="Q3717" t="s">
        <v>8270</v>
      </c>
      <c r="R3717" t="s">
        <v>8307</v>
      </c>
      <c r="S3717" t="s">
        <v>8308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>
        <f>E3718/D3718</f>
        <v>1.5575000000000001</v>
      </c>
      <c r="O3718" s="11">
        <f t="shared" si="116"/>
        <v>42360.679502314808</v>
      </c>
      <c r="P3718" s="11">
        <f t="shared" si="117"/>
        <v>42390.679502314808</v>
      </c>
      <c r="Q3718" t="s">
        <v>8270</v>
      </c>
      <c r="R3718" t="s">
        <v>8307</v>
      </c>
      <c r="S3718" t="s">
        <v>8308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>
        <f>E3719/D3719</f>
        <v>1.0075000000000001</v>
      </c>
      <c r="O3719" s="11">
        <f t="shared" si="116"/>
        <v>42102.657974537033</v>
      </c>
      <c r="P3719" s="11">
        <f t="shared" si="117"/>
        <v>42133.657974537033</v>
      </c>
      <c r="Q3719" t="s">
        <v>8270</v>
      </c>
      <c r="R3719" t="s">
        <v>8307</v>
      </c>
      <c r="S3719" t="s">
        <v>8308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>
        <f>E3720/D3720</f>
        <v>2.3940000000000001</v>
      </c>
      <c r="O3720" s="11">
        <f t="shared" si="116"/>
        <v>42032.507812499993</v>
      </c>
      <c r="P3720" s="11">
        <f t="shared" si="117"/>
        <v>42062.507812499993</v>
      </c>
      <c r="Q3720" t="s">
        <v>8270</v>
      </c>
      <c r="R3720" t="s">
        <v>8307</v>
      </c>
      <c r="S3720" t="s">
        <v>8308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>
        <f>E3721/D3721</f>
        <v>2.1</v>
      </c>
      <c r="O3721" s="11">
        <f t="shared" si="116"/>
        <v>42147.521597222221</v>
      </c>
      <c r="P3721" s="11">
        <f t="shared" si="117"/>
        <v>42177.521597222221</v>
      </c>
      <c r="Q3721" t="s">
        <v>8270</v>
      </c>
      <c r="R3721" t="s">
        <v>8307</v>
      </c>
      <c r="S3721" t="s">
        <v>8308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>
        <f>E3722/D3722</f>
        <v>1.0451515151515152</v>
      </c>
      <c r="O3722" s="11">
        <f t="shared" si="116"/>
        <v>42165.784791666665</v>
      </c>
      <c r="P3722" s="11">
        <f t="shared" si="117"/>
        <v>42187.784791666665</v>
      </c>
      <c r="Q3722" t="s">
        <v>8270</v>
      </c>
      <c r="R3722" t="s">
        <v>8307</v>
      </c>
      <c r="S3722" t="s">
        <v>8308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>
        <f>E3723/D3723</f>
        <v>1.008</v>
      </c>
      <c r="O3723" s="11">
        <f t="shared" si="116"/>
        <v>41927.727824074071</v>
      </c>
      <c r="P3723" s="11">
        <f t="shared" si="117"/>
        <v>41948.769490740735</v>
      </c>
      <c r="Q3723" t="s">
        <v>8270</v>
      </c>
      <c r="R3723" t="s">
        <v>8307</v>
      </c>
      <c r="S3723" t="s">
        <v>8308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>
        <f>E3724/D3724</f>
        <v>1.1120000000000001</v>
      </c>
      <c r="O3724" s="11">
        <f t="shared" si="116"/>
        <v>42381.463506944441</v>
      </c>
      <c r="P3724" s="11">
        <f t="shared" si="117"/>
        <v>42411.749305555553</v>
      </c>
      <c r="Q3724" t="s">
        <v>8270</v>
      </c>
      <c r="R3724" t="s">
        <v>8307</v>
      </c>
      <c r="S3724" t="s">
        <v>8308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>
        <f>E3725/D3725</f>
        <v>1.0204444444444445</v>
      </c>
      <c r="O3725" s="11">
        <f t="shared" si="116"/>
        <v>41943.544699074075</v>
      </c>
      <c r="P3725" s="11">
        <f t="shared" si="117"/>
        <v>41973.586365740739</v>
      </c>
      <c r="Q3725" t="s">
        <v>8270</v>
      </c>
      <c r="R3725" t="s">
        <v>8307</v>
      </c>
      <c r="S3725" t="s">
        <v>8308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>
        <f>E3726/D3726</f>
        <v>1.0254767441860466</v>
      </c>
      <c r="O3726" s="11">
        <f t="shared" si="116"/>
        <v>42465.283101851855</v>
      </c>
      <c r="P3726" s="11">
        <f t="shared" si="117"/>
        <v>42494.749999999993</v>
      </c>
      <c r="Q3726" t="s">
        <v>8270</v>
      </c>
      <c r="R3726" t="s">
        <v>8307</v>
      </c>
      <c r="S3726" t="s">
        <v>8308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>
        <f>E3727/D3727</f>
        <v>1.27</v>
      </c>
      <c r="O3727" s="11">
        <f t="shared" si="116"/>
        <v>42401.736886574072</v>
      </c>
      <c r="P3727" s="11">
        <f t="shared" si="117"/>
        <v>42418.687499999993</v>
      </c>
      <c r="Q3727" t="s">
        <v>8270</v>
      </c>
      <c r="R3727" t="s">
        <v>8307</v>
      </c>
      <c r="S3727" t="s">
        <v>8308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>
        <f>E3728/D3728</f>
        <v>3.3870588235294119</v>
      </c>
      <c r="O3728" s="11">
        <f t="shared" si="116"/>
        <v>42461.932534722226</v>
      </c>
      <c r="P3728" s="11">
        <f t="shared" si="117"/>
        <v>42489.666666666664</v>
      </c>
      <c r="Q3728" t="s">
        <v>8270</v>
      </c>
      <c r="R3728" t="s">
        <v>8307</v>
      </c>
      <c r="S3728" t="s">
        <v>8308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>
        <f>E3729/D3729</f>
        <v>1.0075000000000001</v>
      </c>
      <c r="O3729" s="11">
        <f t="shared" si="116"/>
        <v>42632.139976851853</v>
      </c>
      <c r="P3729" s="11">
        <f t="shared" si="117"/>
        <v>42662.996527777774</v>
      </c>
      <c r="Q3729" t="s">
        <v>8270</v>
      </c>
      <c r="R3729" t="s">
        <v>8307</v>
      </c>
      <c r="S3729" t="s">
        <v>8308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>
        <f>E3730/D3730</f>
        <v>9.3100000000000002E-2</v>
      </c>
      <c r="O3730" s="11">
        <f t="shared" si="116"/>
        <v>42204.962685185186</v>
      </c>
      <c r="P3730" s="11">
        <f t="shared" si="117"/>
        <v>42234.962685185186</v>
      </c>
      <c r="Q3730" t="s">
        <v>8270</v>
      </c>
      <c r="R3730" t="s">
        <v>8307</v>
      </c>
      <c r="S3730" t="s">
        <v>8308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>
        <f>E3731/D3731</f>
        <v>7.2400000000000006E-2</v>
      </c>
      <c r="O3731" s="11">
        <f t="shared" si="116"/>
        <v>42040.996666666666</v>
      </c>
      <c r="P3731" s="11">
        <f t="shared" si="117"/>
        <v>42085.954999999994</v>
      </c>
      <c r="Q3731" t="s">
        <v>8270</v>
      </c>
      <c r="R3731" t="s">
        <v>8307</v>
      </c>
      <c r="S3731" t="s">
        <v>8308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>
        <f>E3732/D3732</f>
        <v>0.1</v>
      </c>
      <c r="O3732" s="11">
        <f t="shared" si="116"/>
        <v>42203.46943287037</v>
      </c>
      <c r="P3732" s="11">
        <f t="shared" si="117"/>
        <v>42233.46943287037</v>
      </c>
      <c r="Q3732" t="s">
        <v>8270</v>
      </c>
      <c r="R3732" t="s">
        <v>8307</v>
      </c>
      <c r="S3732" t="s">
        <v>8308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>
        <f>E3733/D3733</f>
        <v>0.11272727272727273</v>
      </c>
      <c r="O3733" s="11">
        <f t="shared" si="116"/>
        <v>41983.544513888883</v>
      </c>
      <c r="P3733" s="11">
        <f t="shared" si="117"/>
        <v>42013.932638888888</v>
      </c>
      <c r="Q3733" t="s">
        <v>8270</v>
      </c>
      <c r="R3733" t="s">
        <v>8307</v>
      </c>
      <c r="S3733" t="s">
        <v>8308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>
        <f>E3734/D3734</f>
        <v>0.15411764705882353</v>
      </c>
      <c r="O3734" s="11">
        <f t="shared" si="116"/>
        <v>41968.469131944446</v>
      </c>
      <c r="P3734" s="11">
        <f t="shared" si="117"/>
        <v>42028.291666666664</v>
      </c>
      <c r="Q3734" t="s">
        <v>8270</v>
      </c>
      <c r="R3734" t="s">
        <v>8307</v>
      </c>
      <c r="S3734" t="s">
        <v>8308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>
        <f>E3735/D3735</f>
        <v>0</v>
      </c>
      <c r="O3735" s="11">
        <f t="shared" si="116"/>
        <v>42102.816064814811</v>
      </c>
      <c r="P3735" s="11">
        <f t="shared" si="117"/>
        <v>42112.729166666664</v>
      </c>
      <c r="Q3735" t="s">
        <v>8270</v>
      </c>
      <c r="R3735" t="s">
        <v>8307</v>
      </c>
      <c r="S3735" t="s">
        <v>8308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>
        <f>E3736/D3736</f>
        <v>0.28466666666666668</v>
      </c>
      <c r="O3736" s="11">
        <f t="shared" si="116"/>
        <v>42089.693240740737</v>
      </c>
      <c r="P3736" s="11">
        <f t="shared" si="117"/>
        <v>42149.693240740737</v>
      </c>
      <c r="Q3736" t="s">
        <v>8270</v>
      </c>
      <c r="R3736" t="s">
        <v>8307</v>
      </c>
      <c r="S3736" t="s">
        <v>8308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>
        <f>E3737/D3737</f>
        <v>0.13333333333333333</v>
      </c>
      <c r="O3737" s="11">
        <f t="shared" si="116"/>
        <v>42122.484826388885</v>
      </c>
      <c r="P3737" s="11">
        <f t="shared" si="117"/>
        <v>42152.484826388885</v>
      </c>
      <c r="Q3737" t="s">
        <v>8270</v>
      </c>
      <c r="R3737" t="s">
        <v>8307</v>
      </c>
      <c r="S3737" t="s">
        <v>8308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>
        <f>E3738/D3738</f>
        <v>6.6666666666666671E-3</v>
      </c>
      <c r="O3738" s="11">
        <f t="shared" si="116"/>
        <v>42048.503391203696</v>
      </c>
      <c r="P3738" s="11">
        <f t="shared" si="117"/>
        <v>42086.541666666664</v>
      </c>
      <c r="Q3738" t="s">
        <v>8270</v>
      </c>
      <c r="R3738" t="s">
        <v>8307</v>
      </c>
      <c r="S3738" t="s">
        <v>8308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>
        <f>E3739/D3739</f>
        <v>0.21428571428571427</v>
      </c>
      <c r="O3739" s="11">
        <f t="shared" si="116"/>
        <v>42297.482673611106</v>
      </c>
      <c r="P3739" s="11">
        <f t="shared" si="117"/>
        <v>42320.082638888889</v>
      </c>
      <c r="Q3739" t="s">
        <v>8270</v>
      </c>
      <c r="R3739" t="s">
        <v>8307</v>
      </c>
      <c r="S3739" t="s">
        <v>8308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>
        <f>E3740/D3740</f>
        <v>0.18</v>
      </c>
      <c r="O3740" s="11">
        <f t="shared" si="116"/>
        <v>41813.730381944442</v>
      </c>
      <c r="P3740" s="11">
        <f t="shared" si="117"/>
        <v>41835.708333333328</v>
      </c>
      <c r="Q3740" t="s">
        <v>8270</v>
      </c>
      <c r="R3740" t="s">
        <v>8307</v>
      </c>
      <c r="S3740" t="s">
        <v>8308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>
        <f>E3741/D3741</f>
        <v>0.20125000000000001</v>
      </c>
      <c r="O3741" s="11">
        <f t="shared" si="116"/>
        <v>42548.241527777776</v>
      </c>
      <c r="P3741" s="11">
        <f t="shared" si="117"/>
        <v>42568.241527777776</v>
      </c>
      <c r="Q3741" t="s">
        <v>8270</v>
      </c>
      <c r="R3741" t="s">
        <v>8307</v>
      </c>
      <c r="S3741" t="s">
        <v>8308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>
        <f>E3742/D3742</f>
        <v>0.17899999999999999</v>
      </c>
      <c r="O3742" s="11">
        <f t="shared" si="116"/>
        <v>41832.881423611107</v>
      </c>
      <c r="P3742" s="11">
        <f t="shared" si="117"/>
        <v>41862.870810185181</v>
      </c>
      <c r="Q3742" t="s">
        <v>8270</v>
      </c>
      <c r="R3742" t="s">
        <v>8307</v>
      </c>
      <c r="S3742" t="s">
        <v>8308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>
        <f>E3743/D3743</f>
        <v>0</v>
      </c>
      <c r="O3743" s="11">
        <f t="shared" si="116"/>
        <v>42325.712384259255</v>
      </c>
      <c r="P3743" s="11">
        <f t="shared" si="117"/>
        <v>42355.712384259255</v>
      </c>
      <c r="Q3743" t="s">
        <v>8270</v>
      </c>
      <c r="R3743" t="s">
        <v>8307</v>
      </c>
      <c r="S3743" t="s">
        <v>8308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>
        <f>E3744/D3744</f>
        <v>0.02</v>
      </c>
      <c r="O3744" s="11">
        <f t="shared" si="116"/>
        <v>41858.006296296291</v>
      </c>
      <c r="P3744" s="11">
        <f t="shared" si="117"/>
        <v>41888.006296296291</v>
      </c>
      <c r="Q3744" t="s">
        <v>8270</v>
      </c>
      <c r="R3744" t="s">
        <v>8307</v>
      </c>
      <c r="S3744" t="s">
        <v>8308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>
        <f>E3745/D3745</f>
        <v>0</v>
      </c>
      <c r="O3745" s="11">
        <f t="shared" si="116"/>
        <v>41793.501898148148</v>
      </c>
      <c r="P3745" s="11">
        <f t="shared" si="117"/>
        <v>41823.501898148148</v>
      </c>
      <c r="Q3745" t="s">
        <v>8270</v>
      </c>
      <c r="R3745" t="s">
        <v>8307</v>
      </c>
      <c r="S3745" t="s">
        <v>8308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>
        <f>E3746/D3746</f>
        <v>0</v>
      </c>
      <c r="O3746" s="11">
        <f t="shared" si="116"/>
        <v>41793.605925925927</v>
      </c>
      <c r="P3746" s="11">
        <f t="shared" si="117"/>
        <v>41824.957638888889</v>
      </c>
      <c r="Q3746" t="s">
        <v>8270</v>
      </c>
      <c r="R3746" t="s">
        <v>8307</v>
      </c>
      <c r="S3746" t="s">
        <v>8308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>
        <f>E3747/D3747</f>
        <v>0.1</v>
      </c>
      <c r="O3747" s="11">
        <f t="shared" si="116"/>
        <v>41831.489606481482</v>
      </c>
      <c r="P3747" s="11">
        <f t="shared" si="117"/>
        <v>41861.489606481475</v>
      </c>
      <c r="Q3747" t="s">
        <v>8270</v>
      </c>
      <c r="R3747" t="s">
        <v>8307</v>
      </c>
      <c r="S3747" t="s">
        <v>8308</v>
      </c>
    </row>
    <row r="3748" spans="1:19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>
        <f>E3748/D3748</f>
        <v>2.3764705882352941E-2</v>
      </c>
      <c r="O3748" s="11">
        <f t="shared" si="116"/>
        <v>42621.18100694444</v>
      </c>
      <c r="P3748" s="11">
        <f t="shared" si="117"/>
        <v>42651.18100694444</v>
      </c>
      <c r="Q3748" t="s">
        <v>8270</v>
      </c>
      <c r="R3748" t="s">
        <v>8307</v>
      </c>
      <c r="S3748" t="s">
        <v>8308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>
        <f>E3749/D3749</f>
        <v>0.01</v>
      </c>
      <c r="O3749" s="11">
        <f t="shared" si="116"/>
        <v>42164.091388888883</v>
      </c>
      <c r="P3749" s="11">
        <f t="shared" si="117"/>
        <v>42190.749305555553</v>
      </c>
      <c r="Q3749" t="s">
        <v>8270</v>
      </c>
      <c r="R3749" t="s">
        <v>8307</v>
      </c>
      <c r="S3749" t="s">
        <v>8308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>
        <f>E3750/D3750</f>
        <v>1.0351999999999999</v>
      </c>
      <c r="O3750" s="11">
        <f t="shared" si="116"/>
        <v>42395.498101851852</v>
      </c>
      <c r="P3750" s="11">
        <f t="shared" si="117"/>
        <v>42416.040972222218</v>
      </c>
      <c r="Q3750" t="s">
        <v>8304</v>
      </c>
      <c r="R3750" t="s">
        <v>8307</v>
      </c>
      <c r="S3750" t="s">
        <v>8348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>
        <f>E3751/D3751</f>
        <v>1.05</v>
      </c>
      <c r="O3751" s="11">
        <f t="shared" si="116"/>
        <v>42457.918842592589</v>
      </c>
      <c r="P3751" s="11">
        <f t="shared" si="117"/>
        <v>42488.957638888889</v>
      </c>
      <c r="Q3751" t="s">
        <v>8304</v>
      </c>
      <c r="R3751" t="s">
        <v>8307</v>
      </c>
      <c r="S3751" t="s">
        <v>8348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>
        <f>E3752/D3752</f>
        <v>1.0044999999999999</v>
      </c>
      <c r="O3752" s="11">
        <f t="shared" si="116"/>
        <v>42016.773240740738</v>
      </c>
      <c r="P3752" s="11">
        <f t="shared" si="117"/>
        <v>42045.124305555553</v>
      </c>
      <c r="Q3752" t="s">
        <v>8304</v>
      </c>
      <c r="R3752" t="s">
        <v>8307</v>
      </c>
      <c r="S3752" t="s">
        <v>8348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>
        <f>E3753/D3753</f>
        <v>1.3260000000000001</v>
      </c>
      <c r="O3753" s="11">
        <f t="shared" si="116"/>
        <v>42402.827233796292</v>
      </c>
      <c r="P3753" s="11">
        <f t="shared" si="117"/>
        <v>42462.785567129627</v>
      </c>
      <c r="Q3753" t="s">
        <v>8304</v>
      </c>
      <c r="R3753" t="s">
        <v>8307</v>
      </c>
      <c r="S3753" t="s">
        <v>8348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>
        <f>E3754/D3754</f>
        <v>1.1299999999999999</v>
      </c>
      <c r="O3754" s="11">
        <f t="shared" si="116"/>
        <v>42619.594155092585</v>
      </c>
      <c r="P3754" s="11">
        <f t="shared" si="117"/>
        <v>42659.666666666664</v>
      </c>
      <c r="Q3754" t="s">
        <v>8304</v>
      </c>
      <c r="R3754" t="s">
        <v>8307</v>
      </c>
      <c r="S3754" t="s">
        <v>8348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>
        <f>E3755/D3755</f>
        <v>1.0334000000000001</v>
      </c>
      <c r="O3755" s="11">
        <f t="shared" si="116"/>
        <v>42128.615740740737</v>
      </c>
      <c r="P3755" s="11">
        <f t="shared" si="117"/>
        <v>42157.791666666664</v>
      </c>
      <c r="Q3755" t="s">
        <v>8304</v>
      </c>
      <c r="R3755" t="s">
        <v>8307</v>
      </c>
      <c r="S3755" t="s">
        <v>8348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>
        <f>E3756/D3756</f>
        <v>1.2</v>
      </c>
      <c r="O3756" s="11">
        <f t="shared" si="116"/>
        <v>41808.67288194444</v>
      </c>
      <c r="P3756" s="11">
        <f t="shared" si="117"/>
        <v>41845.999305555553</v>
      </c>
      <c r="Q3756" t="s">
        <v>8304</v>
      </c>
      <c r="R3756" t="s">
        <v>8307</v>
      </c>
      <c r="S3756" t="s">
        <v>8348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>
        <f>E3757/D3757</f>
        <v>1.2963636363636364</v>
      </c>
      <c r="O3757" s="11">
        <f t="shared" si="116"/>
        <v>42445.658645833326</v>
      </c>
      <c r="P3757" s="11">
        <f t="shared" si="117"/>
        <v>42475.658645833326</v>
      </c>
      <c r="Q3757" t="s">
        <v>8304</v>
      </c>
      <c r="R3757" t="s">
        <v>8307</v>
      </c>
      <c r="S3757" t="s">
        <v>8348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>
        <f>E3758/D3758</f>
        <v>1.0111111111111111</v>
      </c>
      <c r="O3758" s="11">
        <f t="shared" si="116"/>
        <v>41771.606458333328</v>
      </c>
      <c r="P3758" s="11">
        <f t="shared" si="117"/>
        <v>41801.606458333328</v>
      </c>
      <c r="Q3758" t="s">
        <v>8304</v>
      </c>
      <c r="R3758" t="s">
        <v>8307</v>
      </c>
      <c r="S3758" t="s">
        <v>8348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>
        <f>E3759/D3759</f>
        <v>1.0851428571428572</v>
      </c>
      <c r="O3759" s="11">
        <f t="shared" si="116"/>
        <v>41954.642534722218</v>
      </c>
      <c r="P3759" s="11">
        <f t="shared" si="117"/>
        <v>41974.642534722218</v>
      </c>
      <c r="Q3759" t="s">
        <v>8304</v>
      </c>
      <c r="R3759" t="s">
        <v>8307</v>
      </c>
      <c r="S3759" t="s">
        <v>8348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>
        <f>E3760/D3760</f>
        <v>1.0233333333333334</v>
      </c>
      <c r="O3760" s="11">
        <f t="shared" si="116"/>
        <v>41747.26317129629</v>
      </c>
      <c r="P3760" s="11">
        <f t="shared" si="117"/>
        <v>41778</v>
      </c>
      <c r="Q3760" t="s">
        <v>8304</v>
      </c>
      <c r="R3760" t="s">
        <v>8307</v>
      </c>
      <c r="S3760" t="s">
        <v>8348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>
        <f>E3761/D3761</f>
        <v>1.1024425000000002</v>
      </c>
      <c r="O3761" s="11">
        <f t="shared" si="116"/>
        <v>42181.899918981479</v>
      </c>
      <c r="P3761" s="11">
        <f t="shared" si="117"/>
        <v>42241.899918981479</v>
      </c>
      <c r="Q3761" t="s">
        <v>8304</v>
      </c>
      <c r="R3761" t="s">
        <v>8307</v>
      </c>
      <c r="S3761" t="s">
        <v>8348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>
        <f>E3762/D3762</f>
        <v>1.010154</v>
      </c>
      <c r="O3762" s="11">
        <f t="shared" si="116"/>
        <v>41739.316967592589</v>
      </c>
      <c r="P3762" s="11">
        <f t="shared" si="117"/>
        <v>41764.316967592589</v>
      </c>
      <c r="Q3762" t="s">
        <v>8304</v>
      </c>
      <c r="R3762" t="s">
        <v>8307</v>
      </c>
      <c r="S3762" t="s">
        <v>8348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>
        <f>E3763/D3763</f>
        <v>1</v>
      </c>
      <c r="O3763" s="11">
        <f t="shared" si="116"/>
        <v>42173.258530092593</v>
      </c>
      <c r="P3763" s="11">
        <f t="shared" si="117"/>
        <v>42226.749999999993</v>
      </c>
      <c r="Q3763" t="s">
        <v>8304</v>
      </c>
      <c r="R3763" t="s">
        <v>8307</v>
      </c>
      <c r="S3763" t="s">
        <v>8348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>
        <f>E3764/D3764</f>
        <v>1.0624</v>
      </c>
      <c r="O3764" s="11">
        <f t="shared" si="116"/>
        <v>42193.605196759258</v>
      </c>
      <c r="P3764" s="11">
        <f t="shared" si="117"/>
        <v>42218.605196759258</v>
      </c>
      <c r="Q3764" t="s">
        <v>8304</v>
      </c>
      <c r="R3764" t="s">
        <v>8307</v>
      </c>
      <c r="S3764" t="s">
        <v>8348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>
        <f>E3765/D3765</f>
        <v>1</v>
      </c>
      <c r="O3765" s="11">
        <f t="shared" si="116"/>
        <v>42065.541967592588</v>
      </c>
      <c r="P3765" s="11">
        <f t="shared" si="117"/>
        <v>42095.500300925924</v>
      </c>
      <c r="Q3765" t="s">
        <v>8304</v>
      </c>
      <c r="R3765" t="s">
        <v>8307</v>
      </c>
      <c r="S3765" t="s">
        <v>8348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>
        <f>E3766/D3766</f>
        <v>1</v>
      </c>
      <c r="O3766" s="11">
        <f t="shared" si="116"/>
        <v>42499.634629629632</v>
      </c>
      <c r="P3766" s="11">
        <f t="shared" si="117"/>
        <v>42518.816666666666</v>
      </c>
      <c r="Q3766" t="s">
        <v>8304</v>
      </c>
      <c r="R3766" t="s">
        <v>8307</v>
      </c>
      <c r="S3766" t="s">
        <v>8348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>
        <f>E3767/D3767</f>
        <v>1.1345714285714286</v>
      </c>
      <c r="O3767" s="11">
        <f t="shared" si="116"/>
        <v>41820.568078703705</v>
      </c>
      <c r="P3767" s="11">
        <f t="shared" si="117"/>
        <v>41850.568078703705</v>
      </c>
      <c r="Q3767" t="s">
        <v>8304</v>
      </c>
      <c r="R3767" t="s">
        <v>8307</v>
      </c>
      <c r="S3767" t="s">
        <v>8348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>
        <f>E3768/D3768</f>
        <v>1.0265010000000001</v>
      </c>
      <c r="O3768" s="11">
        <f t="shared" si="116"/>
        <v>41787.958854166667</v>
      </c>
      <c r="P3768" s="11">
        <f t="shared" si="117"/>
        <v>41822.958854166667</v>
      </c>
      <c r="Q3768" t="s">
        <v>8304</v>
      </c>
      <c r="R3768" t="s">
        <v>8307</v>
      </c>
      <c r="S3768" t="s">
        <v>8348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>
        <f>E3769/D3769</f>
        <v>1.1675</v>
      </c>
      <c r="O3769" s="11">
        <f t="shared" si="116"/>
        <v>42049.811307870368</v>
      </c>
      <c r="P3769" s="11">
        <f t="shared" si="117"/>
        <v>42063.999305555553</v>
      </c>
      <c r="Q3769" t="s">
        <v>8304</v>
      </c>
      <c r="R3769" t="s">
        <v>8307</v>
      </c>
      <c r="S3769" t="s">
        <v>8348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>
        <f>E3770/D3770</f>
        <v>1.0765274999999999</v>
      </c>
      <c r="O3770" s="11">
        <f t="shared" si="116"/>
        <v>41772.519560185181</v>
      </c>
      <c r="P3770" s="11">
        <f t="shared" si="117"/>
        <v>41802.519560185181</v>
      </c>
      <c r="Q3770" t="s">
        <v>8304</v>
      </c>
      <c r="R3770" t="s">
        <v>8307</v>
      </c>
      <c r="S3770" t="s">
        <v>8348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>
        <f>E3771/D3771</f>
        <v>1</v>
      </c>
      <c r="O3771" s="11">
        <f t="shared" si="116"/>
        <v>42445.389803240738</v>
      </c>
      <c r="P3771" s="11">
        <f t="shared" si="117"/>
        <v>42475.389803240738</v>
      </c>
      <c r="Q3771" t="s">
        <v>8304</v>
      </c>
      <c r="R3771" t="s">
        <v>8307</v>
      </c>
      <c r="S3771" t="s">
        <v>8348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>
        <f>E3772/D3772</f>
        <v>1</v>
      </c>
      <c r="O3772" s="11">
        <f t="shared" si="116"/>
        <v>42138.722337962965</v>
      </c>
      <c r="P3772" s="11">
        <f t="shared" si="117"/>
        <v>42168.722337962965</v>
      </c>
      <c r="Q3772" t="s">
        <v>8304</v>
      </c>
      <c r="R3772" t="s">
        <v>8307</v>
      </c>
      <c r="S3772" t="s">
        <v>8348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>
        <f>E3773/D3773</f>
        <v>1.46</v>
      </c>
      <c r="O3773" s="11">
        <f t="shared" si="116"/>
        <v>42493.64875</v>
      </c>
      <c r="P3773" s="11">
        <f t="shared" si="117"/>
        <v>42507.791666666664</v>
      </c>
      <c r="Q3773" t="s">
        <v>8304</v>
      </c>
      <c r="R3773" t="s">
        <v>8307</v>
      </c>
      <c r="S3773" t="s">
        <v>8348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>
        <f>E3774/D3774</f>
        <v>1.1020000000000001</v>
      </c>
      <c r="O3774" s="11">
        <f t="shared" si="116"/>
        <v>42682.408634259256</v>
      </c>
      <c r="P3774" s="11">
        <f t="shared" si="117"/>
        <v>42703.041666666664</v>
      </c>
      <c r="Q3774" t="s">
        <v>8304</v>
      </c>
      <c r="R3774" t="s">
        <v>8307</v>
      </c>
      <c r="S3774" t="s">
        <v>8348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>
        <f>E3775/D3775</f>
        <v>1.0820000000000001</v>
      </c>
      <c r="O3775" s="11">
        <f t="shared" si="116"/>
        <v>42655.79684027777</v>
      </c>
      <c r="P3775" s="11">
        <f t="shared" si="117"/>
        <v>42688.880555555552</v>
      </c>
      <c r="Q3775" t="s">
        <v>8304</v>
      </c>
      <c r="R3775" t="s">
        <v>8307</v>
      </c>
      <c r="S3775" t="s">
        <v>8348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>
        <f>E3776/D3776</f>
        <v>1</v>
      </c>
      <c r="O3776" s="11">
        <f t="shared" si="116"/>
        <v>42087.583969907406</v>
      </c>
      <c r="P3776" s="11">
        <f t="shared" si="117"/>
        <v>42103.583969907406</v>
      </c>
      <c r="Q3776" t="s">
        <v>8304</v>
      </c>
      <c r="R3776" t="s">
        <v>8307</v>
      </c>
      <c r="S3776" t="s">
        <v>8348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>
        <f>E3777/D3777</f>
        <v>1.0024999999999999</v>
      </c>
      <c r="O3777" s="11">
        <f t="shared" si="116"/>
        <v>42075.734293981477</v>
      </c>
      <c r="P3777" s="11">
        <f t="shared" si="117"/>
        <v>42102.958333333336</v>
      </c>
      <c r="Q3777" t="s">
        <v>8304</v>
      </c>
      <c r="R3777" t="s">
        <v>8307</v>
      </c>
      <c r="S3777" t="s">
        <v>8348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>
        <f>E3778/D3778</f>
        <v>1.0671250000000001</v>
      </c>
      <c r="O3778" s="11">
        <f t="shared" si="116"/>
        <v>41814.159467592588</v>
      </c>
      <c r="P3778" s="11">
        <f t="shared" si="117"/>
        <v>41851.833333333328</v>
      </c>
      <c r="Q3778" t="s">
        <v>8304</v>
      </c>
      <c r="R3778" t="s">
        <v>8307</v>
      </c>
      <c r="S3778" t="s">
        <v>8348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>
        <f>E3779/D3779</f>
        <v>1.4319999999999999</v>
      </c>
      <c r="O3779" s="11">
        <f t="shared" ref="O3779:O3842" si="118">(((J3779/60)/60)/24)+DATE(1970,1,1)+(-5/24)</f>
        <v>41886.903020833335</v>
      </c>
      <c r="P3779" s="11">
        <f t="shared" ref="P3779:P3842" si="119">I3779/86400+25569+(-5/24)</f>
        <v>41908.958333333328</v>
      </c>
      <c r="Q3779" t="s">
        <v>8304</v>
      </c>
      <c r="R3779" t="s">
        <v>8307</v>
      </c>
      <c r="S3779" t="s">
        <v>8348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>
        <f>E3780/D3780</f>
        <v>1.0504166666666668</v>
      </c>
      <c r="O3780" s="11">
        <f t="shared" si="118"/>
        <v>41989.610879629625</v>
      </c>
      <c r="P3780" s="11">
        <f t="shared" si="119"/>
        <v>42049.610879629625</v>
      </c>
      <c r="Q3780" t="s">
        <v>8304</v>
      </c>
      <c r="R3780" t="s">
        <v>8307</v>
      </c>
      <c r="S3780" t="s">
        <v>8348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>
        <f>E3781/D3781</f>
        <v>1.0398000000000001</v>
      </c>
      <c r="O3781" s="11">
        <f t="shared" si="118"/>
        <v>42425.527083333327</v>
      </c>
      <c r="P3781" s="11">
        <f t="shared" si="119"/>
        <v>42455.485416666663</v>
      </c>
      <c r="Q3781" t="s">
        <v>8304</v>
      </c>
      <c r="R3781" t="s">
        <v>8307</v>
      </c>
      <c r="S3781" t="s">
        <v>8348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>
        <f>E3782/D3782</f>
        <v>1.2</v>
      </c>
      <c r="O3782" s="11">
        <f t="shared" si="118"/>
        <v>42166.011400462965</v>
      </c>
      <c r="P3782" s="11">
        <f t="shared" si="119"/>
        <v>42198.629166666666</v>
      </c>
      <c r="Q3782" t="s">
        <v>8304</v>
      </c>
      <c r="R3782" t="s">
        <v>8307</v>
      </c>
      <c r="S3782" t="s">
        <v>8348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>
        <f>E3783/D3783</f>
        <v>1.0966666666666667</v>
      </c>
      <c r="O3783" s="11">
        <f t="shared" si="118"/>
        <v>41865.674594907403</v>
      </c>
      <c r="P3783" s="11">
        <f t="shared" si="119"/>
        <v>41890.674594907403</v>
      </c>
      <c r="Q3783" t="s">
        <v>8304</v>
      </c>
      <c r="R3783" t="s">
        <v>8307</v>
      </c>
      <c r="S3783" t="s">
        <v>8348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>
        <f>E3784/D3784</f>
        <v>1.0175000000000001</v>
      </c>
      <c r="O3784" s="11">
        <f t="shared" si="118"/>
        <v>42546.653900462967</v>
      </c>
      <c r="P3784" s="11">
        <f t="shared" si="119"/>
        <v>42575.749999999993</v>
      </c>
      <c r="Q3784" t="s">
        <v>8304</v>
      </c>
      <c r="R3784" t="s">
        <v>8307</v>
      </c>
      <c r="S3784" t="s">
        <v>8348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>
        <f>E3785/D3785</f>
        <v>1.2891666666666666</v>
      </c>
      <c r="O3785" s="11">
        <f t="shared" si="118"/>
        <v>42419.931944444441</v>
      </c>
      <c r="P3785" s="11">
        <f t="shared" si="119"/>
        <v>42444.458333333336</v>
      </c>
      <c r="Q3785" t="s">
        <v>8304</v>
      </c>
      <c r="R3785" t="s">
        <v>8307</v>
      </c>
      <c r="S3785" t="s">
        <v>8348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>
        <f>E3786/D3786</f>
        <v>1.1499999999999999</v>
      </c>
      <c r="O3786" s="11">
        <f t="shared" si="118"/>
        <v>42531.772361111107</v>
      </c>
      <c r="P3786" s="11">
        <f t="shared" si="119"/>
        <v>42561.772361111107</v>
      </c>
      <c r="Q3786" t="s">
        <v>8304</v>
      </c>
      <c r="R3786" t="s">
        <v>8307</v>
      </c>
      <c r="S3786" t="s">
        <v>8348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>
        <f>E3787/D3787</f>
        <v>1.5075000000000001</v>
      </c>
      <c r="O3787" s="11">
        <f t="shared" si="118"/>
        <v>42548.430196759255</v>
      </c>
      <c r="P3787" s="11">
        <f t="shared" si="119"/>
        <v>42584.210416666661</v>
      </c>
      <c r="Q3787" t="s">
        <v>8304</v>
      </c>
      <c r="R3787" t="s">
        <v>8307</v>
      </c>
      <c r="S3787" t="s">
        <v>8348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>
        <f>E3788/D3788</f>
        <v>1.1096666666666666</v>
      </c>
      <c r="O3788" s="11">
        <f t="shared" si="118"/>
        <v>42486.829571759255</v>
      </c>
      <c r="P3788" s="11">
        <f t="shared" si="119"/>
        <v>42516.829571759255</v>
      </c>
      <c r="Q3788" t="s">
        <v>8304</v>
      </c>
      <c r="R3788" t="s">
        <v>8307</v>
      </c>
      <c r="S3788" t="s">
        <v>8348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>
        <f>E3789/D3789</f>
        <v>1.0028571428571429</v>
      </c>
      <c r="O3789" s="11">
        <f t="shared" si="118"/>
        <v>42167.326458333329</v>
      </c>
      <c r="P3789" s="11">
        <f t="shared" si="119"/>
        <v>42195.957638888889</v>
      </c>
      <c r="Q3789" t="s">
        <v>8304</v>
      </c>
      <c r="R3789" t="s">
        <v>8307</v>
      </c>
      <c r="S3789" t="s">
        <v>8348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>
        <f>E3790/D3790</f>
        <v>6.6666666666666671E-3</v>
      </c>
      <c r="O3790" s="11">
        <f t="shared" si="118"/>
        <v>42333.487488425926</v>
      </c>
      <c r="P3790" s="11">
        <f t="shared" si="119"/>
        <v>42361.470833333333</v>
      </c>
      <c r="Q3790" t="s">
        <v>8304</v>
      </c>
      <c r="R3790" t="s">
        <v>8307</v>
      </c>
      <c r="S3790" t="s">
        <v>8348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>
        <f>E3791/D3791</f>
        <v>3.267605633802817E-2</v>
      </c>
      <c r="O3791" s="11">
        <f t="shared" si="118"/>
        <v>42138.590486111112</v>
      </c>
      <c r="P3791" s="11">
        <f t="shared" si="119"/>
        <v>42170.590486111112</v>
      </c>
      <c r="Q3791" t="s">
        <v>8304</v>
      </c>
      <c r="R3791" t="s">
        <v>8307</v>
      </c>
      <c r="S3791" t="s">
        <v>8348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>
        <f>E3792/D3792</f>
        <v>0</v>
      </c>
      <c r="O3792" s="11">
        <f t="shared" si="118"/>
        <v>42666.458599537036</v>
      </c>
      <c r="P3792" s="11">
        <f t="shared" si="119"/>
        <v>42696.5002662037</v>
      </c>
      <c r="Q3792" t="s">
        <v>8304</v>
      </c>
      <c r="R3792" t="s">
        <v>8307</v>
      </c>
      <c r="S3792" t="s">
        <v>8348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>
        <f>E3793/D3793</f>
        <v>0</v>
      </c>
      <c r="O3793" s="11">
        <f t="shared" si="118"/>
        <v>41766.4837037037</v>
      </c>
      <c r="P3793" s="11">
        <f t="shared" si="119"/>
        <v>41826.4837037037</v>
      </c>
      <c r="Q3793" t="s">
        <v>8304</v>
      </c>
      <c r="R3793" t="s">
        <v>8307</v>
      </c>
      <c r="S3793" t="s">
        <v>8348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>
        <f>E3794/D3794</f>
        <v>2.8E-3</v>
      </c>
      <c r="O3794" s="11">
        <f t="shared" si="118"/>
        <v>42170.238680555551</v>
      </c>
      <c r="P3794" s="11">
        <f t="shared" si="119"/>
        <v>42200.238680555551</v>
      </c>
      <c r="Q3794" t="s">
        <v>8304</v>
      </c>
      <c r="R3794" t="s">
        <v>8307</v>
      </c>
      <c r="S3794" t="s">
        <v>8348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>
        <f>E3795/D3795</f>
        <v>0.59657142857142853</v>
      </c>
      <c r="O3795" s="11">
        <f t="shared" si="118"/>
        <v>41968.73065972222</v>
      </c>
      <c r="P3795" s="11">
        <f t="shared" si="119"/>
        <v>41989.73065972222</v>
      </c>
      <c r="Q3795" t="s">
        <v>8304</v>
      </c>
      <c r="R3795" t="s">
        <v>8307</v>
      </c>
      <c r="S3795" t="s">
        <v>8348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>
        <f>E3796/D3796</f>
        <v>0.01</v>
      </c>
      <c r="O3796" s="11">
        <f t="shared" si="118"/>
        <v>42132.372152777774</v>
      </c>
      <c r="P3796" s="11">
        <f t="shared" si="119"/>
        <v>42162.372152777774</v>
      </c>
      <c r="Q3796" t="s">
        <v>8304</v>
      </c>
      <c r="R3796" t="s">
        <v>8307</v>
      </c>
      <c r="S3796" t="s">
        <v>8348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>
        <f>E3797/D3797</f>
        <v>1.6666666666666666E-2</v>
      </c>
      <c r="O3797" s="11">
        <f t="shared" si="118"/>
        <v>42201.227893518517</v>
      </c>
      <c r="P3797" s="11">
        <f t="shared" si="119"/>
        <v>42244.729166666664</v>
      </c>
      <c r="Q3797" t="s">
        <v>8304</v>
      </c>
      <c r="R3797" t="s">
        <v>8307</v>
      </c>
      <c r="S3797" t="s">
        <v>8348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>
        <f>E3798/D3798</f>
        <v>4.4444444444444447E-5</v>
      </c>
      <c r="O3798" s="11">
        <f t="shared" si="118"/>
        <v>42688.821250000001</v>
      </c>
      <c r="P3798" s="11">
        <f t="shared" si="119"/>
        <v>42748.821250000001</v>
      </c>
      <c r="Q3798" t="s">
        <v>8304</v>
      </c>
      <c r="R3798" t="s">
        <v>8307</v>
      </c>
      <c r="S3798" t="s">
        <v>8348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>
        <f>E3799/D3799</f>
        <v>0.89666666666666661</v>
      </c>
      <c r="O3799" s="11">
        <f t="shared" si="118"/>
        <v>42084.673206018517</v>
      </c>
      <c r="P3799" s="11">
        <f t="shared" si="119"/>
        <v>42114.673206018517</v>
      </c>
      <c r="Q3799" t="s">
        <v>8304</v>
      </c>
      <c r="R3799" t="s">
        <v>8307</v>
      </c>
      <c r="S3799" t="s">
        <v>8348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>
        <f>E3800/D3800</f>
        <v>1.4642857142857143E-2</v>
      </c>
      <c r="O3800" s="11">
        <f t="shared" si="118"/>
        <v>41831.514444444445</v>
      </c>
      <c r="P3800" s="11">
        <f t="shared" si="119"/>
        <v>41861.514444444438</v>
      </c>
      <c r="Q3800" t="s">
        <v>8304</v>
      </c>
      <c r="R3800" t="s">
        <v>8307</v>
      </c>
      <c r="S3800" t="s">
        <v>8348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>
        <f>E3801/D3801</f>
        <v>4.02E-2</v>
      </c>
      <c r="O3801" s="11">
        <f t="shared" si="118"/>
        <v>42410.722719907404</v>
      </c>
      <c r="P3801" s="11">
        <f t="shared" si="119"/>
        <v>42440.722719907404</v>
      </c>
      <c r="Q3801" t="s">
        <v>8304</v>
      </c>
      <c r="R3801" t="s">
        <v>8307</v>
      </c>
      <c r="S3801" t="s">
        <v>8348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>
        <f>E3802/D3802</f>
        <v>4.0045454545454544E-2</v>
      </c>
      <c r="O3802" s="11">
        <f t="shared" si="118"/>
        <v>41982.528738425921</v>
      </c>
      <c r="P3802" s="11">
        <f t="shared" si="119"/>
        <v>42014.999305555553</v>
      </c>
      <c r="Q3802" t="s">
        <v>8304</v>
      </c>
      <c r="R3802" t="s">
        <v>8307</v>
      </c>
      <c r="S3802" t="s">
        <v>8348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>
        <f>E3803/D3803</f>
        <v>8.5199999999999998E-2</v>
      </c>
      <c r="O3803" s="11">
        <f t="shared" si="118"/>
        <v>41975.467777777776</v>
      </c>
      <c r="P3803" s="11">
        <f t="shared" si="119"/>
        <v>42006.467777777776</v>
      </c>
      <c r="Q3803" t="s">
        <v>8304</v>
      </c>
      <c r="R3803" t="s">
        <v>8307</v>
      </c>
      <c r="S3803" t="s">
        <v>8348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>
        <f>E3804/D3804</f>
        <v>0</v>
      </c>
      <c r="O3804" s="11">
        <f t="shared" si="118"/>
        <v>42268.917893518512</v>
      </c>
      <c r="P3804" s="11">
        <f t="shared" si="119"/>
        <v>42298.917893518512</v>
      </c>
      <c r="Q3804" t="s">
        <v>8304</v>
      </c>
      <c r="R3804" t="s">
        <v>8307</v>
      </c>
      <c r="S3804" t="s">
        <v>8348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>
        <f>E3805/D3805</f>
        <v>0.19650000000000001</v>
      </c>
      <c r="O3805" s="11">
        <f t="shared" si="118"/>
        <v>42403.763518518514</v>
      </c>
      <c r="P3805" s="11">
        <f t="shared" si="119"/>
        <v>42433.763518518514</v>
      </c>
      <c r="Q3805" t="s">
        <v>8304</v>
      </c>
      <c r="R3805" t="s">
        <v>8307</v>
      </c>
      <c r="S3805" t="s">
        <v>8348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>
        <f>E3806/D3806</f>
        <v>0</v>
      </c>
      <c r="O3806" s="11">
        <f t="shared" si="118"/>
        <v>42526.801203703704</v>
      </c>
      <c r="P3806" s="11">
        <f t="shared" si="119"/>
        <v>42582.083333333336</v>
      </c>
      <c r="Q3806" t="s">
        <v>8304</v>
      </c>
      <c r="R3806" t="s">
        <v>8307</v>
      </c>
      <c r="S3806" t="s">
        <v>8348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>
        <f>E3807/D3807</f>
        <v>2.0000000000000002E-5</v>
      </c>
      <c r="O3807" s="11">
        <f t="shared" si="118"/>
        <v>41849.678703703699</v>
      </c>
      <c r="P3807" s="11">
        <f t="shared" si="119"/>
        <v>41909.678703703699</v>
      </c>
      <c r="Q3807" t="s">
        <v>8304</v>
      </c>
      <c r="R3807" t="s">
        <v>8307</v>
      </c>
      <c r="S3807" t="s">
        <v>8348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>
        <f>E3808/D3808</f>
        <v>6.6666666666666664E-4</v>
      </c>
      <c r="O3808" s="11">
        <f t="shared" si="118"/>
        <v>41799.050706018512</v>
      </c>
      <c r="P3808" s="11">
        <f t="shared" si="119"/>
        <v>41819.050706018512</v>
      </c>
      <c r="Q3808" t="s">
        <v>8304</v>
      </c>
      <c r="R3808" t="s">
        <v>8307</v>
      </c>
      <c r="S3808" t="s">
        <v>8348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>
        <f>E3809/D3809</f>
        <v>0.30333333333333334</v>
      </c>
      <c r="O3809" s="11">
        <f t="shared" si="118"/>
        <v>42090.700682870367</v>
      </c>
      <c r="P3809" s="11">
        <f t="shared" si="119"/>
        <v>42097.700682870367</v>
      </c>
      <c r="Q3809" t="s">
        <v>8304</v>
      </c>
      <c r="R3809" t="s">
        <v>8307</v>
      </c>
      <c r="S3809" t="s">
        <v>8348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>
        <f>E3810/D3810</f>
        <v>1</v>
      </c>
      <c r="O3810" s="11">
        <f t="shared" si="118"/>
        <v>42059.24559027778</v>
      </c>
      <c r="P3810" s="11">
        <f t="shared" si="119"/>
        <v>42119.203923611109</v>
      </c>
      <c r="Q3810" t="s">
        <v>8270</v>
      </c>
      <c r="R3810" t="s">
        <v>8307</v>
      </c>
      <c r="S3810" t="s">
        <v>8308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>
        <f>E3811/D3811</f>
        <v>1.0125</v>
      </c>
      <c r="O3811" s="11">
        <f t="shared" si="118"/>
        <v>41800.318368055552</v>
      </c>
      <c r="P3811" s="11">
        <f t="shared" si="119"/>
        <v>41850.75</v>
      </c>
      <c r="Q3811" t="s">
        <v>8270</v>
      </c>
      <c r="R3811" t="s">
        <v>8307</v>
      </c>
      <c r="S3811" t="s">
        <v>8308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>
        <f>E3812/D3812</f>
        <v>1.2173333333333334</v>
      </c>
      <c r="O3812" s="11">
        <f t="shared" si="118"/>
        <v>42054.640717592592</v>
      </c>
      <c r="P3812" s="11">
        <f t="shared" si="119"/>
        <v>42084.599050925921</v>
      </c>
      <c r="Q3812" t="s">
        <v>8270</v>
      </c>
      <c r="R3812" t="s">
        <v>8307</v>
      </c>
      <c r="S3812" t="s">
        <v>8308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>
        <f>E3813/D3813</f>
        <v>3.3</v>
      </c>
      <c r="O3813" s="11">
        <f t="shared" si="118"/>
        <v>42487.418668981474</v>
      </c>
      <c r="P3813" s="11">
        <f t="shared" si="119"/>
        <v>42521.249999999993</v>
      </c>
      <c r="Q3813" t="s">
        <v>8270</v>
      </c>
      <c r="R3813" t="s">
        <v>8307</v>
      </c>
      <c r="S3813" t="s">
        <v>8308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>
        <f>E3814/D3814</f>
        <v>1.0954999999999999</v>
      </c>
      <c r="O3814" s="11">
        <f t="shared" si="118"/>
        <v>42109.542916666665</v>
      </c>
      <c r="P3814" s="11">
        <f t="shared" si="119"/>
        <v>42155.957638888889</v>
      </c>
      <c r="Q3814" t="s">
        <v>8270</v>
      </c>
      <c r="R3814" t="s">
        <v>8307</v>
      </c>
      <c r="S3814" t="s">
        <v>8308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>
        <f>E3815/D3815</f>
        <v>1.0095190476190474</v>
      </c>
      <c r="O3815" s="11">
        <f t="shared" si="118"/>
        <v>42497.067372685182</v>
      </c>
      <c r="P3815" s="11">
        <f t="shared" si="119"/>
        <v>42535.696527777771</v>
      </c>
      <c r="Q3815" t="s">
        <v>8270</v>
      </c>
      <c r="R3815" t="s">
        <v>8307</v>
      </c>
      <c r="S3815" t="s">
        <v>8308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>
        <f>E3816/D3816</f>
        <v>1.4013333333333333</v>
      </c>
      <c r="O3816" s="11">
        <f t="shared" si="118"/>
        <v>42058.695740740739</v>
      </c>
      <c r="P3816" s="11">
        <f t="shared" si="119"/>
        <v>42094.957638888889</v>
      </c>
      <c r="Q3816" t="s">
        <v>8270</v>
      </c>
      <c r="R3816" t="s">
        <v>8307</v>
      </c>
      <c r="S3816" t="s">
        <v>8308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>
        <f>E3817/D3817</f>
        <v>1.0000100000000001</v>
      </c>
      <c r="O3817" s="11">
        <f t="shared" si="118"/>
        <v>42207.051585648143</v>
      </c>
      <c r="P3817" s="11">
        <f t="shared" si="119"/>
        <v>42236.749999999993</v>
      </c>
      <c r="Q3817" t="s">
        <v>8270</v>
      </c>
      <c r="R3817" t="s">
        <v>8307</v>
      </c>
      <c r="S3817" t="s">
        <v>8308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>
        <f>E3818/D3818</f>
        <v>1.19238</v>
      </c>
      <c r="O3818" s="11">
        <f t="shared" si="118"/>
        <v>41807.481747685182</v>
      </c>
      <c r="P3818" s="11">
        <f t="shared" si="119"/>
        <v>41837.481747685182</v>
      </c>
      <c r="Q3818" t="s">
        <v>8270</v>
      </c>
      <c r="R3818" t="s">
        <v>8307</v>
      </c>
      <c r="S3818" t="s">
        <v>8308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>
        <f>E3819/D3819</f>
        <v>1.0725</v>
      </c>
      <c r="O3819" s="11">
        <f t="shared" si="118"/>
        <v>42284.488611111105</v>
      </c>
      <c r="P3819" s="11">
        <f t="shared" si="119"/>
        <v>42300.957638888889</v>
      </c>
      <c r="Q3819" t="s">
        <v>8270</v>
      </c>
      <c r="R3819" t="s">
        <v>8307</v>
      </c>
      <c r="S3819" t="s">
        <v>8308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>
        <f>E3820/D3820</f>
        <v>2.2799999999999998</v>
      </c>
      <c r="O3820" s="11">
        <f t="shared" si="118"/>
        <v>42045.634050925924</v>
      </c>
      <c r="P3820" s="11">
        <f t="shared" si="119"/>
        <v>42075.592384259253</v>
      </c>
      <c r="Q3820" t="s">
        <v>8270</v>
      </c>
      <c r="R3820" t="s">
        <v>8307</v>
      </c>
      <c r="S3820" t="s">
        <v>8308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>
        <f>E3821/D3821</f>
        <v>1.0640000000000001</v>
      </c>
      <c r="O3821" s="11">
        <f t="shared" si="118"/>
        <v>42184.001203703701</v>
      </c>
      <c r="P3821" s="11">
        <f t="shared" si="119"/>
        <v>42202.668055555558</v>
      </c>
      <c r="Q3821" t="s">
        <v>8270</v>
      </c>
      <c r="R3821" t="s">
        <v>8307</v>
      </c>
      <c r="S3821" t="s">
        <v>8308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>
        <f>E3822/D3822</f>
        <v>1.4333333333333333</v>
      </c>
      <c r="O3822" s="11">
        <f t="shared" si="118"/>
        <v>42160.443483796298</v>
      </c>
      <c r="P3822" s="11">
        <f t="shared" si="119"/>
        <v>42190.443483796298</v>
      </c>
      <c r="Q3822" t="s">
        <v>8270</v>
      </c>
      <c r="R3822" t="s">
        <v>8307</v>
      </c>
      <c r="S3822" t="s">
        <v>8308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>
        <f>E3823/D3823</f>
        <v>1.0454285714285714</v>
      </c>
      <c r="O3823" s="11">
        <f t="shared" si="118"/>
        <v>42340.972303240742</v>
      </c>
      <c r="P3823" s="11">
        <f t="shared" si="119"/>
        <v>42372.972303240742</v>
      </c>
      <c r="Q3823" t="s">
        <v>8270</v>
      </c>
      <c r="R3823" t="s">
        <v>8307</v>
      </c>
      <c r="S3823" t="s">
        <v>8308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>
        <f>E3824/D3824</f>
        <v>1.1002000000000001</v>
      </c>
      <c r="O3824" s="11">
        <f t="shared" si="118"/>
        <v>42329.629826388882</v>
      </c>
      <c r="P3824" s="11">
        <f t="shared" si="119"/>
        <v>42388.749305555553</v>
      </c>
      <c r="Q3824" t="s">
        <v>8270</v>
      </c>
      <c r="R3824" t="s">
        <v>8307</v>
      </c>
      <c r="S3824" t="s">
        <v>8308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>
        <f>E3825/D3825</f>
        <v>1.06</v>
      </c>
      <c r="O3825" s="11">
        <f t="shared" si="118"/>
        <v>42170.701898148145</v>
      </c>
      <c r="P3825" s="11">
        <f t="shared" si="119"/>
        <v>42204.957638888889</v>
      </c>
      <c r="Q3825" t="s">
        <v>8270</v>
      </c>
      <c r="R3825" t="s">
        <v>8307</v>
      </c>
      <c r="S3825" t="s">
        <v>8308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>
        <f>E3826/D3826</f>
        <v>1.08</v>
      </c>
      <c r="O3826" s="11">
        <f t="shared" si="118"/>
        <v>42571.417858796289</v>
      </c>
      <c r="P3826" s="11">
        <f t="shared" si="119"/>
        <v>42583.361805555549</v>
      </c>
      <c r="Q3826" t="s">
        <v>8270</v>
      </c>
      <c r="R3826" t="s">
        <v>8307</v>
      </c>
      <c r="S3826" t="s">
        <v>8308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>
        <f>E3827/D3827</f>
        <v>1.0542</v>
      </c>
      <c r="O3827" s="11">
        <f t="shared" si="118"/>
        <v>42150.861273148148</v>
      </c>
      <c r="P3827" s="11">
        <f t="shared" si="119"/>
        <v>42171.861273148148</v>
      </c>
      <c r="Q3827" t="s">
        <v>8270</v>
      </c>
      <c r="R3827" t="s">
        <v>8307</v>
      </c>
      <c r="S3827" t="s">
        <v>8308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>
        <f>E3828/D3828</f>
        <v>1.1916666666666667</v>
      </c>
      <c r="O3828" s="11">
        <f t="shared" si="118"/>
        <v>42101.215208333328</v>
      </c>
      <c r="P3828" s="11">
        <f t="shared" si="119"/>
        <v>42131.215208333328</v>
      </c>
      <c r="Q3828" t="s">
        <v>8270</v>
      </c>
      <c r="R3828" t="s">
        <v>8307</v>
      </c>
      <c r="S3828" t="s">
        <v>8308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>
        <f>E3829/D3829</f>
        <v>1.5266666666666666</v>
      </c>
      <c r="O3829" s="11">
        <f t="shared" si="118"/>
        <v>42034.719918981478</v>
      </c>
      <c r="P3829" s="11">
        <f t="shared" si="119"/>
        <v>42089.791666666664</v>
      </c>
      <c r="Q3829" t="s">
        <v>8270</v>
      </c>
      <c r="R3829" t="s">
        <v>8307</v>
      </c>
      <c r="S3829" t="s">
        <v>8308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>
        <f>E3830/D3830</f>
        <v>1</v>
      </c>
      <c r="O3830" s="11">
        <f t="shared" si="118"/>
        <v>41944.319293981483</v>
      </c>
      <c r="P3830" s="11">
        <f t="shared" si="119"/>
        <v>42004.36096064814</v>
      </c>
      <c r="Q3830" t="s">
        <v>8270</v>
      </c>
      <c r="R3830" t="s">
        <v>8307</v>
      </c>
      <c r="S3830" t="s">
        <v>8308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>
        <f>E3831/D3831</f>
        <v>1.002</v>
      </c>
      <c r="O3831" s="11">
        <f t="shared" si="118"/>
        <v>42593.657071759262</v>
      </c>
      <c r="P3831" s="11">
        <f t="shared" si="119"/>
        <v>42613.657071759262</v>
      </c>
      <c r="Q3831" t="s">
        <v>8270</v>
      </c>
      <c r="R3831" t="s">
        <v>8307</v>
      </c>
      <c r="S3831" t="s">
        <v>8308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>
        <f>E3832/D3832</f>
        <v>2.25</v>
      </c>
      <c r="O3832" s="11">
        <f t="shared" si="118"/>
        <v>42503.532534722217</v>
      </c>
      <c r="P3832" s="11">
        <f t="shared" si="119"/>
        <v>42517.532534722217</v>
      </c>
      <c r="Q3832" t="s">
        <v>8270</v>
      </c>
      <c r="R3832" t="s">
        <v>8307</v>
      </c>
      <c r="S3832" t="s">
        <v>8308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>
        <f>E3833/D3833</f>
        <v>1.0602199999999999</v>
      </c>
      <c r="O3833" s="11">
        <f t="shared" si="118"/>
        <v>41927.640567129631</v>
      </c>
      <c r="P3833" s="11">
        <f t="shared" si="119"/>
        <v>41948.682233796295</v>
      </c>
      <c r="Q3833" t="s">
        <v>8270</v>
      </c>
      <c r="R3833" t="s">
        <v>8307</v>
      </c>
      <c r="S3833" t="s">
        <v>8308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>
        <f>E3834/D3834</f>
        <v>1.0466666666666666</v>
      </c>
      <c r="O3834" s="11">
        <f t="shared" si="118"/>
        <v>42374.906655092585</v>
      </c>
      <c r="P3834" s="11">
        <f t="shared" si="119"/>
        <v>42419.906655092585</v>
      </c>
      <c r="Q3834" t="s">
        <v>8270</v>
      </c>
      <c r="R3834" t="s">
        <v>8307</v>
      </c>
      <c r="S3834" t="s">
        <v>8308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>
        <f>E3835/D3835</f>
        <v>1.1666666666666667</v>
      </c>
      <c r="O3835" s="11">
        <f t="shared" si="118"/>
        <v>41963.66402777777</v>
      </c>
      <c r="P3835" s="11">
        <f t="shared" si="119"/>
        <v>41974.589583333327</v>
      </c>
      <c r="Q3835" t="s">
        <v>8270</v>
      </c>
      <c r="R3835" t="s">
        <v>8307</v>
      </c>
      <c r="S3835" t="s">
        <v>8308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>
        <f>E3836/D3836</f>
        <v>1.0903333333333334</v>
      </c>
      <c r="O3836" s="11">
        <f t="shared" si="118"/>
        <v>42143.236886574072</v>
      </c>
      <c r="P3836" s="11">
        <f t="shared" si="119"/>
        <v>42173.236886574072</v>
      </c>
      <c r="Q3836" t="s">
        <v>8270</v>
      </c>
      <c r="R3836" t="s">
        <v>8307</v>
      </c>
      <c r="S3836" t="s">
        <v>8308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>
        <f>E3837/D3837</f>
        <v>1.6</v>
      </c>
      <c r="O3837" s="11">
        <f t="shared" si="118"/>
        <v>42460.733888888884</v>
      </c>
      <c r="P3837" s="11">
        <f t="shared" si="119"/>
        <v>42481.733888888884</v>
      </c>
      <c r="Q3837" t="s">
        <v>8270</v>
      </c>
      <c r="R3837" t="s">
        <v>8307</v>
      </c>
      <c r="S3837" t="s">
        <v>8308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>
        <f>E3838/D3838</f>
        <v>1.125</v>
      </c>
      <c r="O3838" s="11">
        <f t="shared" si="118"/>
        <v>42553.718194444438</v>
      </c>
      <c r="P3838" s="11">
        <f t="shared" si="119"/>
        <v>42584.964583333327</v>
      </c>
      <c r="Q3838" t="s">
        <v>8270</v>
      </c>
      <c r="R3838" t="s">
        <v>8307</v>
      </c>
      <c r="S3838" t="s">
        <v>8308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>
        <f>E3839/D3839</f>
        <v>1.0209999999999999</v>
      </c>
      <c r="O3839" s="11">
        <f t="shared" si="118"/>
        <v>42152.557384259257</v>
      </c>
      <c r="P3839" s="11">
        <f t="shared" si="119"/>
        <v>42188.557384259257</v>
      </c>
      <c r="Q3839" t="s">
        <v>8270</v>
      </c>
      <c r="R3839" t="s">
        <v>8307</v>
      </c>
      <c r="S3839" t="s">
        <v>8308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>
        <f>E3840/D3840</f>
        <v>1.00824</v>
      </c>
      <c r="O3840" s="11">
        <f t="shared" si="118"/>
        <v>42116.502418981479</v>
      </c>
      <c r="P3840" s="11">
        <f t="shared" si="119"/>
        <v>42146.502418981479</v>
      </c>
      <c r="Q3840" t="s">
        <v>8270</v>
      </c>
      <c r="R3840" t="s">
        <v>8307</v>
      </c>
      <c r="S3840" t="s">
        <v>8308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>
        <f>E3841/D3841</f>
        <v>1.0125</v>
      </c>
      <c r="O3841" s="11">
        <f t="shared" si="118"/>
        <v>42154.934305555551</v>
      </c>
      <c r="P3841" s="11">
        <f t="shared" si="119"/>
        <v>42214.934305555558</v>
      </c>
      <c r="Q3841" t="s">
        <v>8270</v>
      </c>
      <c r="R3841" t="s">
        <v>8307</v>
      </c>
      <c r="S3841" t="s">
        <v>8308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>
        <f>E3842/D3842</f>
        <v>65</v>
      </c>
      <c r="O3842" s="11">
        <f t="shared" si="118"/>
        <v>42432.493391203701</v>
      </c>
      <c r="P3842" s="11">
        <f t="shared" si="119"/>
        <v>42457.45172453703</v>
      </c>
      <c r="Q3842" t="s">
        <v>8270</v>
      </c>
      <c r="R3842" t="s">
        <v>8307</v>
      </c>
      <c r="S3842" t="s">
        <v>8308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>
        <f>E3843/D3843</f>
        <v>8.72E-2</v>
      </c>
      <c r="O3843" s="11">
        <f t="shared" ref="O3843:O3906" si="120">(((J3843/60)/60)/24)+DATE(1970,1,1)+(-5/24)</f>
        <v>41780.57739583333</v>
      </c>
      <c r="P3843" s="11">
        <f t="shared" ref="P3843:P3906" si="121">I3843/86400+25569+(-5/24)</f>
        <v>41840.57739583333</v>
      </c>
      <c r="Q3843" t="s">
        <v>8270</v>
      </c>
      <c r="R3843" t="s">
        <v>8307</v>
      </c>
      <c r="S3843" t="s">
        <v>8308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>
        <f>E3844/D3844</f>
        <v>0.21940000000000001</v>
      </c>
      <c r="O3844" s="11">
        <f t="shared" si="120"/>
        <v>41740.285324074073</v>
      </c>
      <c r="P3844" s="11">
        <f t="shared" si="121"/>
        <v>41770.285324074073</v>
      </c>
      <c r="Q3844" t="s">
        <v>8270</v>
      </c>
      <c r="R3844" t="s">
        <v>8307</v>
      </c>
      <c r="S3844" t="s">
        <v>8308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>
        <f>E3845/D3845</f>
        <v>0.21299999999999999</v>
      </c>
      <c r="O3845" s="11">
        <f t="shared" si="120"/>
        <v>41765.864166666666</v>
      </c>
      <c r="P3845" s="11">
        <f t="shared" si="121"/>
        <v>41790.864166666666</v>
      </c>
      <c r="Q3845" t="s">
        <v>8270</v>
      </c>
      <c r="R3845" t="s">
        <v>8307</v>
      </c>
      <c r="S3845" t="s">
        <v>8308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>
        <f>E3846/D3846</f>
        <v>0.41489795918367345</v>
      </c>
      <c r="O3846" s="11">
        <f t="shared" si="120"/>
        <v>41766.408958333333</v>
      </c>
      <c r="P3846" s="11">
        <f t="shared" si="121"/>
        <v>41793.082638888889</v>
      </c>
      <c r="Q3846" t="s">
        <v>8270</v>
      </c>
      <c r="R3846" t="s">
        <v>8307</v>
      </c>
      <c r="S3846" t="s">
        <v>8308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>
        <f>E3847/D3847</f>
        <v>2.1049999999999999E-2</v>
      </c>
      <c r="O3847" s="11">
        <f t="shared" si="120"/>
        <v>42248.418680555551</v>
      </c>
      <c r="P3847" s="11">
        <f t="shared" si="121"/>
        <v>42278.418680555558</v>
      </c>
      <c r="Q3847" t="s">
        <v>8270</v>
      </c>
      <c r="R3847" t="s">
        <v>8307</v>
      </c>
      <c r="S3847" t="s">
        <v>8308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>
        <f>E3848/D3848</f>
        <v>2.7E-2</v>
      </c>
      <c r="O3848" s="11">
        <f t="shared" si="120"/>
        <v>41885.01321759259</v>
      </c>
      <c r="P3848" s="11">
        <f t="shared" si="121"/>
        <v>41916.082638888889</v>
      </c>
      <c r="Q3848" t="s">
        <v>8270</v>
      </c>
      <c r="R3848" t="s">
        <v>8307</v>
      </c>
      <c r="S3848" t="s">
        <v>8308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>
        <f>E3849/D3849</f>
        <v>0.16161904761904761</v>
      </c>
      <c r="O3849" s="11">
        <f t="shared" si="120"/>
        <v>42159.016099537032</v>
      </c>
      <c r="P3849" s="11">
        <f t="shared" si="121"/>
        <v>42204.016099537032</v>
      </c>
      <c r="Q3849" t="s">
        <v>8270</v>
      </c>
      <c r="R3849" t="s">
        <v>8307</v>
      </c>
      <c r="S3849" t="s">
        <v>8308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>
        <f>E3850/D3850</f>
        <v>0.16376923076923078</v>
      </c>
      <c r="O3850" s="11">
        <f t="shared" si="120"/>
        <v>42265.608668981477</v>
      </c>
      <c r="P3850" s="11">
        <f t="shared" si="121"/>
        <v>42295.608668981477</v>
      </c>
      <c r="Q3850" t="s">
        <v>8270</v>
      </c>
      <c r="R3850" t="s">
        <v>8307</v>
      </c>
      <c r="S3850" t="s">
        <v>8308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>
        <f>E3851/D3851</f>
        <v>7.0433333333333334E-2</v>
      </c>
      <c r="O3851" s="11">
        <f t="shared" si="120"/>
        <v>42136.558842592589</v>
      </c>
      <c r="P3851" s="11">
        <f t="shared" si="121"/>
        <v>42166.558842592589</v>
      </c>
      <c r="Q3851" t="s">
        <v>8270</v>
      </c>
      <c r="R3851" t="s">
        <v>8307</v>
      </c>
      <c r="S3851" t="s">
        <v>8308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>
        <f>E3852/D3852</f>
        <v>3.7999999999999999E-2</v>
      </c>
      <c r="O3852" s="11">
        <f t="shared" si="120"/>
        <v>41974.916006944441</v>
      </c>
      <c r="P3852" s="11">
        <f t="shared" si="121"/>
        <v>42004.916006944441</v>
      </c>
      <c r="Q3852" t="s">
        <v>8270</v>
      </c>
      <c r="R3852" t="s">
        <v>8307</v>
      </c>
      <c r="S3852" t="s">
        <v>8308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>
        <f>E3853/D3853</f>
        <v>0.34079999999999999</v>
      </c>
      <c r="O3853" s="11">
        <f t="shared" si="120"/>
        <v>42172.23123842592</v>
      </c>
      <c r="P3853" s="11">
        <f t="shared" si="121"/>
        <v>42202.23123842592</v>
      </c>
      <c r="Q3853" t="s">
        <v>8270</v>
      </c>
      <c r="R3853" t="s">
        <v>8307</v>
      </c>
      <c r="S3853" t="s">
        <v>8308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>
        <f>E3854/D3854</f>
        <v>2E-3</v>
      </c>
      <c r="O3854" s="11">
        <f t="shared" si="120"/>
        <v>42064.982361111113</v>
      </c>
      <c r="P3854" s="11">
        <f t="shared" si="121"/>
        <v>42089.940694444442</v>
      </c>
      <c r="Q3854" t="s">
        <v>8270</v>
      </c>
      <c r="R3854" t="s">
        <v>8307</v>
      </c>
      <c r="S3854" t="s">
        <v>8308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>
        <f>E3855/D3855</f>
        <v>2.5999999999999998E-4</v>
      </c>
      <c r="O3855" s="11">
        <f t="shared" si="120"/>
        <v>41848.631689814814</v>
      </c>
      <c r="P3855" s="11">
        <f t="shared" si="121"/>
        <v>41883.631689814814</v>
      </c>
      <c r="Q3855" t="s">
        <v>8270</v>
      </c>
      <c r="R3855" t="s">
        <v>8307</v>
      </c>
      <c r="S3855" t="s">
        <v>8308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>
        <f>E3856/D3856</f>
        <v>0.16254545454545455</v>
      </c>
      <c r="O3856" s="11">
        <f t="shared" si="120"/>
        <v>42103.67659722222</v>
      </c>
      <c r="P3856" s="11">
        <f t="shared" si="121"/>
        <v>42133.67659722222</v>
      </c>
      <c r="Q3856" t="s">
        <v>8270</v>
      </c>
      <c r="R3856" t="s">
        <v>8307</v>
      </c>
      <c r="S3856" t="s">
        <v>8308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>
        <f>E3857/D3857</f>
        <v>2.5000000000000001E-2</v>
      </c>
      <c r="O3857" s="11">
        <f t="shared" si="120"/>
        <v>42059.762395833335</v>
      </c>
      <c r="P3857" s="11">
        <f t="shared" si="121"/>
        <v>42089.720729166664</v>
      </c>
      <c r="Q3857" t="s">
        <v>8270</v>
      </c>
      <c r="R3857" t="s">
        <v>8307</v>
      </c>
      <c r="S3857" t="s">
        <v>8308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>
        <f>E3858/D3858</f>
        <v>2.0000000000000001E-4</v>
      </c>
      <c r="O3858" s="11">
        <f t="shared" si="120"/>
        <v>42041.534756944442</v>
      </c>
      <c r="P3858" s="11">
        <f t="shared" si="121"/>
        <v>42071.493090277778</v>
      </c>
      <c r="Q3858" t="s">
        <v>8270</v>
      </c>
      <c r="R3858" t="s">
        <v>8307</v>
      </c>
      <c r="S3858" t="s">
        <v>8308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>
        <f>E3859/D3859</f>
        <v>5.1999999999999998E-2</v>
      </c>
      <c r="O3859" s="11">
        <f t="shared" si="120"/>
        <v>41829.528819444444</v>
      </c>
      <c r="P3859" s="11">
        <f t="shared" si="121"/>
        <v>41852.508333333331</v>
      </c>
      <c r="Q3859" t="s">
        <v>8270</v>
      </c>
      <c r="R3859" t="s">
        <v>8307</v>
      </c>
      <c r="S3859" t="s">
        <v>8308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>
        <f>E3860/D3860</f>
        <v>0.02</v>
      </c>
      <c r="O3860" s="11">
        <f t="shared" si="120"/>
        <v>42128.222731481481</v>
      </c>
      <c r="P3860" s="11">
        <f t="shared" si="121"/>
        <v>42146.666666666664</v>
      </c>
      <c r="Q3860" t="s">
        <v>8270</v>
      </c>
      <c r="R3860" t="s">
        <v>8307</v>
      </c>
      <c r="S3860" t="s">
        <v>8308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>
        <f>E3861/D3861</f>
        <v>4.0000000000000002E-4</v>
      </c>
      <c r="O3861" s="11">
        <f t="shared" si="120"/>
        <v>41789.685266203705</v>
      </c>
      <c r="P3861" s="11">
        <f t="shared" si="121"/>
        <v>41815.666666666664</v>
      </c>
      <c r="Q3861" t="s">
        <v>8270</v>
      </c>
      <c r="R3861" t="s">
        <v>8307</v>
      </c>
      <c r="S3861" t="s">
        <v>8308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>
        <f>E3862/D3862</f>
        <v>0.17666666666666667</v>
      </c>
      <c r="O3862" s="11">
        <f t="shared" si="120"/>
        <v>41833.452662037031</v>
      </c>
      <c r="P3862" s="11">
        <f t="shared" si="121"/>
        <v>41863.452662037038</v>
      </c>
      <c r="Q3862" t="s">
        <v>8270</v>
      </c>
      <c r="R3862" t="s">
        <v>8307</v>
      </c>
      <c r="S3862" t="s">
        <v>8308</v>
      </c>
    </row>
    <row r="3863" spans="1:19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>
        <f>E3863/D3863</f>
        <v>0.05</v>
      </c>
      <c r="O3863" s="11">
        <f t="shared" si="120"/>
        <v>41914.381678240738</v>
      </c>
      <c r="P3863" s="11">
        <f t="shared" si="121"/>
        <v>41955.699305555558</v>
      </c>
      <c r="Q3863" t="s">
        <v>8270</v>
      </c>
      <c r="R3863" t="s">
        <v>8307</v>
      </c>
      <c r="S3863" t="s">
        <v>8308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>
        <f>E3864/D3864</f>
        <v>1.3333333333333334E-4</v>
      </c>
      <c r="O3864" s="11">
        <f t="shared" si="120"/>
        <v>42611.052731481475</v>
      </c>
      <c r="P3864" s="11">
        <f t="shared" si="121"/>
        <v>42625.499305555553</v>
      </c>
      <c r="Q3864" t="s">
        <v>8270</v>
      </c>
      <c r="R3864" t="s">
        <v>8307</v>
      </c>
      <c r="S3864" t="s">
        <v>8308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>
        <f>E3865/D3865</f>
        <v>0</v>
      </c>
      <c r="O3865" s="11">
        <f t="shared" si="120"/>
        <v>42253.424826388888</v>
      </c>
      <c r="P3865" s="11">
        <f t="shared" si="121"/>
        <v>42313.466493055552</v>
      </c>
      <c r="Q3865" t="s">
        <v>8270</v>
      </c>
      <c r="R3865" t="s">
        <v>8307</v>
      </c>
      <c r="S3865" t="s">
        <v>8308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>
        <f>E3866/D3866</f>
        <v>1.2E-2</v>
      </c>
      <c r="O3866" s="11">
        <f t="shared" si="120"/>
        <v>42295.683495370373</v>
      </c>
      <c r="P3866" s="11">
        <f t="shared" si="121"/>
        <v>42325.72516203703</v>
      </c>
      <c r="Q3866" t="s">
        <v>8270</v>
      </c>
      <c r="R3866" t="s">
        <v>8307</v>
      </c>
      <c r="S3866" t="s">
        <v>8308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>
        <f>E3867/D3867</f>
        <v>0.26937422295897223</v>
      </c>
      <c r="O3867" s="11">
        <f t="shared" si="120"/>
        <v>41841.44326388889</v>
      </c>
      <c r="P3867" s="11">
        <f t="shared" si="121"/>
        <v>41881.020833333328</v>
      </c>
      <c r="Q3867" t="s">
        <v>8270</v>
      </c>
      <c r="R3867" t="s">
        <v>8307</v>
      </c>
      <c r="S3867" t="s">
        <v>8308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>
        <f>E3868/D3868</f>
        <v>5.4999999999999997E-3</v>
      </c>
      <c r="O3868" s="11">
        <f t="shared" si="120"/>
        <v>42402.738668981481</v>
      </c>
      <c r="P3868" s="11">
        <f t="shared" si="121"/>
        <v>42451.936805555553</v>
      </c>
      <c r="Q3868" t="s">
        <v>8270</v>
      </c>
      <c r="R3868" t="s">
        <v>8307</v>
      </c>
      <c r="S3868" t="s">
        <v>8308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>
        <f>E3869/D3869</f>
        <v>0.1255</v>
      </c>
      <c r="O3869" s="11">
        <f t="shared" si="120"/>
        <v>42509.605775462966</v>
      </c>
      <c r="P3869" s="11">
        <f t="shared" si="121"/>
        <v>42539.605775462966</v>
      </c>
      <c r="Q3869" t="s">
        <v>8270</v>
      </c>
      <c r="R3869" t="s">
        <v>8307</v>
      </c>
      <c r="S3869" t="s">
        <v>8308</v>
      </c>
    </row>
    <row r="3870" spans="1:19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>
        <f>E3870/D3870</f>
        <v>2E-3</v>
      </c>
      <c r="O3870" s="11">
        <f t="shared" si="120"/>
        <v>41865.451446759253</v>
      </c>
      <c r="P3870" s="11">
        <f t="shared" si="121"/>
        <v>41890.45144675926</v>
      </c>
      <c r="Q3870" t="s">
        <v>8304</v>
      </c>
      <c r="R3870" t="s">
        <v>8307</v>
      </c>
      <c r="S3870" t="s">
        <v>8348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>
        <f>E3871/D3871</f>
        <v>3.44748684310884E-2</v>
      </c>
      <c r="O3871" s="11">
        <f t="shared" si="120"/>
        <v>42047.516111111108</v>
      </c>
      <c r="P3871" s="11">
        <f t="shared" si="121"/>
        <v>42076.924305555549</v>
      </c>
      <c r="Q3871" t="s">
        <v>8304</v>
      </c>
      <c r="R3871" t="s">
        <v>8307</v>
      </c>
      <c r="S3871" t="s">
        <v>8348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>
        <f>E3872/D3872</f>
        <v>0.15</v>
      </c>
      <c r="O3872" s="11">
        <f t="shared" si="120"/>
        <v>41792.963865740734</v>
      </c>
      <c r="P3872" s="11">
        <f t="shared" si="121"/>
        <v>41822.963865740741</v>
      </c>
      <c r="Q3872" t="s">
        <v>8304</v>
      </c>
      <c r="R3872" t="s">
        <v>8307</v>
      </c>
      <c r="S3872" t="s">
        <v>8348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>
        <f>E3873/D3873</f>
        <v>2.6666666666666668E-2</v>
      </c>
      <c r="O3873" s="11">
        <f t="shared" si="120"/>
        <v>42763.572337962956</v>
      </c>
      <c r="P3873" s="11">
        <f t="shared" si="121"/>
        <v>42823.530671296299</v>
      </c>
      <c r="Q3873" t="s">
        <v>8304</v>
      </c>
      <c r="R3873" t="s">
        <v>8307</v>
      </c>
      <c r="S3873" t="s">
        <v>8348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>
        <f>E3874/D3874</f>
        <v>0</v>
      </c>
      <c r="O3874" s="11">
        <f t="shared" si="120"/>
        <v>42179.9374537037</v>
      </c>
      <c r="P3874" s="11">
        <f t="shared" si="121"/>
        <v>42229.9374537037</v>
      </c>
      <c r="Q3874" t="s">
        <v>8304</v>
      </c>
      <c r="R3874" t="s">
        <v>8307</v>
      </c>
      <c r="S3874" t="s">
        <v>8348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>
        <f>E3875/D3875</f>
        <v>0</v>
      </c>
      <c r="O3875" s="11">
        <f t="shared" si="120"/>
        <v>42255.487673611111</v>
      </c>
      <c r="P3875" s="11">
        <f t="shared" si="121"/>
        <v>42285.487673611111</v>
      </c>
      <c r="Q3875" t="s">
        <v>8304</v>
      </c>
      <c r="R3875" t="s">
        <v>8307</v>
      </c>
      <c r="S3875" t="s">
        <v>8348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>
        <f>E3876/D3876</f>
        <v>0</v>
      </c>
      <c r="O3876" s="11">
        <f t="shared" si="120"/>
        <v>42006.808124999996</v>
      </c>
      <c r="P3876" s="11">
        <f t="shared" si="121"/>
        <v>42027.833333333336</v>
      </c>
      <c r="Q3876" t="s">
        <v>8304</v>
      </c>
      <c r="R3876" t="s">
        <v>8307</v>
      </c>
      <c r="S3876" t="s">
        <v>8348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>
        <f>E3877/D3877</f>
        <v>0</v>
      </c>
      <c r="O3877" s="11">
        <f t="shared" si="120"/>
        <v>42615.138483796291</v>
      </c>
      <c r="P3877" s="11">
        <f t="shared" si="121"/>
        <v>42616.208333333336</v>
      </c>
      <c r="Q3877" t="s">
        <v>8304</v>
      </c>
      <c r="R3877" t="s">
        <v>8307</v>
      </c>
      <c r="S3877" t="s">
        <v>8348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>
        <f>E3878/D3878</f>
        <v>0.52794871794871789</v>
      </c>
      <c r="O3878" s="11">
        <f t="shared" si="120"/>
        <v>42372.415833333333</v>
      </c>
      <c r="P3878" s="11">
        <f t="shared" si="121"/>
        <v>42402.415833333333</v>
      </c>
      <c r="Q3878" t="s">
        <v>8304</v>
      </c>
      <c r="R3878" t="s">
        <v>8307</v>
      </c>
      <c r="S3878" t="s">
        <v>8348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>
        <f>E3879/D3879</f>
        <v>4.9639999999999997E-2</v>
      </c>
      <c r="O3879" s="11">
        <f t="shared" si="120"/>
        <v>42682.469351851854</v>
      </c>
      <c r="P3879" s="11">
        <f t="shared" si="121"/>
        <v>42712.469351851854</v>
      </c>
      <c r="Q3879" t="s">
        <v>8304</v>
      </c>
      <c r="R3879" t="s">
        <v>8307</v>
      </c>
      <c r="S3879" t="s">
        <v>8348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>
        <f>E3880/D3880</f>
        <v>5.5555555555555556E-4</v>
      </c>
      <c r="O3880" s="11">
        <f t="shared" si="120"/>
        <v>42154.610486111109</v>
      </c>
      <c r="P3880" s="11">
        <f t="shared" si="121"/>
        <v>42184.957638888889</v>
      </c>
      <c r="Q3880" t="s">
        <v>8304</v>
      </c>
      <c r="R3880" t="s">
        <v>8307</v>
      </c>
      <c r="S3880" t="s">
        <v>8348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>
        <f>E3881/D3881</f>
        <v>0</v>
      </c>
      <c r="O3881" s="11">
        <f t="shared" si="120"/>
        <v>41999.652731481481</v>
      </c>
      <c r="P3881" s="11">
        <f t="shared" si="121"/>
        <v>42029.652731481481</v>
      </c>
      <c r="Q3881" t="s">
        <v>8304</v>
      </c>
      <c r="R3881" t="s">
        <v>8307</v>
      </c>
      <c r="S3881" t="s">
        <v>8348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>
        <f>E3882/D3882</f>
        <v>0.13066666666666665</v>
      </c>
      <c r="O3882" s="11">
        <f t="shared" si="120"/>
        <v>41815.606712962959</v>
      </c>
      <c r="P3882" s="11">
        <f t="shared" si="121"/>
        <v>41850.75</v>
      </c>
      <c r="Q3882" t="s">
        <v>8304</v>
      </c>
      <c r="R3882" t="s">
        <v>8307</v>
      </c>
      <c r="S3882" t="s">
        <v>8348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>
        <f>E3883/D3883</f>
        <v>0.05</v>
      </c>
      <c r="O3883" s="11">
        <f t="shared" si="120"/>
        <v>42755.810173611106</v>
      </c>
      <c r="P3883" s="11">
        <f t="shared" si="121"/>
        <v>42785.810173611106</v>
      </c>
      <c r="Q3883" t="s">
        <v>8304</v>
      </c>
      <c r="R3883" t="s">
        <v>8307</v>
      </c>
      <c r="S3883" t="s">
        <v>8348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>
        <f>E3884/D3884</f>
        <v>0</v>
      </c>
      <c r="O3884" s="11">
        <f t="shared" si="120"/>
        <v>42373.77511574074</v>
      </c>
      <c r="P3884" s="11">
        <f t="shared" si="121"/>
        <v>42400.752083333333</v>
      </c>
      <c r="Q3884" t="s">
        <v>8304</v>
      </c>
      <c r="R3884" t="s">
        <v>8307</v>
      </c>
      <c r="S3884" t="s">
        <v>8348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>
        <f>E3885/D3885</f>
        <v>0</v>
      </c>
      <c r="O3885" s="11">
        <f t="shared" si="120"/>
        <v>41854.394317129627</v>
      </c>
      <c r="P3885" s="11">
        <f t="shared" si="121"/>
        <v>41884.394317129627</v>
      </c>
      <c r="Q3885" t="s">
        <v>8304</v>
      </c>
      <c r="R3885" t="s">
        <v>8307</v>
      </c>
      <c r="S3885" t="s">
        <v>8348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>
        <f>E3886/D3886</f>
        <v>0</v>
      </c>
      <c r="O3886" s="11">
        <f t="shared" si="120"/>
        <v>42065.583240740736</v>
      </c>
      <c r="P3886" s="11">
        <f t="shared" si="121"/>
        <v>42090.541574074072</v>
      </c>
      <c r="Q3886" t="s">
        <v>8304</v>
      </c>
      <c r="R3886" t="s">
        <v>8307</v>
      </c>
      <c r="S3886" t="s">
        <v>8348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>
        <f>E3887/D3887</f>
        <v>0</v>
      </c>
      <c r="O3887" s="11">
        <f t="shared" si="120"/>
        <v>42469.742951388886</v>
      </c>
      <c r="P3887" s="11">
        <f t="shared" si="121"/>
        <v>42499.742951388886</v>
      </c>
      <c r="Q3887" t="s">
        <v>8304</v>
      </c>
      <c r="R3887" t="s">
        <v>8307</v>
      </c>
      <c r="S3887" t="s">
        <v>8348</v>
      </c>
    </row>
    <row r="3888" spans="1:19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>
        <f>E3888/D3888</f>
        <v>0</v>
      </c>
      <c r="O3888" s="11">
        <f t="shared" si="120"/>
        <v>41954.019699074073</v>
      </c>
      <c r="P3888" s="11">
        <f t="shared" si="121"/>
        <v>41984.019699074073</v>
      </c>
      <c r="Q3888" t="s">
        <v>8304</v>
      </c>
      <c r="R3888" t="s">
        <v>8307</v>
      </c>
      <c r="S3888" t="s">
        <v>8348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>
        <f>E3889/D3889</f>
        <v>1.7500000000000002E-2</v>
      </c>
      <c r="O3889" s="11">
        <f t="shared" si="120"/>
        <v>42079.649641203701</v>
      </c>
      <c r="P3889" s="11">
        <f t="shared" si="121"/>
        <v>42125.708333333336</v>
      </c>
      <c r="Q3889" t="s">
        <v>8304</v>
      </c>
      <c r="R3889" t="s">
        <v>8307</v>
      </c>
      <c r="S3889" t="s">
        <v>8348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>
        <f>E3890/D3890</f>
        <v>0.27100000000000002</v>
      </c>
      <c r="O3890" s="11">
        <f t="shared" si="120"/>
        <v>42762.337476851848</v>
      </c>
      <c r="P3890" s="11">
        <f t="shared" si="121"/>
        <v>42792.337476851848</v>
      </c>
      <c r="Q3890" t="s">
        <v>8270</v>
      </c>
      <c r="R3890" t="s">
        <v>8307</v>
      </c>
      <c r="S3890" t="s">
        <v>8308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>
        <f>E3891/D3891</f>
        <v>1.4749999999999999E-2</v>
      </c>
      <c r="O3891" s="11">
        <f t="shared" si="120"/>
        <v>41976.796643518515</v>
      </c>
      <c r="P3891" s="11">
        <f t="shared" si="121"/>
        <v>42008.768055555549</v>
      </c>
      <c r="Q3891" t="s">
        <v>8270</v>
      </c>
      <c r="R3891" t="s">
        <v>8307</v>
      </c>
      <c r="S3891" t="s">
        <v>8308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>
        <f>E3892/D3892</f>
        <v>0.16826666666666668</v>
      </c>
      <c r="O3892" s="11">
        <f t="shared" si="120"/>
        <v>42171.55027777778</v>
      </c>
      <c r="P3892" s="11">
        <f t="shared" si="121"/>
        <v>42231.55027777778</v>
      </c>
      <c r="Q3892" t="s">
        <v>8270</v>
      </c>
      <c r="R3892" t="s">
        <v>8307</v>
      </c>
      <c r="S3892" t="s">
        <v>8308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>
        <f>E3893/D3893</f>
        <v>0.32500000000000001</v>
      </c>
      <c r="O3893" s="11">
        <f t="shared" si="120"/>
        <v>42055.924120370364</v>
      </c>
      <c r="P3893" s="11">
        <f t="shared" si="121"/>
        <v>42085.999305555553</v>
      </c>
      <c r="Q3893" t="s">
        <v>8270</v>
      </c>
      <c r="R3893" t="s">
        <v>8307</v>
      </c>
      <c r="S3893" t="s">
        <v>8308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>
        <f>E3894/D3894</f>
        <v>0</v>
      </c>
      <c r="O3894" s="11">
        <f t="shared" si="120"/>
        <v>41867.44394675926</v>
      </c>
      <c r="P3894" s="11">
        <f t="shared" si="121"/>
        <v>41875.083333333328</v>
      </c>
      <c r="Q3894" t="s">
        <v>8270</v>
      </c>
      <c r="R3894" t="s">
        <v>8307</v>
      </c>
      <c r="S3894" t="s">
        <v>8308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>
        <f>E3895/D3895</f>
        <v>0.2155</v>
      </c>
      <c r="O3895" s="11">
        <f t="shared" si="120"/>
        <v>41779.449537037035</v>
      </c>
      <c r="P3895" s="11">
        <f t="shared" si="121"/>
        <v>41821.041666666664</v>
      </c>
      <c r="Q3895" t="s">
        <v>8270</v>
      </c>
      <c r="R3895" t="s">
        <v>8307</v>
      </c>
      <c r="S3895" t="s">
        <v>8308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>
        <f>E3896/D3896</f>
        <v>3.4666666666666665E-2</v>
      </c>
      <c r="O3896" s="11">
        <f t="shared" si="120"/>
        <v>42679.750138888885</v>
      </c>
      <c r="P3896" s="11">
        <f t="shared" si="121"/>
        <v>42709.999305555553</v>
      </c>
      <c r="Q3896" t="s">
        <v>8270</v>
      </c>
      <c r="R3896" t="s">
        <v>8307</v>
      </c>
      <c r="S3896" t="s">
        <v>8308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>
        <f>E3897/D3897</f>
        <v>0.05</v>
      </c>
      <c r="O3897" s="11">
        <f t="shared" si="120"/>
        <v>42032.041875000003</v>
      </c>
      <c r="P3897" s="11">
        <f t="shared" si="121"/>
        <v>42063.041875000003</v>
      </c>
      <c r="Q3897" t="s">
        <v>8270</v>
      </c>
      <c r="R3897" t="s">
        <v>8307</v>
      </c>
      <c r="S3897" t="s">
        <v>8308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>
        <f>E3898/D3898</f>
        <v>0.10625</v>
      </c>
      <c r="O3898" s="11">
        <f t="shared" si="120"/>
        <v>41792.983541666668</v>
      </c>
      <c r="P3898" s="11">
        <f t="shared" si="121"/>
        <v>41806.983541666668</v>
      </c>
      <c r="Q3898" t="s">
        <v>8270</v>
      </c>
      <c r="R3898" t="s">
        <v>8307</v>
      </c>
      <c r="S3898" t="s">
        <v>8308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>
        <f>E3899/D3899</f>
        <v>0.17599999999999999</v>
      </c>
      <c r="O3899" s="11">
        <f t="shared" si="120"/>
        <v>41982.665312499994</v>
      </c>
      <c r="P3899" s="11">
        <f t="shared" si="121"/>
        <v>42012.665312499994</v>
      </c>
      <c r="Q3899" t="s">
        <v>8270</v>
      </c>
      <c r="R3899" t="s">
        <v>8307</v>
      </c>
      <c r="S3899" t="s">
        <v>8308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>
        <f>E3900/D3900</f>
        <v>0.3256</v>
      </c>
      <c r="O3900" s="11">
        <f t="shared" si="120"/>
        <v>42193.273958333331</v>
      </c>
      <c r="P3900" s="11">
        <f t="shared" si="121"/>
        <v>42233.458333333336</v>
      </c>
      <c r="Q3900" t="s">
        <v>8270</v>
      </c>
      <c r="R3900" t="s">
        <v>8307</v>
      </c>
      <c r="S3900" t="s">
        <v>8308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>
        <f>E3901/D3901</f>
        <v>1.2500000000000001E-2</v>
      </c>
      <c r="O3901" s="11">
        <f t="shared" si="120"/>
        <v>41843.566678240735</v>
      </c>
      <c r="P3901" s="11">
        <f t="shared" si="121"/>
        <v>41863.566678240742</v>
      </c>
      <c r="Q3901" t="s">
        <v>8270</v>
      </c>
      <c r="R3901" t="s">
        <v>8307</v>
      </c>
      <c r="S3901" t="s">
        <v>8308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>
        <f>E3902/D3902</f>
        <v>5.3999999999999999E-2</v>
      </c>
      <c r="O3902" s="11">
        <f t="shared" si="120"/>
        <v>42135.884155092594</v>
      </c>
      <c r="P3902" s="11">
        <f t="shared" si="121"/>
        <v>42165.884155092594</v>
      </c>
      <c r="Q3902" t="s">
        <v>8270</v>
      </c>
      <c r="R3902" t="s">
        <v>8307</v>
      </c>
      <c r="S3902" t="s">
        <v>8308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>
        <f>E3903/D3903</f>
        <v>8.3333333333333332E-3</v>
      </c>
      <c r="O3903" s="11">
        <f t="shared" si="120"/>
        <v>42317.618043981485</v>
      </c>
      <c r="P3903" s="11">
        <f t="shared" si="121"/>
        <v>42357.618043981478</v>
      </c>
      <c r="Q3903" t="s">
        <v>8270</v>
      </c>
      <c r="R3903" t="s">
        <v>8307</v>
      </c>
      <c r="S3903" t="s">
        <v>8308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>
        <f>E3904/D3904</f>
        <v>0.48833333333333334</v>
      </c>
      <c r="O3904" s="11">
        <f t="shared" si="120"/>
        <v>42663.259745370371</v>
      </c>
      <c r="P3904" s="11">
        <f t="shared" si="121"/>
        <v>42688.301412037035</v>
      </c>
      <c r="Q3904" t="s">
        <v>8270</v>
      </c>
      <c r="R3904" t="s">
        <v>8307</v>
      </c>
      <c r="S3904" t="s">
        <v>8308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>
        <f>E3905/D3905</f>
        <v>0</v>
      </c>
      <c r="O3905" s="11">
        <f t="shared" si="120"/>
        <v>42185.802835648145</v>
      </c>
      <c r="P3905" s="11">
        <f t="shared" si="121"/>
        <v>42230.609722222223</v>
      </c>
      <c r="Q3905" t="s">
        <v>8270</v>
      </c>
      <c r="R3905" t="s">
        <v>8307</v>
      </c>
      <c r="S3905" t="s">
        <v>8308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>
        <f>E3906/D3906</f>
        <v>2.9999999999999997E-4</v>
      </c>
      <c r="O3906" s="11">
        <f t="shared" si="120"/>
        <v>42095.020833333336</v>
      </c>
      <c r="P3906" s="11">
        <f t="shared" si="121"/>
        <v>42109.00277777778</v>
      </c>
      <c r="Q3906" t="s">
        <v>8270</v>
      </c>
      <c r="R3906" t="s">
        <v>8307</v>
      </c>
      <c r="S3906" t="s">
        <v>8308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>
        <f>E3907/D3907</f>
        <v>0.11533333333333333</v>
      </c>
      <c r="O3907" s="11">
        <f t="shared" ref="O3907:O3970" si="122">(((J3907/60)/60)/24)+DATE(1970,1,1)+(-5/24)</f>
        <v>42124.415543981479</v>
      </c>
      <c r="P3907" s="11">
        <f t="shared" ref="P3907:P3970" si="123">I3907/86400+25569+(-5/24)</f>
        <v>42166.749999999993</v>
      </c>
      <c r="Q3907" t="s">
        <v>8270</v>
      </c>
      <c r="R3907" t="s">
        <v>8307</v>
      </c>
      <c r="S3907" t="s">
        <v>8308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>
        <f>E3908/D3908</f>
        <v>0.67333333333333334</v>
      </c>
      <c r="O3908" s="11">
        <f t="shared" si="122"/>
        <v>42143.709409722222</v>
      </c>
      <c r="P3908" s="11">
        <f t="shared" si="123"/>
        <v>42181.350694444445</v>
      </c>
      <c r="Q3908" t="s">
        <v>8270</v>
      </c>
      <c r="R3908" t="s">
        <v>8307</v>
      </c>
      <c r="S3908" t="s">
        <v>8308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>
        <f>E3909/D3909</f>
        <v>0.153</v>
      </c>
      <c r="O3909" s="11">
        <f t="shared" si="122"/>
        <v>41906.611180555556</v>
      </c>
      <c r="P3909" s="11">
        <f t="shared" si="123"/>
        <v>41938.630555555552</v>
      </c>
      <c r="Q3909" t="s">
        <v>8270</v>
      </c>
      <c r="R3909" t="s">
        <v>8307</v>
      </c>
      <c r="S3909" t="s">
        <v>8308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>
        <f>E3910/D3910</f>
        <v>8.666666666666667E-2</v>
      </c>
      <c r="O3910" s="11">
        <f t="shared" si="122"/>
        <v>41833.927037037036</v>
      </c>
      <c r="P3910" s="11">
        <f t="shared" si="123"/>
        <v>41848.927037037036</v>
      </c>
      <c r="Q3910" t="s">
        <v>8270</v>
      </c>
      <c r="R3910" t="s">
        <v>8307</v>
      </c>
      <c r="S3910" t="s">
        <v>8308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>
        <f>E3911/D3911</f>
        <v>2.2499999999999998E-3</v>
      </c>
      <c r="O3911" s="11">
        <f t="shared" si="122"/>
        <v>41863.150949074072</v>
      </c>
      <c r="P3911" s="11">
        <f t="shared" si="123"/>
        <v>41893.150949074072</v>
      </c>
      <c r="Q3911" t="s">
        <v>8270</v>
      </c>
      <c r="R3911" t="s">
        <v>8307</v>
      </c>
      <c r="S3911" t="s">
        <v>8308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>
        <f>E3912/D3912</f>
        <v>3.0833333333333334E-2</v>
      </c>
      <c r="O3912" s="11">
        <f t="shared" si="122"/>
        <v>42224.548576388886</v>
      </c>
      <c r="P3912" s="11">
        <f t="shared" si="123"/>
        <v>42254.548576388886</v>
      </c>
      <c r="Q3912" t="s">
        <v>8270</v>
      </c>
      <c r="R3912" t="s">
        <v>8307</v>
      </c>
      <c r="S3912" t="s">
        <v>8308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>
        <f>E3913/D3913</f>
        <v>0.37412499999999999</v>
      </c>
      <c r="O3913" s="11">
        <f t="shared" si="122"/>
        <v>41939.603900462964</v>
      </c>
      <c r="P3913" s="11">
        <f t="shared" si="123"/>
        <v>41969.645567129628</v>
      </c>
      <c r="Q3913" t="s">
        <v>8270</v>
      </c>
      <c r="R3913" t="s">
        <v>8307</v>
      </c>
      <c r="S3913" t="s">
        <v>8308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>
        <f>E3914/D3914</f>
        <v>6.666666666666667E-5</v>
      </c>
      <c r="O3914" s="11">
        <f t="shared" si="122"/>
        <v>42059.061689814807</v>
      </c>
      <c r="P3914" s="11">
        <f t="shared" si="123"/>
        <v>42118.982638888883</v>
      </c>
      <c r="Q3914" t="s">
        <v>8270</v>
      </c>
      <c r="R3914" t="s">
        <v>8307</v>
      </c>
      <c r="S3914" t="s">
        <v>8308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>
        <f>E3915/D3915</f>
        <v>0.1</v>
      </c>
      <c r="O3915" s="11">
        <f t="shared" si="122"/>
        <v>42308.002881944441</v>
      </c>
      <c r="P3915" s="11">
        <f t="shared" si="123"/>
        <v>42338.044548611106</v>
      </c>
      <c r="Q3915" t="s">
        <v>8270</v>
      </c>
      <c r="R3915" t="s">
        <v>8307</v>
      </c>
      <c r="S3915" t="s">
        <v>8308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>
        <f>E3916/D3916</f>
        <v>0.36359999999999998</v>
      </c>
      <c r="O3916" s="11">
        <f t="shared" si="122"/>
        <v>42114.610601851848</v>
      </c>
      <c r="P3916" s="11">
        <f t="shared" si="123"/>
        <v>42134.749305555553</v>
      </c>
      <c r="Q3916" t="s">
        <v>8270</v>
      </c>
      <c r="R3916" t="s">
        <v>8307</v>
      </c>
      <c r="S3916" t="s">
        <v>8308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>
        <f>E3917/D3917</f>
        <v>3.3333333333333335E-3</v>
      </c>
      <c r="O3917" s="11">
        <f t="shared" si="122"/>
        <v>42492.776724537034</v>
      </c>
      <c r="P3917" s="11">
        <f t="shared" si="123"/>
        <v>42522.776724537034</v>
      </c>
      <c r="Q3917" t="s">
        <v>8270</v>
      </c>
      <c r="R3917" t="s">
        <v>8307</v>
      </c>
      <c r="S3917" t="s">
        <v>8308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>
        <f>E3918/D3918</f>
        <v>0</v>
      </c>
      <c r="O3918" s="11">
        <f t="shared" si="122"/>
        <v>42494.263333333329</v>
      </c>
      <c r="P3918" s="11">
        <f t="shared" si="123"/>
        <v>42524.263333333329</v>
      </c>
      <c r="Q3918" t="s">
        <v>8270</v>
      </c>
      <c r="R3918" t="s">
        <v>8307</v>
      </c>
      <c r="S3918" t="s">
        <v>8308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>
        <f>E3919/D3919</f>
        <v>2.8571428571428571E-3</v>
      </c>
      <c r="O3919" s="11">
        <f t="shared" si="122"/>
        <v>41863.318993055553</v>
      </c>
      <c r="P3919" s="11">
        <f t="shared" si="123"/>
        <v>41893.318993055553</v>
      </c>
      <c r="Q3919" t="s">
        <v>8270</v>
      </c>
      <c r="R3919" t="s">
        <v>8307</v>
      </c>
      <c r="S3919" t="s">
        <v>8308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>
        <f>E3920/D3920</f>
        <v>2E-3</v>
      </c>
      <c r="O3920" s="11">
        <f t="shared" si="122"/>
        <v>41843.456284722219</v>
      </c>
      <c r="P3920" s="11">
        <f t="shared" si="123"/>
        <v>41855.458333333328</v>
      </c>
      <c r="Q3920" t="s">
        <v>8270</v>
      </c>
      <c r="R3920" t="s">
        <v>8307</v>
      </c>
      <c r="S3920" t="s">
        <v>8308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>
        <f>E3921/D3921</f>
        <v>1.7999999999999999E-2</v>
      </c>
      <c r="O3921" s="11">
        <f t="shared" si="122"/>
        <v>42358.476539351854</v>
      </c>
      <c r="P3921" s="11">
        <f t="shared" si="123"/>
        <v>42386.791666666664</v>
      </c>
      <c r="Q3921" t="s">
        <v>8270</v>
      </c>
      <c r="R3921" t="s">
        <v>8307</v>
      </c>
      <c r="S3921" t="s">
        <v>8308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>
        <f>E3922/D3922</f>
        <v>5.3999999999999999E-2</v>
      </c>
      <c r="O3922" s="11">
        <f t="shared" si="122"/>
        <v>42657.178935185184</v>
      </c>
      <c r="P3922" s="11">
        <f t="shared" si="123"/>
        <v>42687.220601851848</v>
      </c>
      <c r="Q3922" t="s">
        <v>8270</v>
      </c>
      <c r="R3922" t="s">
        <v>8307</v>
      </c>
      <c r="S3922" t="s">
        <v>8308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>
        <f>E3923/D3923</f>
        <v>0</v>
      </c>
      <c r="O3923" s="11">
        <f t="shared" si="122"/>
        <v>41926.333969907406</v>
      </c>
      <c r="P3923" s="11">
        <f t="shared" si="123"/>
        <v>41938.541666666664</v>
      </c>
      <c r="Q3923" t="s">
        <v>8270</v>
      </c>
      <c r="R3923" t="s">
        <v>8307</v>
      </c>
      <c r="S3923" t="s">
        <v>8308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>
        <f>E3924/D3924</f>
        <v>8.1333333333333327E-2</v>
      </c>
      <c r="O3924" s="11">
        <f t="shared" si="122"/>
        <v>42020.560300925928</v>
      </c>
      <c r="P3924" s="11">
        <f t="shared" si="123"/>
        <v>42065.749999999993</v>
      </c>
      <c r="Q3924" t="s">
        <v>8270</v>
      </c>
      <c r="R3924" t="s">
        <v>8307</v>
      </c>
      <c r="S3924" t="s">
        <v>8308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>
        <f>E3925/D3925</f>
        <v>0.12034782608695652</v>
      </c>
      <c r="O3925" s="11">
        <f t="shared" si="122"/>
        <v>42075.771655092591</v>
      </c>
      <c r="P3925" s="11">
        <f t="shared" si="123"/>
        <v>42103.771655092591</v>
      </c>
      <c r="Q3925" t="s">
        <v>8270</v>
      </c>
      <c r="R3925" t="s">
        <v>8307</v>
      </c>
      <c r="S3925" t="s">
        <v>8308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>
        <f>E3926/D3926</f>
        <v>0.15266666666666667</v>
      </c>
      <c r="O3926" s="11">
        <f t="shared" si="122"/>
        <v>41786.751412037032</v>
      </c>
      <c r="P3926" s="11">
        <f t="shared" si="123"/>
        <v>41816.751412037032</v>
      </c>
      <c r="Q3926" t="s">
        <v>8270</v>
      </c>
      <c r="R3926" t="s">
        <v>8307</v>
      </c>
      <c r="S3926" t="s">
        <v>8308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>
        <f>E3927/D3927</f>
        <v>0.1</v>
      </c>
      <c r="O3927" s="11">
        <f t="shared" si="122"/>
        <v>41820.662488425922</v>
      </c>
      <c r="P3927" s="11">
        <f t="shared" si="123"/>
        <v>41850.662488425922</v>
      </c>
      <c r="Q3927" t="s">
        <v>8270</v>
      </c>
      <c r="R3927" t="s">
        <v>8307</v>
      </c>
      <c r="S3927" t="s">
        <v>8308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>
        <f>E3928/D3928</f>
        <v>3.0000000000000001E-3</v>
      </c>
      <c r="O3928" s="11">
        <f t="shared" si="122"/>
        <v>41969.876712962963</v>
      </c>
      <c r="P3928" s="11">
        <f t="shared" si="123"/>
        <v>41999.876712962963</v>
      </c>
      <c r="Q3928" t="s">
        <v>8270</v>
      </c>
      <c r="R3928" t="s">
        <v>8307</v>
      </c>
      <c r="S3928" t="s">
        <v>8308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>
        <f>E3929/D3929</f>
        <v>0.01</v>
      </c>
      <c r="O3929" s="11">
        <f t="shared" si="122"/>
        <v>41830.059074074074</v>
      </c>
      <c r="P3929" s="11">
        <f t="shared" si="123"/>
        <v>41860.059074074074</v>
      </c>
      <c r="Q3929" t="s">
        <v>8270</v>
      </c>
      <c r="R3929" t="s">
        <v>8307</v>
      </c>
      <c r="S3929" t="s">
        <v>8308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>
        <f>E3930/D3930</f>
        <v>0.13020000000000001</v>
      </c>
      <c r="O3930" s="11">
        <f t="shared" si="122"/>
        <v>42265.474849537037</v>
      </c>
      <c r="P3930" s="11">
        <f t="shared" si="123"/>
        <v>42292.999305555553</v>
      </c>
      <c r="Q3930" t="s">
        <v>8270</v>
      </c>
      <c r="R3930" t="s">
        <v>8307</v>
      </c>
      <c r="S3930" t="s">
        <v>8308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>
        <f>E3931/D3931</f>
        <v>2.265E-2</v>
      </c>
      <c r="O3931" s="11">
        <f t="shared" si="122"/>
        <v>42601.618807870364</v>
      </c>
      <c r="P3931" s="11">
        <f t="shared" si="123"/>
        <v>42631.618807870364</v>
      </c>
      <c r="Q3931" t="s">
        <v>8270</v>
      </c>
      <c r="R3931" t="s">
        <v>8307</v>
      </c>
      <c r="S3931" t="s">
        <v>8308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>
        <f>E3932/D3932</f>
        <v>0</v>
      </c>
      <c r="O3932" s="11">
        <f t="shared" si="122"/>
        <v>42433.13041666666</v>
      </c>
      <c r="P3932" s="11">
        <f t="shared" si="123"/>
        <v>42461.041666666664</v>
      </c>
      <c r="Q3932" t="s">
        <v>8270</v>
      </c>
      <c r="R3932" t="s">
        <v>8307</v>
      </c>
      <c r="S3932" t="s">
        <v>8308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>
        <f>E3933/D3933</f>
        <v>0</v>
      </c>
      <c r="O3933" s="11">
        <f t="shared" si="122"/>
        <v>42227.943368055552</v>
      </c>
      <c r="P3933" s="11">
        <f t="shared" si="123"/>
        <v>42252.943368055552</v>
      </c>
      <c r="Q3933" t="s">
        <v>8270</v>
      </c>
      <c r="R3933" t="s">
        <v>8307</v>
      </c>
      <c r="S3933" t="s">
        <v>8308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>
        <f>E3934/D3934</f>
        <v>8.3333333333333331E-5</v>
      </c>
      <c r="O3934" s="11">
        <f t="shared" si="122"/>
        <v>42414.960231481477</v>
      </c>
      <c r="P3934" s="11">
        <f t="shared" si="123"/>
        <v>42444.918564814812</v>
      </c>
      <c r="Q3934" t="s">
        <v>8270</v>
      </c>
      <c r="R3934" t="s">
        <v>8307</v>
      </c>
      <c r="S3934" t="s">
        <v>8308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>
        <f>E3935/D3935</f>
        <v>0.15742857142857142</v>
      </c>
      <c r="O3935" s="11">
        <f t="shared" si="122"/>
        <v>42538.759976851848</v>
      </c>
      <c r="P3935" s="11">
        <f t="shared" si="123"/>
        <v>42567.821527777771</v>
      </c>
      <c r="Q3935" t="s">
        <v>8270</v>
      </c>
      <c r="R3935" t="s">
        <v>8307</v>
      </c>
      <c r="S3935" t="s">
        <v>8308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>
        <f>E3936/D3936</f>
        <v>0.11</v>
      </c>
      <c r="O3936" s="11">
        <f t="shared" si="122"/>
        <v>42233.463414351849</v>
      </c>
      <c r="P3936" s="11">
        <f t="shared" si="123"/>
        <v>42278.333333333336</v>
      </c>
      <c r="Q3936" t="s">
        <v>8270</v>
      </c>
      <c r="R3936" t="s">
        <v>8307</v>
      </c>
      <c r="S3936" t="s">
        <v>8308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>
        <f>E3937/D3937</f>
        <v>0.43833333333333335</v>
      </c>
      <c r="O3937" s="11">
        <f t="shared" si="122"/>
        <v>42221.448449074065</v>
      </c>
      <c r="P3937" s="11">
        <f t="shared" si="123"/>
        <v>42281.448449074072</v>
      </c>
      <c r="Q3937" t="s">
        <v>8270</v>
      </c>
      <c r="R3937" t="s">
        <v>8307</v>
      </c>
      <c r="S3937" t="s">
        <v>8308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>
        <f>E3938/D3938</f>
        <v>0</v>
      </c>
      <c r="O3938" s="11">
        <f t="shared" si="122"/>
        <v>42675.054629629631</v>
      </c>
      <c r="P3938" s="11">
        <f t="shared" si="123"/>
        <v>42705.096296296295</v>
      </c>
      <c r="Q3938" t="s">
        <v>8270</v>
      </c>
      <c r="R3938" t="s">
        <v>8307</v>
      </c>
      <c r="S3938" t="s">
        <v>8308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>
        <f>E3939/D3939</f>
        <v>0.86135181975736563</v>
      </c>
      <c r="O3939" s="11">
        <f t="shared" si="122"/>
        <v>42534.423148148147</v>
      </c>
      <c r="P3939" s="11">
        <f t="shared" si="123"/>
        <v>42562.423148148147</v>
      </c>
      <c r="Q3939" t="s">
        <v>8270</v>
      </c>
      <c r="R3939" t="s">
        <v>8307</v>
      </c>
      <c r="S3939" t="s">
        <v>8308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>
        <f>E3940/D3940</f>
        <v>0.12196620583717357</v>
      </c>
      <c r="O3940" s="11">
        <f t="shared" si="122"/>
        <v>42151.697384259263</v>
      </c>
      <c r="P3940" s="11">
        <f t="shared" si="123"/>
        <v>42182.697384259256</v>
      </c>
      <c r="Q3940" t="s">
        <v>8270</v>
      </c>
      <c r="R3940" t="s">
        <v>8307</v>
      </c>
      <c r="S3940" t="s">
        <v>8308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>
        <f>E3941/D3941</f>
        <v>1E-3</v>
      </c>
      <c r="O3941" s="11">
        <f t="shared" si="122"/>
        <v>41915.191886574074</v>
      </c>
      <c r="P3941" s="11">
        <f t="shared" si="123"/>
        <v>41918.979166666664</v>
      </c>
      <c r="Q3941" t="s">
        <v>8270</v>
      </c>
      <c r="R3941" t="s">
        <v>8307</v>
      </c>
      <c r="S3941" t="s">
        <v>8308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>
        <f>E3942/D3942</f>
        <v>2.2000000000000001E-3</v>
      </c>
      <c r="O3942" s="11">
        <f t="shared" si="122"/>
        <v>41961.284155092588</v>
      </c>
      <c r="P3942" s="11">
        <f t="shared" si="123"/>
        <v>42006.284155092588</v>
      </c>
      <c r="Q3942" t="s">
        <v>8270</v>
      </c>
      <c r="R3942" t="s">
        <v>8307</v>
      </c>
      <c r="S3942" t="s">
        <v>8308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>
        <f>E3943/D3943</f>
        <v>9.0909090909090905E-3</v>
      </c>
      <c r="O3943" s="11">
        <f t="shared" si="122"/>
        <v>41940.378900462958</v>
      </c>
      <c r="P3943" s="11">
        <f t="shared" si="123"/>
        <v>41967.833333333336</v>
      </c>
      <c r="Q3943" t="s">
        <v>8270</v>
      </c>
      <c r="R3943" t="s">
        <v>8307</v>
      </c>
      <c r="S3943" t="s">
        <v>8308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>
        <f>E3944/D3944</f>
        <v>0</v>
      </c>
      <c r="O3944" s="11">
        <f t="shared" si="122"/>
        <v>42111.695763888885</v>
      </c>
      <c r="P3944" s="11">
        <f t="shared" si="123"/>
        <v>42171.695763888885</v>
      </c>
      <c r="Q3944" t="s">
        <v>8270</v>
      </c>
      <c r="R3944" t="s">
        <v>8307</v>
      </c>
      <c r="S3944" t="s">
        <v>8308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>
        <f>E3945/D3945</f>
        <v>0.35639999999999999</v>
      </c>
      <c r="O3945" s="11">
        <f t="shared" si="122"/>
        <v>42279.570231481477</v>
      </c>
      <c r="P3945" s="11">
        <f t="shared" si="123"/>
        <v>42310.493055555555</v>
      </c>
      <c r="Q3945" t="s">
        <v>8270</v>
      </c>
      <c r="R3945" t="s">
        <v>8307</v>
      </c>
      <c r="S3945" t="s">
        <v>8308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>
        <f>E3946/D3946</f>
        <v>0</v>
      </c>
      <c r="O3946" s="11">
        <f t="shared" si="122"/>
        <v>42213.454571759255</v>
      </c>
      <c r="P3946" s="11">
        <f t="shared" si="123"/>
        <v>42243.454571759255</v>
      </c>
      <c r="Q3946" t="s">
        <v>8270</v>
      </c>
      <c r="R3946" t="s">
        <v>8307</v>
      </c>
      <c r="S3946" t="s">
        <v>8308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>
        <f>E3947/D3947</f>
        <v>2.5000000000000001E-3</v>
      </c>
      <c r="O3947" s="11">
        <f t="shared" si="122"/>
        <v>42109.593379629623</v>
      </c>
      <c r="P3947" s="11">
        <f t="shared" si="123"/>
        <v>42139.593379629623</v>
      </c>
      <c r="Q3947" t="s">
        <v>8270</v>
      </c>
      <c r="R3947" t="s">
        <v>8307</v>
      </c>
      <c r="S3947" t="s">
        <v>8308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>
        <f>E3948/D3948</f>
        <v>3.2500000000000001E-2</v>
      </c>
      <c r="O3948" s="11">
        <f t="shared" si="122"/>
        <v>42031.625254629624</v>
      </c>
      <c r="P3948" s="11">
        <f t="shared" si="123"/>
        <v>42063.124999999993</v>
      </c>
      <c r="Q3948" t="s">
        <v>8270</v>
      </c>
      <c r="R3948" t="s">
        <v>8307</v>
      </c>
      <c r="S3948" t="s">
        <v>8308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>
        <f>E3949/D3949</f>
        <v>3.3666666666666664E-2</v>
      </c>
      <c r="O3949" s="11">
        <f t="shared" si="122"/>
        <v>42614.934537037036</v>
      </c>
      <c r="P3949" s="11">
        <f t="shared" si="123"/>
        <v>42644.934537037036</v>
      </c>
      <c r="Q3949" t="s">
        <v>8270</v>
      </c>
      <c r="R3949" t="s">
        <v>8307</v>
      </c>
      <c r="S3949" t="s">
        <v>8308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>
        <f>E3950/D3950</f>
        <v>0</v>
      </c>
      <c r="O3950" s="11">
        <f t="shared" si="122"/>
        <v>41829.117164351846</v>
      </c>
      <c r="P3950" s="11">
        <f t="shared" si="123"/>
        <v>41889.117164351854</v>
      </c>
      <c r="Q3950" t="s">
        <v>8270</v>
      </c>
      <c r="R3950" t="s">
        <v>8307</v>
      </c>
      <c r="S3950" t="s">
        <v>8308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>
        <f>E3951/D3951</f>
        <v>0.15770000000000001</v>
      </c>
      <c r="O3951" s="11">
        <f t="shared" si="122"/>
        <v>42015.912280092591</v>
      </c>
      <c r="P3951" s="11">
        <f t="shared" si="123"/>
        <v>42045.912280092591</v>
      </c>
      <c r="Q3951" t="s">
        <v>8270</v>
      </c>
      <c r="R3951" t="s">
        <v>8307</v>
      </c>
      <c r="S3951" t="s">
        <v>8308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>
        <f>E3952/D3952</f>
        <v>6.2500000000000003E-3</v>
      </c>
      <c r="O3952" s="11">
        <f t="shared" si="122"/>
        <v>42439.493981481479</v>
      </c>
      <c r="P3952" s="11">
        <f t="shared" si="123"/>
        <v>42468.565972222219</v>
      </c>
      <c r="Q3952" t="s">
        <v>8270</v>
      </c>
      <c r="R3952" t="s">
        <v>8307</v>
      </c>
      <c r="S3952" t="s">
        <v>8308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>
        <f>E3953/D3953</f>
        <v>5.0000000000000004E-6</v>
      </c>
      <c r="O3953" s="11">
        <f t="shared" si="122"/>
        <v>42433.617384259262</v>
      </c>
      <c r="P3953" s="11">
        <f t="shared" si="123"/>
        <v>42493.57571759259</v>
      </c>
      <c r="Q3953" t="s">
        <v>8270</v>
      </c>
      <c r="R3953" t="s">
        <v>8307</v>
      </c>
      <c r="S3953" t="s">
        <v>8308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>
        <f>E3954/D3954</f>
        <v>9.6153846153846159E-4</v>
      </c>
      <c r="O3954" s="11">
        <f t="shared" si="122"/>
        <v>42243.582060185181</v>
      </c>
      <c r="P3954" s="11">
        <f t="shared" si="123"/>
        <v>42303.582060185181</v>
      </c>
      <c r="Q3954" t="s">
        <v>8270</v>
      </c>
      <c r="R3954" t="s">
        <v>8307</v>
      </c>
      <c r="S3954" t="s">
        <v>8308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>
        <f>E3955/D3955</f>
        <v>0</v>
      </c>
      <c r="O3955" s="11">
        <f t="shared" si="122"/>
        <v>42549.840115740742</v>
      </c>
      <c r="P3955" s="11">
        <f t="shared" si="123"/>
        <v>42580.770138888889</v>
      </c>
      <c r="Q3955" t="s">
        <v>8270</v>
      </c>
      <c r="R3955" t="s">
        <v>8307</v>
      </c>
      <c r="S3955" t="s">
        <v>8308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>
        <f>E3956/D3956</f>
        <v>0</v>
      </c>
      <c r="O3956" s="11">
        <f t="shared" si="122"/>
        <v>41774.442870370367</v>
      </c>
      <c r="P3956" s="11">
        <f t="shared" si="123"/>
        <v>41834.442870370367</v>
      </c>
      <c r="Q3956" t="s">
        <v>8270</v>
      </c>
      <c r="R3956" t="s">
        <v>8307</v>
      </c>
      <c r="S3956" t="s">
        <v>8308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>
        <f>E3957/D3957</f>
        <v>0.24285714285714285</v>
      </c>
      <c r="O3957" s="11">
        <f t="shared" si="122"/>
        <v>42306.640520833331</v>
      </c>
      <c r="P3957" s="11">
        <f t="shared" si="123"/>
        <v>42336.682187499995</v>
      </c>
      <c r="Q3957" t="s">
        <v>8270</v>
      </c>
      <c r="R3957" t="s">
        <v>8307</v>
      </c>
      <c r="S3957" t="s">
        <v>8308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>
        <f>E3958/D3958</f>
        <v>0</v>
      </c>
      <c r="O3958" s="11">
        <f t="shared" si="122"/>
        <v>42457.723692129628</v>
      </c>
      <c r="P3958" s="11">
        <f t="shared" si="123"/>
        <v>42484.805555555555</v>
      </c>
      <c r="Q3958" t="s">
        <v>8270</v>
      </c>
      <c r="R3958" t="s">
        <v>8307</v>
      </c>
      <c r="S3958" t="s">
        <v>8308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>
        <f>E3959/D3959</f>
        <v>2.5000000000000001E-4</v>
      </c>
      <c r="O3959" s="11">
        <f t="shared" si="122"/>
        <v>42513.767986111103</v>
      </c>
      <c r="P3959" s="11">
        <f t="shared" si="123"/>
        <v>42559.76798611111</v>
      </c>
      <c r="Q3959" t="s">
        <v>8270</v>
      </c>
      <c r="R3959" t="s">
        <v>8307</v>
      </c>
      <c r="S3959" t="s">
        <v>8308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>
        <f>E3960/D3960</f>
        <v>0.32050000000000001</v>
      </c>
      <c r="O3960" s="11">
        <f t="shared" si="122"/>
        <v>41816.742037037038</v>
      </c>
      <c r="P3960" s="11">
        <f t="shared" si="123"/>
        <v>41853.375</v>
      </c>
      <c r="Q3960" t="s">
        <v>8270</v>
      </c>
      <c r="R3960" t="s">
        <v>8307</v>
      </c>
      <c r="S3960" t="s">
        <v>8308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>
        <f>E3961/D3961</f>
        <v>0.24333333333333335</v>
      </c>
      <c r="O3961" s="11">
        <f t="shared" si="122"/>
        <v>41880.580509259256</v>
      </c>
      <c r="P3961" s="11">
        <f t="shared" si="123"/>
        <v>41910.580509259256</v>
      </c>
      <c r="Q3961" t="s">
        <v>8270</v>
      </c>
      <c r="R3961" t="s">
        <v>8307</v>
      </c>
      <c r="S3961" t="s">
        <v>8308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>
        <f>E3962/D3962</f>
        <v>1.4999999999999999E-2</v>
      </c>
      <c r="O3962" s="11">
        <f t="shared" si="122"/>
        <v>42342.63722222222</v>
      </c>
      <c r="P3962" s="11">
        <f t="shared" si="123"/>
        <v>42372.63722222222</v>
      </c>
      <c r="Q3962" t="s">
        <v>8270</v>
      </c>
      <c r="R3962" t="s">
        <v>8307</v>
      </c>
      <c r="S3962" t="s">
        <v>8308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>
        <f>E3963/D3963</f>
        <v>4.1999999999999997E-3</v>
      </c>
      <c r="O3963" s="11">
        <f t="shared" si="122"/>
        <v>41745.682986111111</v>
      </c>
      <c r="P3963" s="11">
        <f t="shared" si="123"/>
        <v>41767.682986111111</v>
      </c>
      <c r="Q3963" t="s">
        <v>8270</v>
      </c>
      <c r="R3963" t="s">
        <v>8307</v>
      </c>
      <c r="S3963" t="s">
        <v>8308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>
        <f>E3964/D3964</f>
        <v>3.214285714285714E-2</v>
      </c>
      <c r="O3964" s="11">
        <f t="shared" si="122"/>
        <v>42311.413124999999</v>
      </c>
      <c r="P3964" s="11">
        <f t="shared" si="123"/>
        <v>42336.413124999999</v>
      </c>
      <c r="Q3964" t="s">
        <v>8270</v>
      </c>
      <c r="R3964" t="s">
        <v>8307</v>
      </c>
      <c r="S3964" t="s">
        <v>8308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>
        <f>E3965/D3965</f>
        <v>0</v>
      </c>
      <c r="O3965" s="11">
        <f t="shared" si="122"/>
        <v>42295.945798611108</v>
      </c>
      <c r="P3965" s="11">
        <f t="shared" si="123"/>
        <v>42325.987465277773</v>
      </c>
      <c r="Q3965" t="s">
        <v>8270</v>
      </c>
      <c r="R3965" t="s">
        <v>8307</v>
      </c>
      <c r="S3965" t="s">
        <v>8308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>
        <f>E3966/D3966</f>
        <v>6.3E-2</v>
      </c>
      <c r="O3966" s="11">
        <f t="shared" si="122"/>
        <v>42053.513726851852</v>
      </c>
      <c r="P3966" s="11">
        <f t="shared" si="123"/>
        <v>42113.47206018518</v>
      </c>
      <c r="Q3966" t="s">
        <v>8270</v>
      </c>
      <c r="R3966" t="s">
        <v>8307</v>
      </c>
      <c r="S3966" t="s">
        <v>8308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>
        <f>E3967/D3967</f>
        <v>0.14249999999999999</v>
      </c>
      <c r="O3967" s="11">
        <f t="shared" si="122"/>
        <v>42414.027546296296</v>
      </c>
      <c r="P3967" s="11">
        <f t="shared" si="123"/>
        <v>42473.985879629625</v>
      </c>
      <c r="Q3967" t="s">
        <v>8270</v>
      </c>
      <c r="R3967" t="s">
        <v>8307</v>
      </c>
      <c r="S3967" t="s">
        <v>8308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>
        <f>E3968/D3968</f>
        <v>6.0000000000000001E-3</v>
      </c>
      <c r="O3968" s="11">
        <f t="shared" si="122"/>
        <v>41801.503217592588</v>
      </c>
      <c r="P3968" s="11">
        <f t="shared" si="123"/>
        <v>41843.915972222218</v>
      </c>
      <c r="Q3968" t="s">
        <v>8270</v>
      </c>
      <c r="R3968" t="s">
        <v>8307</v>
      </c>
      <c r="S3968" t="s">
        <v>8308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>
        <f>E3969/D3969</f>
        <v>0.2411764705882353</v>
      </c>
      <c r="O3969" s="11">
        <f t="shared" si="122"/>
        <v>42770.082256944443</v>
      </c>
      <c r="P3969" s="11">
        <f t="shared" si="123"/>
        <v>42800.082256944443</v>
      </c>
      <c r="Q3969" t="s">
        <v>8270</v>
      </c>
      <c r="R3969" t="s">
        <v>8307</v>
      </c>
      <c r="S3969" t="s">
        <v>8308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>
        <f>E3970/D3970</f>
        <v>0.10539999999999999</v>
      </c>
      <c r="O3970" s="11">
        <f t="shared" si="122"/>
        <v>42452.60732638889</v>
      </c>
      <c r="P3970" s="11">
        <f t="shared" si="123"/>
        <v>42512.60732638889</v>
      </c>
      <c r="Q3970" t="s">
        <v>8270</v>
      </c>
      <c r="R3970" t="s">
        <v>8307</v>
      </c>
      <c r="S3970" t="s">
        <v>8308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>
        <f>E3971/D3971</f>
        <v>7.4690265486725665E-2</v>
      </c>
      <c r="O3971" s="11">
        <f t="shared" ref="O3971:O4034" si="124">(((J3971/60)/60)/24)+DATE(1970,1,1)+(-5/24)</f>
        <v>42601.646365740737</v>
      </c>
      <c r="P3971" s="11">
        <f t="shared" ref="P3971:P4034" si="125">I3971/86400+25569+(-5/24)</f>
        <v>42610.954861111109</v>
      </c>
      <c r="Q3971" t="s">
        <v>8270</v>
      </c>
      <c r="R3971" t="s">
        <v>8307</v>
      </c>
      <c r="S3971" t="s">
        <v>8308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>
        <f>E3972/D3972</f>
        <v>7.3333333333333334E-4</v>
      </c>
      <c r="O3972" s="11">
        <f t="shared" si="124"/>
        <v>42447.655219907399</v>
      </c>
      <c r="P3972" s="11">
        <f t="shared" si="125"/>
        <v>42477.655219907407</v>
      </c>
      <c r="Q3972" t="s">
        <v>8270</v>
      </c>
      <c r="R3972" t="s">
        <v>8307</v>
      </c>
      <c r="S3972" t="s">
        <v>8308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>
        <f>E3973/D3973</f>
        <v>9.7142857142857135E-3</v>
      </c>
      <c r="O3973" s="11">
        <f t="shared" si="124"/>
        <v>41811.327847222223</v>
      </c>
      <c r="P3973" s="11">
        <f t="shared" si="125"/>
        <v>41841.327847222223</v>
      </c>
      <c r="Q3973" t="s">
        <v>8270</v>
      </c>
      <c r="R3973" t="s">
        <v>8307</v>
      </c>
      <c r="S3973" t="s">
        <v>8308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>
        <f>E3974/D3974</f>
        <v>0.21099999999999999</v>
      </c>
      <c r="O3974" s="11">
        <f t="shared" si="124"/>
        <v>41980.859189814808</v>
      </c>
      <c r="P3974" s="11">
        <f t="shared" si="125"/>
        <v>42040.859189814808</v>
      </c>
      <c r="Q3974" t="s">
        <v>8270</v>
      </c>
      <c r="R3974" t="s">
        <v>8307</v>
      </c>
      <c r="S3974" t="s">
        <v>8308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>
        <f>E3975/D3975</f>
        <v>0.78100000000000003</v>
      </c>
      <c r="O3975" s="11">
        <f t="shared" si="124"/>
        <v>42469.475810185184</v>
      </c>
      <c r="P3975" s="11">
        <f t="shared" si="125"/>
        <v>42498.958333333336</v>
      </c>
      <c r="Q3975" t="s">
        <v>8270</v>
      </c>
      <c r="R3975" t="s">
        <v>8307</v>
      </c>
      <c r="S3975" t="s">
        <v>8308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>
        <f>E3976/D3976</f>
        <v>0.32</v>
      </c>
      <c r="O3976" s="11">
        <f t="shared" si="124"/>
        <v>42493.338518518511</v>
      </c>
      <c r="P3976" s="11">
        <f t="shared" si="125"/>
        <v>42523.338518518511</v>
      </c>
      <c r="Q3976" t="s">
        <v>8270</v>
      </c>
      <c r="R3976" t="s">
        <v>8307</v>
      </c>
      <c r="S3976" t="s">
        <v>8308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>
        <f>E3977/D3977</f>
        <v>0</v>
      </c>
      <c r="O3977" s="11">
        <f t="shared" si="124"/>
        <v>42534.658541666664</v>
      </c>
      <c r="P3977" s="11">
        <f t="shared" si="125"/>
        <v>42564.658541666664</v>
      </c>
      <c r="Q3977" t="s">
        <v>8270</v>
      </c>
      <c r="R3977" t="s">
        <v>8307</v>
      </c>
      <c r="S3977" t="s">
        <v>8308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>
        <f>E3978/D3978</f>
        <v>0.47692307692307695</v>
      </c>
      <c r="O3978" s="11">
        <f t="shared" si="124"/>
        <v>41830.650011574071</v>
      </c>
      <c r="P3978" s="11">
        <f t="shared" si="125"/>
        <v>41852.083333333328</v>
      </c>
      <c r="Q3978" t="s">
        <v>8270</v>
      </c>
      <c r="R3978" t="s">
        <v>8307</v>
      </c>
      <c r="S3978" t="s">
        <v>8308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>
        <f>E3979/D3979</f>
        <v>1.4500000000000001E-2</v>
      </c>
      <c r="O3979" s="11">
        <f t="shared" si="124"/>
        <v>42543.580231481479</v>
      </c>
      <c r="P3979" s="11">
        <f t="shared" si="125"/>
        <v>42573.580231481479</v>
      </c>
      <c r="Q3979" t="s">
        <v>8270</v>
      </c>
      <c r="R3979" t="s">
        <v>8307</v>
      </c>
      <c r="S3979" t="s">
        <v>8308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>
        <f>E3980/D3980</f>
        <v>0.107</v>
      </c>
      <c r="O3980" s="11">
        <f t="shared" si="124"/>
        <v>41975.434641203705</v>
      </c>
      <c r="P3980" s="11">
        <f t="shared" si="125"/>
        <v>42035.434641203705</v>
      </c>
      <c r="Q3980" t="s">
        <v>8270</v>
      </c>
      <c r="R3980" t="s">
        <v>8307</v>
      </c>
      <c r="S3980" t="s">
        <v>8308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>
        <f>E3981/D3981</f>
        <v>1.8333333333333333E-2</v>
      </c>
      <c r="O3981" s="11">
        <f t="shared" si="124"/>
        <v>42069.695104166669</v>
      </c>
      <c r="P3981" s="11">
        <f t="shared" si="125"/>
        <v>42092.624999999993</v>
      </c>
      <c r="Q3981" t="s">
        <v>8270</v>
      </c>
      <c r="R3981" t="s">
        <v>8307</v>
      </c>
      <c r="S3981" t="s">
        <v>8308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>
        <f>E3982/D3982</f>
        <v>0.18</v>
      </c>
      <c r="O3982" s="11">
        <f t="shared" si="124"/>
        <v>41795.390590277777</v>
      </c>
      <c r="P3982" s="11">
        <f t="shared" si="125"/>
        <v>41825.390590277777</v>
      </c>
      <c r="Q3982" t="s">
        <v>8270</v>
      </c>
      <c r="R3982" t="s">
        <v>8307</v>
      </c>
      <c r="S3982" t="s">
        <v>8308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>
        <f>E3983/D3983</f>
        <v>4.0833333333333333E-2</v>
      </c>
      <c r="O3983" s="11">
        <f t="shared" si="124"/>
        <v>42507.971631944441</v>
      </c>
      <c r="P3983" s="11">
        <f t="shared" si="125"/>
        <v>42567.971631944441</v>
      </c>
      <c r="Q3983" t="s">
        <v>8270</v>
      </c>
      <c r="R3983" t="s">
        <v>8307</v>
      </c>
      <c r="S3983" t="s">
        <v>8308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>
        <f>E3984/D3984</f>
        <v>0.2</v>
      </c>
      <c r="O3984" s="11">
        <f t="shared" si="124"/>
        <v>42132.601620370369</v>
      </c>
      <c r="P3984" s="11">
        <f t="shared" si="125"/>
        <v>42192.601620370369</v>
      </c>
      <c r="Q3984" t="s">
        <v>8270</v>
      </c>
      <c r="R3984" t="s">
        <v>8307</v>
      </c>
      <c r="S3984" t="s">
        <v>8308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>
        <f>E3985/D3985</f>
        <v>0.34802513464991025</v>
      </c>
      <c r="O3985" s="11">
        <f t="shared" si="124"/>
        <v>41747.661527777775</v>
      </c>
      <c r="P3985" s="11">
        <f t="shared" si="125"/>
        <v>41779.082638888889</v>
      </c>
      <c r="Q3985" t="s">
        <v>8270</v>
      </c>
      <c r="R3985" t="s">
        <v>8307</v>
      </c>
      <c r="S3985" t="s">
        <v>8308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>
        <f>E3986/D3986</f>
        <v>6.3333333333333339E-2</v>
      </c>
      <c r="O3986" s="11">
        <f t="shared" si="124"/>
        <v>41920.755138888882</v>
      </c>
      <c r="P3986" s="11">
        <f t="shared" si="125"/>
        <v>41950.791666666664</v>
      </c>
      <c r="Q3986" t="s">
        <v>8270</v>
      </c>
      <c r="R3986" t="s">
        <v>8307</v>
      </c>
      <c r="S3986" t="s">
        <v>8308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>
        <f>E3987/D3987</f>
        <v>0.32050000000000001</v>
      </c>
      <c r="O3987" s="11">
        <f t="shared" si="124"/>
        <v>42399.499074074069</v>
      </c>
      <c r="P3987" s="11">
        <f t="shared" si="125"/>
        <v>42420.670138888883</v>
      </c>
      <c r="Q3987" t="s">
        <v>8270</v>
      </c>
      <c r="R3987" t="s">
        <v>8307</v>
      </c>
      <c r="S3987" t="s">
        <v>8308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>
        <f>E3988/D3988</f>
        <v>9.7600000000000006E-2</v>
      </c>
      <c r="O3988" s="11">
        <f t="shared" si="124"/>
        <v>42467.340208333328</v>
      </c>
      <c r="P3988" s="11">
        <f t="shared" si="125"/>
        <v>42496.336111111108</v>
      </c>
      <c r="Q3988" t="s">
        <v>8270</v>
      </c>
      <c r="R3988" t="s">
        <v>8307</v>
      </c>
      <c r="S3988" t="s">
        <v>8308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>
        <f>E3989/D3989</f>
        <v>0.3775</v>
      </c>
      <c r="O3989" s="11">
        <f t="shared" si="124"/>
        <v>41765.716319444444</v>
      </c>
      <c r="P3989" s="11">
        <f t="shared" si="125"/>
        <v>41775.716319444444</v>
      </c>
      <c r="Q3989" t="s">
        <v>8270</v>
      </c>
      <c r="R3989" t="s">
        <v>8307</v>
      </c>
      <c r="S3989" t="s">
        <v>8308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>
        <f>E3990/D3990</f>
        <v>2.1333333333333333E-2</v>
      </c>
      <c r="O3990" s="11">
        <f t="shared" si="124"/>
        <v>42229.872835648144</v>
      </c>
      <c r="P3990" s="11">
        <f t="shared" si="125"/>
        <v>42244.872835648144</v>
      </c>
      <c r="Q3990" t="s">
        <v>8270</v>
      </c>
      <c r="R3990" t="s">
        <v>8307</v>
      </c>
      <c r="S3990" t="s">
        <v>8308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>
        <f>E3991/D3991</f>
        <v>0</v>
      </c>
      <c r="O3991" s="11">
        <f t="shared" si="124"/>
        <v>42286.541446759256</v>
      </c>
      <c r="P3991" s="11">
        <f t="shared" si="125"/>
        <v>42316.583113425928</v>
      </c>
      <c r="Q3991" t="s">
        <v>8270</v>
      </c>
      <c r="R3991" t="s">
        <v>8307</v>
      </c>
      <c r="S3991" t="s">
        <v>8308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>
        <f>E3992/D3992</f>
        <v>4.1818181818181817E-2</v>
      </c>
      <c r="O3992" s="11">
        <f t="shared" si="124"/>
        <v>42401.464039351849</v>
      </c>
      <c r="P3992" s="11">
        <f t="shared" si="125"/>
        <v>42431.464039351849</v>
      </c>
      <c r="Q3992" t="s">
        <v>8270</v>
      </c>
      <c r="R3992" t="s">
        <v>8307</v>
      </c>
      <c r="S3992" t="s">
        <v>8308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>
        <f>E3993/D3993</f>
        <v>0.2</v>
      </c>
      <c r="O3993" s="11">
        <f t="shared" si="124"/>
        <v>42125.436134259253</v>
      </c>
      <c r="P3993" s="11">
        <f t="shared" si="125"/>
        <v>42155.436134259253</v>
      </c>
      <c r="Q3993" t="s">
        <v>8270</v>
      </c>
      <c r="R3993" t="s">
        <v>8307</v>
      </c>
      <c r="S3993" t="s">
        <v>8308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>
        <f>E3994/D3994</f>
        <v>5.4100000000000002E-2</v>
      </c>
      <c r="O3994" s="11">
        <f t="shared" si="124"/>
        <v>42289.732164351844</v>
      </c>
      <c r="P3994" s="11">
        <f t="shared" si="125"/>
        <v>42349.773831018516</v>
      </c>
      <c r="Q3994" t="s">
        <v>8270</v>
      </c>
      <c r="R3994" t="s">
        <v>8307</v>
      </c>
      <c r="S3994" t="s">
        <v>8308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>
        <f>E3995/D3995</f>
        <v>6.0000000000000002E-5</v>
      </c>
      <c r="O3995" s="11">
        <f t="shared" si="124"/>
        <v>42107.656388888885</v>
      </c>
      <c r="P3995" s="11">
        <f t="shared" si="125"/>
        <v>42137.656388888885</v>
      </c>
      <c r="Q3995" t="s">
        <v>8270</v>
      </c>
      <c r="R3995" t="s">
        <v>8307</v>
      </c>
      <c r="S3995" t="s">
        <v>8308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>
        <f>E3996/D3996</f>
        <v>2.5000000000000001E-3</v>
      </c>
      <c r="O3996" s="11">
        <f t="shared" si="124"/>
        <v>41809.181597222218</v>
      </c>
      <c r="P3996" s="11">
        <f t="shared" si="125"/>
        <v>41839.181597222218</v>
      </c>
      <c r="Q3996" t="s">
        <v>8270</v>
      </c>
      <c r="R3996" t="s">
        <v>8307</v>
      </c>
      <c r="S3996" t="s">
        <v>8308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>
        <f>E3997/D3997</f>
        <v>0.35</v>
      </c>
      <c r="O3997" s="11">
        <f t="shared" si="124"/>
        <v>42019.475428240738</v>
      </c>
      <c r="P3997" s="11">
        <f t="shared" si="125"/>
        <v>42049.268749999996</v>
      </c>
      <c r="Q3997" t="s">
        <v>8270</v>
      </c>
      <c r="R3997" t="s">
        <v>8307</v>
      </c>
      <c r="S3997" t="s">
        <v>8308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>
        <f>E3998/D3998</f>
        <v>0.16566666666666666</v>
      </c>
      <c r="O3998" s="11">
        <f t="shared" si="124"/>
        <v>41950.058611111104</v>
      </c>
      <c r="P3998" s="11">
        <f t="shared" si="125"/>
        <v>41963.461111111108</v>
      </c>
      <c r="Q3998" t="s">
        <v>8270</v>
      </c>
      <c r="R3998" t="s">
        <v>8307</v>
      </c>
      <c r="S3998" t="s">
        <v>8308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>
        <f>E3999/D3999</f>
        <v>0</v>
      </c>
      <c r="O3999" s="11">
        <f t="shared" si="124"/>
        <v>42069.183113425919</v>
      </c>
      <c r="P3999" s="11">
        <f t="shared" si="125"/>
        <v>42099.141446759262</v>
      </c>
      <c r="Q3999" t="s">
        <v>8270</v>
      </c>
      <c r="R3999" t="s">
        <v>8307</v>
      </c>
      <c r="S3999" t="s">
        <v>8308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>
        <f>E4000/D4000</f>
        <v>0.57199999999999995</v>
      </c>
      <c r="O4000" s="11">
        <f t="shared" si="124"/>
        <v>42061.754930555551</v>
      </c>
      <c r="P4000" s="11">
        <f t="shared" si="125"/>
        <v>42091.713263888887</v>
      </c>
      <c r="Q4000" t="s">
        <v>8270</v>
      </c>
      <c r="R4000" t="s">
        <v>8307</v>
      </c>
      <c r="S4000" t="s">
        <v>8308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>
        <f>E4001/D4001</f>
        <v>0.16514285714285715</v>
      </c>
      <c r="O4001" s="11">
        <f t="shared" si="124"/>
        <v>41842.620347222219</v>
      </c>
      <c r="P4001" s="11">
        <f t="shared" si="125"/>
        <v>41882.619317129625</v>
      </c>
      <c r="Q4001" t="s">
        <v>8270</v>
      </c>
      <c r="R4001" t="s">
        <v>8307</v>
      </c>
      <c r="S4001" t="s">
        <v>8308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>
        <f>E4002/D4002</f>
        <v>1.25E-3</v>
      </c>
      <c r="O4002" s="11">
        <f t="shared" si="124"/>
        <v>42437.437013888884</v>
      </c>
      <c r="P4002" s="11">
        <f t="shared" si="125"/>
        <v>42497.39534722222</v>
      </c>
      <c r="Q4002" t="s">
        <v>8270</v>
      </c>
      <c r="R4002" t="s">
        <v>8307</v>
      </c>
      <c r="S4002" t="s">
        <v>8308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>
        <f>E4003/D4003</f>
        <v>0.3775</v>
      </c>
      <c r="O4003" s="11">
        <f t="shared" si="124"/>
        <v>42775.755879629629</v>
      </c>
      <c r="P4003" s="11">
        <f t="shared" si="125"/>
        <v>42795.583333333336</v>
      </c>
      <c r="Q4003" t="s">
        <v>8270</v>
      </c>
      <c r="R4003" t="s">
        <v>8307</v>
      </c>
      <c r="S4003" t="s">
        <v>8308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>
        <f>E4004/D4004</f>
        <v>1.84E-2</v>
      </c>
      <c r="O4004" s="11">
        <f t="shared" si="124"/>
        <v>41878.835196759253</v>
      </c>
      <c r="P4004" s="11">
        <f t="shared" si="125"/>
        <v>41908.835196759253</v>
      </c>
      <c r="Q4004" t="s">
        <v>8270</v>
      </c>
      <c r="R4004" t="s">
        <v>8307</v>
      </c>
      <c r="S4004" t="s">
        <v>8308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>
        <f>E4005/D4005</f>
        <v>0.10050000000000001</v>
      </c>
      <c r="O4005" s="11">
        <f t="shared" si="124"/>
        <v>42020.379016203697</v>
      </c>
      <c r="P4005" s="11">
        <f t="shared" si="125"/>
        <v>42050.379016203697</v>
      </c>
      <c r="Q4005" t="s">
        <v>8270</v>
      </c>
      <c r="R4005" t="s">
        <v>8307</v>
      </c>
      <c r="S4005" t="s">
        <v>8308</v>
      </c>
    </row>
    <row r="4006" spans="1:19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>
        <f>E4006/D4006</f>
        <v>2E-3</v>
      </c>
      <c r="O4006" s="11">
        <f t="shared" si="124"/>
        <v>41889.954363425924</v>
      </c>
      <c r="P4006" s="11">
        <f t="shared" si="125"/>
        <v>41919.954363425924</v>
      </c>
      <c r="Q4006" t="s">
        <v>8270</v>
      </c>
      <c r="R4006" t="s">
        <v>8307</v>
      </c>
      <c r="S4006" t="s">
        <v>8308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>
        <f>E4007/D4007</f>
        <v>1.3333333333333334E-2</v>
      </c>
      <c r="O4007" s="11">
        <f t="shared" si="124"/>
        <v>41872.599363425921</v>
      </c>
      <c r="P4007" s="11">
        <f t="shared" si="125"/>
        <v>41932.599363425921</v>
      </c>
      <c r="Q4007" t="s">
        <v>8270</v>
      </c>
      <c r="R4007" t="s">
        <v>8307</v>
      </c>
      <c r="S4007" t="s">
        <v>8308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>
        <f>E4008/D4008</f>
        <v>6.666666666666667E-5</v>
      </c>
      <c r="O4008" s="11">
        <f t="shared" si="124"/>
        <v>42391.564664351848</v>
      </c>
      <c r="P4008" s="11">
        <f t="shared" si="125"/>
        <v>42416.564664351848</v>
      </c>
      <c r="Q4008" t="s">
        <v>8270</v>
      </c>
      <c r="R4008" t="s">
        <v>8307</v>
      </c>
      <c r="S4008" t="s">
        <v>8308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>
        <f>E4009/D4009</f>
        <v>2.5000000000000001E-3</v>
      </c>
      <c r="O4009" s="11">
        <f t="shared" si="124"/>
        <v>41848.564594907402</v>
      </c>
      <c r="P4009" s="11">
        <f t="shared" si="125"/>
        <v>41877.477777777771</v>
      </c>
      <c r="Q4009" t="s">
        <v>8270</v>
      </c>
      <c r="R4009" t="s">
        <v>8307</v>
      </c>
      <c r="S4009" t="s">
        <v>8308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>
        <f>E4010/D4010</f>
        <v>0.06</v>
      </c>
      <c r="O4010" s="11">
        <f t="shared" si="124"/>
        <v>42177.755868055552</v>
      </c>
      <c r="P4010" s="11">
        <f t="shared" si="125"/>
        <v>42207.755868055552</v>
      </c>
      <c r="Q4010" t="s">
        <v>8270</v>
      </c>
      <c r="R4010" t="s">
        <v>8307</v>
      </c>
      <c r="S4010" t="s">
        <v>8308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>
        <f>E4011/D4011</f>
        <v>3.8860103626943004E-2</v>
      </c>
      <c r="O4011" s="11">
        <f t="shared" si="124"/>
        <v>41851.492592592593</v>
      </c>
      <c r="P4011" s="11">
        <f t="shared" si="125"/>
        <v>41891.492592592593</v>
      </c>
      <c r="Q4011" t="s">
        <v>8270</v>
      </c>
      <c r="R4011" t="s">
        <v>8307</v>
      </c>
      <c r="S4011" t="s">
        <v>8308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>
        <f>E4012/D4012</f>
        <v>0.24194444444444443</v>
      </c>
      <c r="O4012" s="11">
        <f t="shared" si="124"/>
        <v>41921.562106481477</v>
      </c>
      <c r="P4012" s="11">
        <f t="shared" si="125"/>
        <v>41938.562106481477</v>
      </c>
      <c r="Q4012" t="s">
        <v>8270</v>
      </c>
      <c r="R4012" t="s">
        <v>8307</v>
      </c>
      <c r="S4012" t="s">
        <v>8308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>
        <f>E4013/D4013</f>
        <v>7.5999999999999998E-2</v>
      </c>
      <c r="O4013" s="11">
        <f t="shared" si="124"/>
        <v>42002.336550925924</v>
      </c>
      <c r="P4013" s="11">
        <f t="shared" si="125"/>
        <v>42032.336550925924</v>
      </c>
      <c r="Q4013" t="s">
        <v>8270</v>
      </c>
      <c r="R4013" t="s">
        <v>8307</v>
      </c>
      <c r="S4013" t="s">
        <v>8308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>
        <f>E4014/D4014</f>
        <v>0</v>
      </c>
      <c r="O4014" s="11">
        <f t="shared" si="124"/>
        <v>42096.336215277777</v>
      </c>
      <c r="P4014" s="11">
        <f t="shared" si="125"/>
        <v>42126.336215277777</v>
      </c>
      <c r="Q4014" t="s">
        <v>8270</v>
      </c>
      <c r="R4014" t="s">
        <v>8307</v>
      </c>
      <c r="S4014" t="s">
        <v>8308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>
        <f>E4015/D4015</f>
        <v>1.2999999999999999E-2</v>
      </c>
      <c r="O4015" s="11">
        <f t="shared" si="124"/>
        <v>42021.092858796292</v>
      </c>
      <c r="P4015" s="11">
        <f t="shared" si="125"/>
        <v>42051.092858796292</v>
      </c>
      <c r="Q4015" t="s">
        <v>8270</v>
      </c>
      <c r="R4015" t="s">
        <v>8307</v>
      </c>
      <c r="S4015" t="s">
        <v>8308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>
        <f>E4016/D4016</f>
        <v>0</v>
      </c>
      <c r="O4016" s="11">
        <f t="shared" si="124"/>
        <v>42419.037835648145</v>
      </c>
      <c r="P4016" s="11">
        <f t="shared" si="125"/>
        <v>42434.037835648145</v>
      </c>
      <c r="Q4016" t="s">
        <v>8270</v>
      </c>
      <c r="R4016" t="s">
        <v>8307</v>
      </c>
      <c r="S4016" t="s">
        <v>8308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>
        <f>E4017/D4017</f>
        <v>1.4285714285714287E-4</v>
      </c>
      <c r="O4017" s="11">
        <f t="shared" si="124"/>
        <v>42174.572488425918</v>
      </c>
      <c r="P4017" s="11">
        <f t="shared" si="125"/>
        <v>42204.572488425925</v>
      </c>
      <c r="Q4017" t="s">
        <v>8270</v>
      </c>
      <c r="R4017" t="s">
        <v>8307</v>
      </c>
      <c r="S4017" t="s">
        <v>8308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>
        <f>E4018/D4018</f>
        <v>0.14000000000000001</v>
      </c>
      <c r="O4018" s="11">
        <f t="shared" si="124"/>
        <v>41869.664351851847</v>
      </c>
      <c r="P4018" s="11">
        <f t="shared" si="125"/>
        <v>41899.664351851847</v>
      </c>
      <c r="Q4018" t="s">
        <v>8270</v>
      </c>
      <c r="R4018" t="s">
        <v>8307</v>
      </c>
      <c r="S4018" t="s">
        <v>8308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>
        <f>E4019/D4019</f>
        <v>1.0500000000000001E-2</v>
      </c>
      <c r="O4019" s="11">
        <f t="shared" si="124"/>
        <v>41856.463819444441</v>
      </c>
      <c r="P4019" s="11">
        <f t="shared" si="125"/>
        <v>41886.463819444441</v>
      </c>
      <c r="Q4019" t="s">
        <v>8270</v>
      </c>
      <c r="R4019" t="s">
        <v>8307</v>
      </c>
      <c r="S4019" t="s">
        <v>8308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>
        <f>E4020/D4020</f>
        <v>8.666666666666667E-2</v>
      </c>
      <c r="O4020" s="11">
        <f t="shared" si="124"/>
        <v>42620.702638888884</v>
      </c>
      <c r="P4020" s="11">
        <f t="shared" si="125"/>
        <v>42650.702638888884</v>
      </c>
      <c r="Q4020" t="s">
        <v>8270</v>
      </c>
      <c r="R4020" t="s">
        <v>8307</v>
      </c>
      <c r="S4020" t="s">
        <v>8308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>
        <f>E4021/D4021</f>
        <v>8.2857142857142851E-3</v>
      </c>
      <c r="O4021" s="11">
        <f t="shared" si="124"/>
        <v>42417.467546296299</v>
      </c>
      <c r="P4021" s="11">
        <f t="shared" si="125"/>
        <v>42475.477777777771</v>
      </c>
      <c r="Q4021" t="s">
        <v>8270</v>
      </c>
      <c r="R4021" t="s">
        <v>8307</v>
      </c>
      <c r="S4021" t="s">
        <v>8308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>
        <f>E4022/D4022</f>
        <v>0.16666666666666666</v>
      </c>
      <c r="O4022" s="11">
        <f t="shared" si="124"/>
        <v>42056.982627314814</v>
      </c>
      <c r="P4022" s="11">
        <f t="shared" si="125"/>
        <v>42086.940960648142</v>
      </c>
      <c r="Q4022" t="s">
        <v>8270</v>
      </c>
      <c r="R4022" t="s">
        <v>8307</v>
      </c>
      <c r="S4022" t="s">
        <v>8308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>
        <f>E4023/D4023</f>
        <v>8.3333333333333332E-3</v>
      </c>
      <c r="O4023" s="11">
        <f t="shared" si="124"/>
        <v>41878.703217592592</v>
      </c>
      <c r="P4023" s="11">
        <f t="shared" si="125"/>
        <v>41938.703217592592</v>
      </c>
      <c r="Q4023" t="s">
        <v>8270</v>
      </c>
      <c r="R4023" t="s">
        <v>8307</v>
      </c>
      <c r="S4023" t="s">
        <v>8308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>
        <f>E4024/D4024</f>
        <v>0.69561111111111107</v>
      </c>
      <c r="O4024" s="11">
        <f t="shared" si="124"/>
        <v>41990.375775462955</v>
      </c>
      <c r="P4024" s="11">
        <f t="shared" si="125"/>
        <v>42035.912499999999</v>
      </c>
      <c r="Q4024" t="s">
        <v>8270</v>
      </c>
      <c r="R4024" t="s">
        <v>8307</v>
      </c>
      <c r="S4024" t="s">
        <v>8308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>
        <f>E4025/D4025</f>
        <v>0</v>
      </c>
      <c r="O4025" s="11">
        <f t="shared" si="124"/>
        <v>42408.791238425918</v>
      </c>
      <c r="P4025" s="11">
        <f t="shared" si="125"/>
        <v>42453.749571759261</v>
      </c>
      <c r="Q4025" t="s">
        <v>8270</v>
      </c>
      <c r="R4025" t="s">
        <v>8307</v>
      </c>
      <c r="S4025" t="s">
        <v>8308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>
        <f>E4026/D4026</f>
        <v>1.2500000000000001E-2</v>
      </c>
      <c r="O4026" s="11">
        <f t="shared" si="124"/>
        <v>42217.461770833332</v>
      </c>
      <c r="P4026" s="11">
        <f t="shared" si="125"/>
        <v>42247.461770833332</v>
      </c>
      <c r="Q4026" t="s">
        <v>8270</v>
      </c>
      <c r="R4026" t="s">
        <v>8307</v>
      </c>
      <c r="S4026" t="s">
        <v>8308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>
        <f>E4027/D4027</f>
        <v>0.05</v>
      </c>
      <c r="O4027" s="11">
        <f t="shared" si="124"/>
        <v>42151.029351851852</v>
      </c>
      <c r="P4027" s="11">
        <f t="shared" si="125"/>
        <v>42211.029351851852</v>
      </c>
      <c r="Q4027" t="s">
        <v>8270</v>
      </c>
      <c r="R4027" t="s">
        <v>8307</v>
      </c>
      <c r="S4027" t="s">
        <v>8308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>
        <f>E4028/D4028</f>
        <v>0</v>
      </c>
      <c r="O4028" s="11">
        <f t="shared" si="124"/>
        <v>42282.447210648148</v>
      </c>
      <c r="P4028" s="11">
        <f t="shared" si="125"/>
        <v>42342.488877314812</v>
      </c>
      <c r="Q4028" t="s">
        <v>8270</v>
      </c>
      <c r="R4028" t="s">
        <v>8307</v>
      </c>
      <c r="S4028" t="s">
        <v>8308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>
        <f>E4029/D4029</f>
        <v>7.166666666666667E-2</v>
      </c>
      <c r="O4029" s="11">
        <f t="shared" si="124"/>
        <v>42768.762511574074</v>
      </c>
      <c r="P4029" s="11">
        <f t="shared" si="125"/>
        <v>42788.833333333336</v>
      </c>
      <c r="Q4029" t="s">
        <v>8270</v>
      </c>
      <c r="R4029" t="s">
        <v>8307</v>
      </c>
      <c r="S4029" t="s">
        <v>8308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>
        <f>E4030/D4030</f>
        <v>0.28050000000000003</v>
      </c>
      <c r="O4030" s="11">
        <f t="shared" si="124"/>
        <v>41765.730324074073</v>
      </c>
      <c r="P4030" s="11">
        <f t="shared" si="125"/>
        <v>41795.730324074073</v>
      </c>
      <c r="Q4030" t="s">
        <v>8270</v>
      </c>
      <c r="R4030" t="s">
        <v>8307</v>
      </c>
      <c r="S4030" t="s">
        <v>8308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>
        <f>E4031/D4031</f>
        <v>0</v>
      </c>
      <c r="O4031" s="11">
        <f t="shared" si="124"/>
        <v>42321.816782407412</v>
      </c>
      <c r="P4031" s="11">
        <f t="shared" si="125"/>
        <v>42351.816782407404</v>
      </c>
      <c r="Q4031" t="s">
        <v>8270</v>
      </c>
      <c r="R4031" t="s">
        <v>8307</v>
      </c>
      <c r="S4031" t="s">
        <v>8308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>
        <f>E4032/D4032</f>
        <v>0.16</v>
      </c>
      <c r="O4032" s="11">
        <f t="shared" si="124"/>
        <v>42374.446747685179</v>
      </c>
      <c r="P4032" s="11">
        <f t="shared" si="125"/>
        <v>42403.575694444444</v>
      </c>
      <c r="Q4032" t="s">
        <v>8270</v>
      </c>
      <c r="R4032" t="s">
        <v>8307</v>
      </c>
      <c r="S4032" t="s">
        <v>8308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>
        <f>E4033/D4033</f>
        <v>0</v>
      </c>
      <c r="O4033" s="11">
        <f t="shared" si="124"/>
        <v>41941.376898148148</v>
      </c>
      <c r="P4033" s="11">
        <f t="shared" si="125"/>
        <v>41991.418564814812</v>
      </c>
      <c r="Q4033" t="s">
        <v>8270</v>
      </c>
      <c r="R4033" t="s">
        <v>8307</v>
      </c>
      <c r="S4033" t="s">
        <v>8308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>
        <f>E4034/D4034</f>
        <v>6.8287037037037035E-2</v>
      </c>
      <c r="O4034" s="11">
        <f t="shared" si="124"/>
        <v>42293.60087962963</v>
      </c>
      <c r="P4034" s="11">
        <f t="shared" si="125"/>
        <v>42353.642546296294</v>
      </c>
      <c r="Q4034" t="s">
        <v>8270</v>
      </c>
      <c r="R4034" t="s">
        <v>8307</v>
      </c>
      <c r="S4034" t="s">
        <v>8308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>
        <f>E4035/D4035</f>
        <v>0.25698702928870293</v>
      </c>
      <c r="O4035" s="11">
        <f t="shared" ref="O4035:O4098" si="126">(((J4035/60)/60)/24)+DATE(1970,1,1)+(-5/24)</f>
        <v>42614.06046296296</v>
      </c>
      <c r="P4035" s="11">
        <f t="shared" ref="P4035:P4098" si="127">I4035/86400+25569+(-5/24)</f>
        <v>42645.166666666664</v>
      </c>
      <c r="Q4035" t="s">
        <v>8270</v>
      </c>
      <c r="R4035" t="s">
        <v>8307</v>
      </c>
      <c r="S4035" t="s">
        <v>8308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>
        <f>E4036/D4036</f>
        <v>1.4814814814814815E-2</v>
      </c>
      <c r="O4036" s="11">
        <f t="shared" si="126"/>
        <v>42067.739004629628</v>
      </c>
      <c r="P4036" s="11">
        <f t="shared" si="127"/>
        <v>42097.697337962956</v>
      </c>
      <c r="Q4036" t="s">
        <v>8270</v>
      </c>
      <c r="R4036" t="s">
        <v>8307</v>
      </c>
      <c r="S4036" t="s">
        <v>8308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>
        <f>E4037/D4037</f>
        <v>0.36849999999999999</v>
      </c>
      <c r="O4037" s="11">
        <f t="shared" si="126"/>
        <v>41903.674618055549</v>
      </c>
      <c r="P4037" s="11">
        <f t="shared" si="127"/>
        <v>41933.674618055556</v>
      </c>
      <c r="Q4037" t="s">
        <v>8270</v>
      </c>
      <c r="R4037" t="s">
        <v>8307</v>
      </c>
      <c r="S4037" t="s">
        <v>8308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>
        <f>E4038/D4038</f>
        <v>0.47049999999999997</v>
      </c>
      <c r="O4038" s="11">
        <f t="shared" si="126"/>
        <v>41804.728749999995</v>
      </c>
      <c r="P4038" s="11">
        <f t="shared" si="127"/>
        <v>41821.729166666664</v>
      </c>
      <c r="Q4038" t="s">
        <v>8270</v>
      </c>
      <c r="R4038" t="s">
        <v>8307</v>
      </c>
      <c r="S4038" t="s">
        <v>8308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>
        <f>E4039/D4039</f>
        <v>0.11428571428571428</v>
      </c>
      <c r="O4039" s="11">
        <f t="shared" si="126"/>
        <v>42496.862442129634</v>
      </c>
      <c r="P4039" s="11">
        <f t="shared" si="127"/>
        <v>42514.392361111109</v>
      </c>
      <c r="Q4039" t="s">
        <v>8270</v>
      </c>
      <c r="R4039" t="s">
        <v>8307</v>
      </c>
      <c r="S4039" t="s">
        <v>8308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>
        <f>E4040/D4040</f>
        <v>0.12039999999999999</v>
      </c>
      <c r="O4040" s="11">
        <f t="shared" si="126"/>
        <v>41869.59039351852</v>
      </c>
      <c r="P4040" s="11">
        <f t="shared" si="127"/>
        <v>41929.590393518512</v>
      </c>
      <c r="Q4040" t="s">
        <v>8270</v>
      </c>
      <c r="R4040" t="s">
        <v>8307</v>
      </c>
      <c r="S4040" t="s">
        <v>8308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>
        <f>E4041/D4041</f>
        <v>0.6</v>
      </c>
      <c r="O4041" s="11">
        <f t="shared" si="126"/>
        <v>42305.462581018517</v>
      </c>
      <c r="P4041" s="11">
        <f t="shared" si="127"/>
        <v>42339.040972222218</v>
      </c>
      <c r="Q4041" t="s">
        <v>8270</v>
      </c>
      <c r="R4041" t="s">
        <v>8307</v>
      </c>
      <c r="S4041" t="s">
        <v>8308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>
        <f>E4042/D4042</f>
        <v>0.3125</v>
      </c>
      <c r="O4042" s="11">
        <f t="shared" si="126"/>
        <v>42144.023194444446</v>
      </c>
      <c r="P4042" s="11">
        <f t="shared" si="127"/>
        <v>42202.916666666664</v>
      </c>
      <c r="Q4042" t="s">
        <v>8270</v>
      </c>
      <c r="R4042" t="s">
        <v>8307</v>
      </c>
      <c r="S4042" t="s">
        <v>8308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>
        <f>E4043/D4043</f>
        <v>4.1999999999999997E-3</v>
      </c>
      <c r="O4043" s="11">
        <f t="shared" si="126"/>
        <v>42559.265671296293</v>
      </c>
      <c r="P4043" s="11">
        <f t="shared" si="127"/>
        <v>42619.265671296293</v>
      </c>
      <c r="Q4043" t="s">
        <v>8270</v>
      </c>
      <c r="R4043" t="s">
        <v>8307</v>
      </c>
      <c r="S4043" t="s">
        <v>8308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>
        <f>E4044/D4044</f>
        <v>2.0999999999999999E-3</v>
      </c>
      <c r="O4044" s="11">
        <f t="shared" si="126"/>
        <v>41994.875740740739</v>
      </c>
      <c r="P4044" s="11">
        <f t="shared" si="127"/>
        <v>42024.594444444439</v>
      </c>
      <c r="Q4044" t="s">
        <v>8270</v>
      </c>
      <c r="R4044" t="s">
        <v>8307</v>
      </c>
      <c r="S4044" t="s">
        <v>8308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>
        <f>E4045/D4045</f>
        <v>0</v>
      </c>
      <c r="O4045" s="11">
        <f t="shared" si="126"/>
        <v>41948.749131944445</v>
      </c>
      <c r="P4045" s="11">
        <f t="shared" si="127"/>
        <v>41963.749131944445</v>
      </c>
      <c r="Q4045" t="s">
        <v>8270</v>
      </c>
      <c r="R4045" t="s">
        <v>8307</v>
      </c>
      <c r="S4045" t="s">
        <v>8308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>
        <f>E4046/D4046</f>
        <v>0.375</v>
      </c>
      <c r="O4046" s="11">
        <f t="shared" si="126"/>
        <v>42074.011365740742</v>
      </c>
      <c r="P4046" s="11">
        <f t="shared" si="127"/>
        <v>42103.999999999993</v>
      </c>
      <c r="Q4046" t="s">
        <v>8270</v>
      </c>
      <c r="R4046" t="s">
        <v>8307</v>
      </c>
      <c r="S4046" t="s">
        <v>8308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>
        <f>E4047/D4047</f>
        <v>2.0000000000000001E-4</v>
      </c>
      <c r="O4047" s="11">
        <f t="shared" si="126"/>
        <v>41841.992928240739</v>
      </c>
      <c r="P4047" s="11">
        <f t="shared" si="127"/>
        <v>41871.992928240739</v>
      </c>
      <c r="Q4047" t="s">
        <v>8270</v>
      </c>
      <c r="R4047" t="s">
        <v>8307</v>
      </c>
      <c r="S4047" t="s">
        <v>8308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>
        <f>E4048/D4048</f>
        <v>8.2142857142857142E-2</v>
      </c>
      <c r="O4048" s="11">
        <f t="shared" si="126"/>
        <v>41904.442245370366</v>
      </c>
      <c r="P4048" s="11">
        <f t="shared" si="127"/>
        <v>41934.442245370366</v>
      </c>
      <c r="Q4048" t="s">
        <v>8270</v>
      </c>
      <c r="R4048" t="s">
        <v>8307</v>
      </c>
      <c r="S4048" t="s">
        <v>8308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>
        <f>E4049/D4049</f>
        <v>2.1999999999999999E-2</v>
      </c>
      <c r="O4049" s="11">
        <f t="shared" si="126"/>
        <v>41990.814155092587</v>
      </c>
      <c r="P4049" s="11">
        <f t="shared" si="127"/>
        <v>42014.833333333336</v>
      </c>
      <c r="Q4049" t="s">
        <v>8270</v>
      </c>
      <c r="R4049" t="s">
        <v>8307</v>
      </c>
      <c r="S4049" t="s">
        <v>8308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>
        <f>E4050/D4050</f>
        <v>0.17652941176470588</v>
      </c>
      <c r="O4050" s="11">
        <f t="shared" si="126"/>
        <v>42436.300775462958</v>
      </c>
      <c r="P4050" s="11">
        <f t="shared" si="127"/>
        <v>42471.259108796294</v>
      </c>
      <c r="Q4050" t="s">
        <v>8270</v>
      </c>
      <c r="R4050" t="s">
        <v>8307</v>
      </c>
      <c r="S4050" t="s">
        <v>8308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>
        <f>E4051/D4051</f>
        <v>8.0000000000000004E-4</v>
      </c>
      <c r="O4051" s="11">
        <f t="shared" si="126"/>
        <v>42169.750173611108</v>
      </c>
      <c r="P4051" s="11">
        <f t="shared" si="127"/>
        <v>42199.750173611108</v>
      </c>
      <c r="Q4051" t="s">
        <v>8270</v>
      </c>
      <c r="R4051" t="s">
        <v>8307</v>
      </c>
      <c r="S4051" t="s">
        <v>8308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>
        <f>E4052/D4052</f>
        <v>6.6666666666666664E-4</v>
      </c>
      <c r="O4052" s="11">
        <f t="shared" si="126"/>
        <v>41905.428136574068</v>
      </c>
      <c r="P4052" s="11">
        <f t="shared" si="127"/>
        <v>41935.428136574068</v>
      </c>
      <c r="Q4052" t="s">
        <v>8270</v>
      </c>
      <c r="R4052" t="s">
        <v>8307</v>
      </c>
      <c r="S4052" t="s">
        <v>8308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>
        <f>E4053/D4053</f>
        <v>0</v>
      </c>
      <c r="O4053" s="11">
        <f t="shared" si="126"/>
        <v>41761.601817129631</v>
      </c>
      <c r="P4053" s="11">
        <f t="shared" si="127"/>
        <v>41768.078472222223</v>
      </c>
      <c r="Q4053" t="s">
        <v>8270</v>
      </c>
      <c r="R4053" t="s">
        <v>8307</v>
      </c>
      <c r="S4053" t="s">
        <v>8308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>
        <f>E4054/D4054</f>
        <v>0.37533333333333335</v>
      </c>
      <c r="O4054" s="11">
        <f t="shared" si="126"/>
        <v>41865.670324074068</v>
      </c>
      <c r="P4054" s="11">
        <f t="shared" si="127"/>
        <v>41925.670324074068</v>
      </c>
      <c r="Q4054" t="s">
        <v>8270</v>
      </c>
      <c r="R4054" t="s">
        <v>8307</v>
      </c>
      <c r="S4054" t="s">
        <v>8308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>
        <f>E4055/D4055</f>
        <v>0.22</v>
      </c>
      <c r="O4055" s="11">
        <f t="shared" si="126"/>
        <v>41928.481805555552</v>
      </c>
      <c r="P4055" s="11">
        <f t="shared" si="127"/>
        <v>41958.624999999993</v>
      </c>
      <c r="Q4055" t="s">
        <v>8270</v>
      </c>
      <c r="R4055" t="s">
        <v>8307</v>
      </c>
      <c r="S4055" t="s">
        <v>8308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>
        <f>E4056/D4056</f>
        <v>0</v>
      </c>
      <c r="O4056" s="11">
        <f t="shared" si="126"/>
        <v>42613.632928240739</v>
      </c>
      <c r="P4056" s="11">
        <f t="shared" si="127"/>
        <v>42643.958333333336</v>
      </c>
      <c r="Q4056" t="s">
        <v>8270</v>
      </c>
      <c r="R4056" t="s">
        <v>8307</v>
      </c>
      <c r="S4056" t="s">
        <v>8308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>
        <f>E4057/D4057</f>
        <v>0.1762</v>
      </c>
      <c r="O4057" s="11">
        <f t="shared" si="126"/>
        <v>41779.44017361111</v>
      </c>
      <c r="P4057" s="11">
        <f t="shared" si="127"/>
        <v>41809.44017361111</v>
      </c>
      <c r="Q4057" t="s">
        <v>8270</v>
      </c>
      <c r="R4057" t="s">
        <v>8307</v>
      </c>
      <c r="S4057" t="s">
        <v>8308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>
        <f>E4058/D4058</f>
        <v>0.53</v>
      </c>
      <c r="O4058" s="11">
        <f t="shared" si="126"/>
        <v>42534.724988425929</v>
      </c>
      <c r="P4058" s="11">
        <f t="shared" si="127"/>
        <v>42554.624305555553</v>
      </c>
      <c r="Q4058" t="s">
        <v>8270</v>
      </c>
      <c r="R4058" t="s">
        <v>8307</v>
      </c>
      <c r="S4058" t="s">
        <v>8308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>
        <f>E4059/D4059</f>
        <v>0.22142857142857142</v>
      </c>
      <c r="O4059" s="11">
        <f t="shared" si="126"/>
        <v>42310.760185185187</v>
      </c>
      <c r="P4059" s="11">
        <f t="shared" si="127"/>
        <v>42333.749999999993</v>
      </c>
      <c r="Q4059" t="s">
        <v>8270</v>
      </c>
      <c r="R4059" t="s">
        <v>8307</v>
      </c>
      <c r="S4059" t="s">
        <v>8308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>
        <f>E4060/D4060</f>
        <v>2.5333333333333333E-2</v>
      </c>
      <c r="O4060" s="11">
        <f t="shared" si="126"/>
        <v>42445.852361111109</v>
      </c>
      <c r="P4060" s="11">
        <f t="shared" si="127"/>
        <v>42460.957638888889</v>
      </c>
      <c r="Q4060" t="s">
        <v>8270</v>
      </c>
      <c r="R4060" t="s">
        <v>8307</v>
      </c>
      <c r="S4060" t="s">
        <v>8308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>
        <f>E4061/D4061</f>
        <v>2.5000000000000001E-2</v>
      </c>
      <c r="O4061" s="11">
        <f t="shared" si="126"/>
        <v>41866.432314814811</v>
      </c>
      <c r="P4061" s="11">
        <f t="shared" si="127"/>
        <v>41897.916666666664</v>
      </c>
      <c r="Q4061" t="s">
        <v>8270</v>
      </c>
      <c r="R4061" t="s">
        <v>8307</v>
      </c>
      <c r="S4061" t="s">
        <v>8308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>
        <f>E4062/D4062</f>
        <v>2.8500000000000001E-2</v>
      </c>
      <c r="O4062" s="11">
        <f t="shared" si="126"/>
        <v>41779.486759259256</v>
      </c>
      <c r="P4062" s="11">
        <f t="shared" si="127"/>
        <v>41813.458333333328</v>
      </c>
      <c r="Q4062" t="s">
        <v>8270</v>
      </c>
      <c r="R4062" t="s">
        <v>8307</v>
      </c>
      <c r="S4062" t="s">
        <v>8308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>
        <f>E4063/D4063</f>
        <v>0</v>
      </c>
      <c r="O4063" s="11">
        <f t="shared" si="126"/>
        <v>42420.933136574073</v>
      </c>
      <c r="P4063" s="11">
        <f t="shared" si="127"/>
        <v>42480.891469907401</v>
      </c>
      <c r="Q4063" t="s">
        <v>8270</v>
      </c>
      <c r="R4063" t="s">
        <v>8307</v>
      </c>
      <c r="S4063" t="s">
        <v>8308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>
        <f>E4064/D4064</f>
        <v>2.4500000000000001E-2</v>
      </c>
      <c r="O4064" s="11">
        <f t="shared" si="126"/>
        <v>42523.530879629623</v>
      </c>
      <c r="P4064" s="11">
        <f t="shared" si="127"/>
        <v>42553.530879629623</v>
      </c>
      <c r="Q4064" t="s">
        <v>8270</v>
      </c>
      <c r="R4064" t="s">
        <v>8307</v>
      </c>
      <c r="S4064" t="s">
        <v>8308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>
        <f>E4065/D4065</f>
        <v>1.4210526315789474E-2</v>
      </c>
      <c r="O4065" s="11">
        <f t="shared" si="126"/>
        <v>41787.473194444443</v>
      </c>
      <c r="P4065" s="11">
        <f t="shared" si="127"/>
        <v>41817.473194444443</v>
      </c>
      <c r="Q4065" t="s">
        <v>8270</v>
      </c>
      <c r="R4065" t="s">
        <v>8307</v>
      </c>
      <c r="S4065" t="s">
        <v>8308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>
        <f>E4066/D4066</f>
        <v>0.1925</v>
      </c>
      <c r="O4066" s="11">
        <f t="shared" si="126"/>
        <v>42093.379930555551</v>
      </c>
      <c r="P4066" s="11">
        <f t="shared" si="127"/>
        <v>42123.379930555551</v>
      </c>
      <c r="Q4066" t="s">
        <v>8270</v>
      </c>
      <c r="R4066" t="s">
        <v>8307</v>
      </c>
      <c r="S4066" t="s">
        <v>8308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>
        <f>E4067/D4067</f>
        <v>6.7499999999999999E-3</v>
      </c>
      <c r="O4067" s="11">
        <f t="shared" si="126"/>
        <v>41833.74318287037</v>
      </c>
      <c r="P4067" s="11">
        <f t="shared" si="127"/>
        <v>41863.74318287037</v>
      </c>
      <c r="Q4067" t="s">
        <v>8270</v>
      </c>
      <c r="R4067" t="s">
        <v>8307</v>
      </c>
      <c r="S4067" t="s">
        <v>8308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>
        <f>E4068/D4068</f>
        <v>1.6666666666666668E-3</v>
      </c>
      <c r="O4068" s="11">
        <f t="shared" si="126"/>
        <v>42478.830879629626</v>
      </c>
      <c r="P4068" s="11">
        <f t="shared" si="127"/>
        <v>42508.830879629626</v>
      </c>
      <c r="Q4068" t="s">
        <v>8270</v>
      </c>
      <c r="R4068" t="s">
        <v>8307</v>
      </c>
      <c r="S4068" t="s">
        <v>8308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>
        <f>E4069/D4069</f>
        <v>0.60899999999999999</v>
      </c>
      <c r="O4069" s="11">
        <f t="shared" si="126"/>
        <v>42234.909143518518</v>
      </c>
      <c r="P4069" s="11">
        <f t="shared" si="127"/>
        <v>42274.909143518518</v>
      </c>
      <c r="Q4069" t="s">
        <v>8270</v>
      </c>
      <c r="R4069" t="s">
        <v>8307</v>
      </c>
      <c r="S4069" t="s">
        <v>8308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>
        <f>E4070/D4070</f>
        <v>0.01</v>
      </c>
      <c r="O4070" s="11">
        <f t="shared" si="126"/>
        <v>42718.755266203698</v>
      </c>
      <c r="P4070" s="11">
        <f t="shared" si="127"/>
        <v>42748.753472222219</v>
      </c>
      <c r="Q4070" t="s">
        <v>8270</v>
      </c>
      <c r="R4070" t="s">
        <v>8307</v>
      </c>
      <c r="S4070" t="s">
        <v>8308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>
        <f>E4071/D4071</f>
        <v>0.34399999999999997</v>
      </c>
      <c r="O4071" s="11">
        <f t="shared" si="126"/>
        <v>42022.453194444439</v>
      </c>
      <c r="P4071" s="11">
        <f t="shared" si="127"/>
        <v>42063.291666666664</v>
      </c>
      <c r="Q4071" t="s">
        <v>8270</v>
      </c>
      <c r="R4071" t="s">
        <v>8307</v>
      </c>
      <c r="S4071" t="s">
        <v>8308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>
        <f>E4072/D4072</f>
        <v>0.16500000000000001</v>
      </c>
      <c r="O4072" s="11">
        <f t="shared" si="126"/>
        <v>42031.458564814813</v>
      </c>
      <c r="P4072" s="11">
        <f t="shared" si="127"/>
        <v>42063.916666666664</v>
      </c>
      <c r="Q4072" t="s">
        <v>8270</v>
      </c>
      <c r="R4072" t="s">
        <v>8307</v>
      </c>
      <c r="S4072" t="s">
        <v>8308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>
        <f>E4073/D4073</f>
        <v>0</v>
      </c>
      <c r="O4073" s="11">
        <f t="shared" si="126"/>
        <v>42700.59642361111</v>
      </c>
      <c r="P4073" s="11">
        <f t="shared" si="127"/>
        <v>42730.59642361111</v>
      </c>
      <c r="Q4073" t="s">
        <v>8270</v>
      </c>
      <c r="R4073" t="s">
        <v>8307</v>
      </c>
      <c r="S4073" t="s">
        <v>8308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>
        <f>E4074/D4074</f>
        <v>4.0000000000000001E-3</v>
      </c>
      <c r="O4074" s="11">
        <f t="shared" si="126"/>
        <v>41812.566099537034</v>
      </c>
      <c r="P4074" s="11">
        <f t="shared" si="127"/>
        <v>41872.566099537034</v>
      </c>
      <c r="Q4074" t="s">
        <v>8270</v>
      </c>
      <c r="R4074" t="s">
        <v>8307</v>
      </c>
      <c r="S4074" t="s">
        <v>8308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>
        <f>E4075/D4075</f>
        <v>1.0571428571428572E-2</v>
      </c>
      <c r="O4075" s="11">
        <f t="shared" si="126"/>
        <v>42078.136875000004</v>
      </c>
      <c r="P4075" s="11">
        <f t="shared" si="127"/>
        <v>42132.958333333336</v>
      </c>
      <c r="Q4075" t="s">
        <v>8270</v>
      </c>
      <c r="R4075" t="s">
        <v>8307</v>
      </c>
      <c r="S4075" t="s">
        <v>8308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>
        <f>E4076/D4076</f>
        <v>0.26727272727272727</v>
      </c>
      <c r="O4076" s="11">
        <f t="shared" si="126"/>
        <v>42283.344618055555</v>
      </c>
      <c r="P4076" s="11">
        <f t="shared" si="127"/>
        <v>42313.386284722219</v>
      </c>
      <c r="Q4076" t="s">
        <v>8270</v>
      </c>
      <c r="R4076" t="s">
        <v>8307</v>
      </c>
      <c r="S4076" t="s">
        <v>8308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>
        <f>E4077/D4077</f>
        <v>0.28799999999999998</v>
      </c>
      <c r="O4077" s="11">
        <f t="shared" si="126"/>
        <v>41778.837604166663</v>
      </c>
      <c r="P4077" s="11">
        <f t="shared" si="127"/>
        <v>41820.519444444442</v>
      </c>
      <c r="Q4077" t="s">
        <v>8270</v>
      </c>
      <c r="R4077" t="s">
        <v>8307</v>
      </c>
      <c r="S4077" t="s">
        <v>8308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>
        <f>E4078/D4078</f>
        <v>0</v>
      </c>
      <c r="O4078" s="11">
        <f t="shared" si="126"/>
        <v>41905.587372685186</v>
      </c>
      <c r="P4078" s="11">
        <f t="shared" si="127"/>
        <v>41933.618750000001</v>
      </c>
      <c r="Q4078" t="s">
        <v>8270</v>
      </c>
      <c r="R4078" t="s">
        <v>8307</v>
      </c>
      <c r="S4078" t="s">
        <v>8308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>
        <f>E4079/D4079</f>
        <v>8.8999999999999996E-2</v>
      </c>
      <c r="O4079" s="11">
        <f t="shared" si="126"/>
        <v>42695.502245370364</v>
      </c>
      <c r="P4079" s="11">
        <f t="shared" si="127"/>
        <v>42725.502245370364</v>
      </c>
      <c r="Q4079" t="s">
        <v>8270</v>
      </c>
      <c r="R4079" t="s">
        <v>8307</v>
      </c>
      <c r="S4079" t="s">
        <v>8308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>
        <f>E4080/D4080</f>
        <v>0</v>
      </c>
      <c r="O4080" s="11">
        <f t="shared" si="126"/>
        <v>42732.579189814809</v>
      </c>
      <c r="P4080" s="11">
        <f t="shared" si="127"/>
        <v>42762.579189814809</v>
      </c>
      <c r="Q4080" t="s">
        <v>8270</v>
      </c>
      <c r="R4080" t="s">
        <v>8307</v>
      </c>
      <c r="S4080" t="s">
        <v>8308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>
        <f>E4081/D4081</f>
        <v>1.6666666666666668E-3</v>
      </c>
      <c r="O4081" s="11">
        <f t="shared" si="126"/>
        <v>42510.730567129627</v>
      </c>
      <c r="P4081" s="11">
        <f t="shared" si="127"/>
        <v>42540.730567129627</v>
      </c>
      <c r="Q4081" t="s">
        <v>8270</v>
      </c>
      <c r="R4081" t="s">
        <v>8307</v>
      </c>
      <c r="S4081" t="s">
        <v>8308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>
        <f>E4082/D4082</f>
        <v>0</v>
      </c>
      <c r="O4082" s="11">
        <f t="shared" si="126"/>
        <v>42511.489768518521</v>
      </c>
      <c r="P4082" s="11">
        <f t="shared" si="127"/>
        <v>42535.579166666663</v>
      </c>
      <c r="Q4082" t="s">
        <v>8270</v>
      </c>
      <c r="R4082" t="s">
        <v>8307</v>
      </c>
      <c r="S4082" t="s">
        <v>8308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>
        <f>E4083/D4083</f>
        <v>0.15737410071942445</v>
      </c>
      <c r="O4083" s="11">
        <f t="shared" si="126"/>
        <v>42041.372974537029</v>
      </c>
      <c r="P4083" s="11">
        <f t="shared" si="127"/>
        <v>42071.331307870372</v>
      </c>
      <c r="Q4083" t="s">
        <v>8270</v>
      </c>
      <c r="R4083" t="s">
        <v>8307</v>
      </c>
      <c r="S4083" t="s">
        <v>8308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>
        <f>E4084/D4084</f>
        <v>0.02</v>
      </c>
      <c r="O4084" s="11">
        <f t="shared" si="126"/>
        <v>42306.980937499997</v>
      </c>
      <c r="P4084" s="11">
        <f t="shared" si="127"/>
        <v>42322.749999999993</v>
      </c>
      <c r="Q4084" t="s">
        <v>8270</v>
      </c>
      <c r="R4084" t="s">
        <v>8307</v>
      </c>
      <c r="S4084" t="s">
        <v>8308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>
        <f>E4085/D4085</f>
        <v>0.21685714285714286</v>
      </c>
      <c r="O4085" s="11">
        <f t="shared" si="126"/>
        <v>42353.553425925922</v>
      </c>
      <c r="P4085" s="11">
        <f t="shared" si="127"/>
        <v>42383.553425925922</v>
      </c>
      <c r="Q4085" t="s">
        <v>8270</v>
      </c>
      <c r="R4085" t="s">
        <v>8307</v>
      </c>
      <c r="S4085" t="s">
        <v>8308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>
        <f>E4086/D4086</f>
        <v>3.3333333333333335E-3</v>
      </c>
      <c r="O4086" s="11">
        <f t="shared" si="126"/>
        <v>42622.228078703702</v>
      </c>
      <c r="P4086" s="11">
        <f t="shared" si="127"/>
        <v>42652.228078703702</v>
      </c>
      <c r="Q4086" t="s">
        <v>8270</v>
      </c>
      <c r="R4086" t="s">
        <v>8307</v>
      </c>
      <c r="S4086" t="s">
        <v>8308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>
        <f>E4087/D4087</f>
        <v>2.8571428571428571E-3</v>
      </c>
      <c r="O4087" s="11">
        <f t="shared" si="126"/>
        <v>42058.395543981482</v>
      </c>
      <c r="P4087" s="11">
        <f t="shared" si="127"/>
        <v>42086.957638888889</v>
      </c>
      <c r="Q4087" t="s">
        <v>8270</v>
      </c>
      <c r="R4087" t="s">
        <v>8307</v>
      </c>
      <c r="S4087" t="s">
        <v>8308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>
        <f>E4088/D4088</f>
        <v>4.7E-2</v>
      </c>
      <c r="O4088" s="11">
        <f t="shared" si="126"/>
        <v>42304.732627314814</v>
      </c>
      <c r="P4088" s="11">
        <f t="shared" si="127"/>
        <v>42328.958333333336</v>
      </c>
      <c r="Q4088" t="s">
        <v>8270</v>
      </c>
      <c r="R4088" t="s">
        <v>8307</v>
      </c>
      <c r="S4088" t="s">
        <v>8308</v>
      </c>
    </row>
    <row r="4089" spans="1:19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>
        <f>E4089/D4089</f>
        <v>0</v>
      </c>
      <c r="O4089" s="11">
        <f t="shared" si="126"/>
        <v>42538.53456018518</v>
      </c>
      <c r="P4089" s="11">
        <f t="shared" si="127"/>
        <v>42568.53456018518</v>
      </c>
      <c r="Q4089" t="s">
        <v>8270</v>
      </c>
      <c r="R4089" t="s">
        <v>8307</v>
      </c>
      <c r="S4089" t="s">
        <v>8308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>
        <f>E4090/D4090</f>
        <v>0.108</v>
      </c>
      <c r="O4090" s="11">
        <f t="shared" si="126"/>
        <v>41990.40421296296</v>
      </c>
      <c r="P4090" s="11">
        <f t="shared" si="127"/>
        <v>42020.226388888885</v>
      </c>
      <c r="Q4090" t="s">
        <v>8270</v>
      </c>
      <c r="R4090" t="s">
        <v>8307</v>
      </c>
      <c r="S4090" t="s">
        <v>8308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>
        <f>E4091/D4091</f>
        <v>4.8000000000000001E-2</v>
      </c>
      <c r="O4091" s="11">
        <f t="shared" si="126"/>
        <v>42122.524166666662</v>
      </c>
      <c r="P4091" s="11">
        <f t="shared" si="127"/>
        <v>42155.524305555555</v>
      </c>
      <c r="Q4091" t="s">
        <v>8270</v>
      </c>
      <c r="R4091" t="s">
        <v>8307</v>
      </c>
      <c r="S4091" t="s">
        <v>8308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>
        <f>E4092/D4092</f>
        <v>3.2000000000000001E-2</v>
      </c>
      <c r="O4092" s="11">
        <f t="shared" si="126"/>
        <v>42209.464548611104</v>
      </c>
      <c r="P4092" s="11">
        <f t="shared" si="127"/>
        <v>42223.416666666664</v>
      </c>
      <c r="Q4092" t="s">
        <v>8270</v>
      </c>
      <c r="R4092" t="s">
        <v>8307</v>
      </c>
      <c r="S4092" t="s">
        <v>8308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>
        <f>E4093/D4093</f>
        <v>0.1275</v>
      </c>
      <c r="O4093" s="11">
        <f t="shared" si="126"/>
        <v>41990.298043981478</v>
      </c>
      <c r="P4093" s="11">
        <f t="shared" si="127"/>
        <v>42020.298043981478</v>
      </c>
      <c r="Q4093" t="s">
        <v>8270</v>
      </c>
      <c r="R4093" t="s">
        <v>8307</v>
      </c>
      <c r="S4093" t="s">
        <v>8308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>
        <f>E4094/D4094</f>
        <v>1.8181818181818181E-4</v>
      </c>
      <c r="O4094" s="11">
        <f t="shared" si="126"/>
        <v>42038.986655092587</v>
      </c>
      <c r="P4094" s="11">
        <f t="shared" si="127"/>
        <v>42098.944988425923</v>
      </c>
      <c r="Q4094" t="s">
        <v>8270</v>
      </c>
      <c r="R4094" t="s">
        <v>8307</v>
      </c>
      <c r="S4094" t="s">
        <v>8308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>
        <f>E4095/D4095</f>
        <v>2.4E-2</v>
      </c>
      <c r="O4095" s="11">
        <f t="shared" si="126"/>
        <v>42178.607557870368</v>
      </c>
      <c r="P4095" s="11">
        <f t="shared" si="127"/>
        <v>42238.607557870368</v>
      </c>
      <c r="Q4095" t="s">
        <v>8270</v>
      </c>
      <c r="R4095" t="s">
        <v>8307</v>
      </c>
      <c r="S4095" t="s">
        <v>8308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>
        <f>E4096/D4096</f>
        <v>0.36499999999999999</v>
      </c>
      <c r="O4096" s="11">
        <f t="shared" si="126"/>
        <v>41889.878472222219</v>
      </c>
      <c r="P4096" s="11">
        <f t="shared" si="127"/>
        <v>41933.999305555553</v>
      </c>
      <c r="Q4096" t="s">
        <v>8270</v>
      </c>
      <c r="R4096" t="s">
        <v>8307</v>
      </c>
      <c r="S4096" t="s">
        <v>8308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>
        <f>E4097/D4097</f>
        <v>2.6666666666666668E-2</v>
      </c>
      <c r="O4097" s="11">
        <f t="shared" si="126"/>
        <v>42692.823495370372</v>
      </c>
      <c r="P4097" s="11">
        <f t="shared" si="127"/>
        <v>42722.823495370372</v>
      </c>
      <c r="Q4097" t="s">
        <v>8270</v>
      </c>
      <c r="R4097" t="s">
        <v>8307</v>
      </c>
      <c r="S4097" t="s">
        <v>8308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>
        <f>E4098/D4098</f>
        <v>0.11428571428571428</v>
      </c>
      <c r="O4098" s="11">
        <f t="shared" si="126"/>
        <v>42750.321979166663</v>
      </c>
      <c r="P4098" s="11">
        <f t="shared" si="127"/>
        <v>42794.160416666666</v>
      </c>
      <c r="Q4098" t="s">
        <v>8270</v>
      </c>
      <c r="R4098" t="s">
        <v>8307</v>
      </c>
      <c r="S4098" t="s">
        <v>8308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>
        <f>E4099/D4099</f>
        <v>0</v>
      </c>
      <c r="O4099" s="11">
        <f t="shared" ref="O4099:O4115" si="128">(((J4099/60)/60)/24)+DATE(1970,1,1)+(-5/24)</f>
        <v>42344.616168981483</v>
      </c>
      <c r="P4099" s="11">
        <f t="shared" ref="P4099:P4115" si="129">I4099/86400+25569+(-5/24)</f>
        <v>42400.788194444445</v>
      </c>
      <c r="Q4099" t="s">
        <v>8270</v>
      </c>
      <c r="R4099" t="s">
        <v>8307</v>
      </c>
      <c r="S4099" t="s">
        <v>8308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>
        <f>E4100/D4100</f>
        <v>0</v>
      </c>
      <c r="O4100" s="11">
        <f t="shared" si="128"/>
        <v>42495.51385416666</v>
      </c>
      <c r="P4100" s="11">
        <f t="shared" si="129"/>
        <v>42525.51385416666</v>
      </c>
      <c r="Q4100" t="s">
        <v>8270</v>
      </c>
      <c r="R4100" t="s">
        <v>8307</v>
      </c>
      <c r="S4100" t="s">
        <v>8308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>
        <f>E4101/D4101</f>
        <v>1.1111111111111112E-2</v>
      </c>
      <c r="O4101" s="11">
        <f t="shared" si="128"/>
        <v>42570.642048611109</v>
      </c>
      <c r="P4101" s="11">
        <f t="shared" si="129"/>
        <v>42615.642048611109</v>
      </c>
      <c r="Q4101" t="s">
        <v>8270</v>
      </c>
      <c r="R4101" t="s">
        <v>8307</v>
      </c>
      <c r="S4101" t="s">
        <v>8308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>
        <f>E4102/D4102</f>
        <v>0</v>
      </c>
      <c r="O4102" s="11">
        <f t="shared" si="128"/>
        <v>41926.916550925926</v>
      </c>
      <c r="P4102" s="11">
        <f t="shared" si="129"/>
        <v>41936.916550925926</v>
      </c>
      <c r="Q4102" t="s">
        <v>8270</v>
      </c>
      <c r="R4102" t="s">
        <v>8307</v>
      </c>
      <c r="S4102" t="s">
        <v>8308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>
        <f>E4103/D4103</f>
        <v>0</v>
      </c>
      <c r="O4103" s="11">
        <f t="shared" si="128"/>
        <v>42730.695393518516</v>
      </c>
      <c r="P4103" s="11">
        <f t="shared" si="129"/>
        <v>42760.695393518516</v>
      </c>
      <c r="Q4103" t="s">
        <v>8270</v>
      </c>
      <c r="R4103" t="s">
        <v>8307</v>
      </c>
      <c r="S4103" t="s">
        <v>8308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>
        <f>E4104/D4104</f>
        <v>0.27400000000000002</v>
      </c>
      <c r="O4104" s="11">
        <f t="shared" si="128"/>
        <v>42475.639733796292</v>
      </c>
      <c r="P4104" s="11">
        <f t="shared" si="129"/>
        <v>42505.639733796292</v>
      </c>
      <c r="Q4104" t="s">
        <v>8270</v>
      </c>
      <c r="R4104" t="s">
        <v>8307</v>
      </c>
      <c r="S4104" t="s">
        <v>8308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>
        <f>E4105/D4105</f>
        <v>0.1</v>
      </c>
      <c r="O4105" s="11">
        <f t="shared" si="128"/>
        <v>42188.624606481484</v>
      </c>
      <c r="P4105" s="11">
        <f t="shared" si="129"/>
        <v>42242.563888888886</v>
      </c>
      <c r="Q4105" t="s">
        <v>8270</v>
      </c>
      <c r="R4105" t="s">
        <v>8307</v>
      </c>
      <c r="S4105" t="s">
        <v>8308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>
        <f>E4106/D4106</f>
        <v>0.21366666666666667</v>
      </c>
      <c r="O4106" s="11">
        <f t="shared" si="128"/>
        <v>42640.069837962961</v>
      </c>
      <c r="P4106" s="11">
        <f t="shared" si="129"/>
        <v>42670.069837962961</v>
      </c>
      <c r="Q4106" t="s">
        <v>8270</v>
      </c>
      <c r="R4106" t="s">
        <v>8307</v>
      </c>
      <c r="S4106" t="s">
        <v>8308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>
        <f>E4107/D4107</f>
        <v>6.9696969696969702E-2</v>
      </c>
      <c r="O4107" s="11">
        <f t="shared" si="128"/>
        <v>42696.802187499998</v>
      </c>
      <c r="P4107" s="11">
        <f t="shared" si="129"/>
        <v>42729.802187499998</v>
      </c>
      <c r="Q4107" t="s">
        <v>8270</v>
      </c>
      <c r="R4107" t="s">
        <v>8307</v>
      </c>
      <c r="S4107" t="s">
        <v>8308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>
        <f>E4108/D4108</f>
        <v>0.70599999999999996</v>
      </c>
      <c r="O4108" s="11">
        <f t="shared" si="128"/>
        <v>42052.841041666667</v>
      </c>
      <c r="P4108" s="11">
        <f t="shared" si="129"/>
        <v>42095.833333333336</v>
      </c>
      <c r="Q4108" t="s">
        <v>8270</v>
      </c>
      <c r="R4108" t="s">
        <v>8307</v>
      </c>
      <c r="S4108" t="s">
        <v>8308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>
        <f>E4109/D4109</f>
        <v>2.0500000000000001E-2</v>
      </c>
      <c r="O4109" s="11">
        <f t="shared" si="128"/>
        <v>41883.708344907405</v>
      </c>
      <c r="P4109" s="11">
        <f t="shared" si="129"/>
        <v>41906.708344907405</v>
      </c>
      <c r="Q4109" t="s">
        <v>8270</v>
      </c>
      <c r="R4109" t="s">
        <v>8307</v>
      </c>
      <c r="S4109" t="s">
        <v>8308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>
        <f>E4110/D4110</f>
        <v>1.9666666666666666E-2</v>
      </c>
      <c r="O4110" s="11">
        <f t="shared" si="128"/>
        <v>42766.823344907411</v>
      </c>
      <c r="P4110" s="11">
        <f t="shared" si="129"/>
        <v>42796.999999999993</v>
      </c>
      <c r="Q4110" t="s">
        <v>8270</v>
      </c>
      <c r="R4110" t="s">
        <v>8307</v>
      </c>
      <c r="S4110" t="s">
        <v>8308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>
        <f>E4111/D4111</f>
        <v>0</v>
      </c>
      <c r="O4111" s="11">
        <f t="shared" si="128"/>
        <v>42307.331064814811</v>
      </c>
      <c r="P4111" s="11">
        <f t="shared" si="129"/>
        <v>42337.372731481482</v>
      </c>
      <c r="Q4111" t="s">
        <v>8270</v>
      </c>
      <c r="R4111" t="s">
        <v>8307</v>
      </c>
      <c r="S4111" t="s">
        <v>8308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>
        <f>E4112/D4112</f>
        <v>0.28666666666666668</v>
      </c>
      <c r="O4112" s="11">
        <f t="shared" si="128"/>
        <v>42512.418414351843</v>
      </c>
      <c r="P4112" s="11">
        <f t="shared" si="129"/>
        <v>42572.418414351851</v>
      </c>
      <c r="Q4112" t="s">
        <v>8270</v>
      </c>
      <c r="R4112" t="s">
        <v>8307</v>
      </c>
      <c r="S4112" t="s">
        <v>8308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>
        <f>E4113/D4113</f>
        <v>3.1333333333333331E-2</v>
      </c>
      <c r="O4113" s="11">
        <f t="shared" si="128"/>
        <v>42028.927546296291</v>
      </c>
      <c r="P4113" s="11">
        <f t="shared" si="129"/>
        <v>42058.927546296291</v>
      </c>
      <c r="Q4113" t="s">
        <v>8270</v>
      </c>
      <c r="R4113" t="s">
        <v>8307</v>
      </c>
      <c r="S4113" t="s">
        <v>8308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>
        <f>E4114/D4114</f>
        <v>4.0000000000000002E-4</v>
      </c>
      <c r="O4114" s="11">
        <f t="shared" si="128"/>
        <v>42400.738263888888</v>
      </c>
      <c r="P4114" s="11">
        <f t="shared" si="129"/>
        <v>42427.791666666664</v>
      </c>
      <c r="Q4114" t="s">
        <v>8270</v>
      </c>
      <c r="R4114" t="s">
        <v>8307</v>
      </c>
      <c r="S4114" t="s">
        <v>8308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>
        <f>E4115/D4115</f>
        <v>2E-3</v>
      </c>
      <c r="O4115" s="11">
        <f t="shared" si="128"/>
        <v>42358.364849537036</v>
      </c>
      <c r="P4115" s="11">
        <f t="shared" si="129"/>
        <v>42377.06527777778</v>
      </c>
      <c r="Q4115" t="s">
        <v>8270</v>
      </c>
      <c r="R4115" t="s">
        <v>8307</v>
      </c>
      <c r="S4115" t="s">
        <v>8308</v>
      </c>
    </row>
  </sheetData>
  <autoFilter ref="A1:S4115" xr:uid="{B27D5566-F494-425A-8127-36F2CBEFF413}"/>
  <conditionalFormatting sqref="F1:F4115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N1:N1048576 Q1:S1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2FA4-81EC-4946-9005-B269028EB28F}">
  <dimension ref="A1:K32"/>
  <sheetViews>
    <sheetView showGridLines="0" tabSelected="1" workbookViewId="0"/>
  </sheetViews>
  <sheetFormatPr defaultRowHeight="14.4" x14ac:dyDescent="0.3"/>
  <cols>
    <col min="1" max="1" width="12.77734375" bestFit="1" customWidth="1"/>
    <col min="2" max="5" width="10.88671875" bestFit="1" customWidth="1"/>
    <col min="6" max="6" width="11.6640625" bestFit="1" customWidth="1"/>
    <col min="7" max="7" width="9" bestFit="1" customWidth="1"/>
    <col min="8" max="8" width="6.44140625" bestFit="1" customWidth="1"/>
    <col min="9" max="9" width="4.44140625" bestFit="1" customWidth="1"/>
    <col min="10" max="10" width="9.88671875" bestFit="1" customWidth="1"/>
    <col min="11" max="11" width="11.6640625" bestFit="1" customWidth="1"/>
  </cols>
  <sheetData>
    <row r="1" spans="1:3" x14ac:dyDescent="0.3">
      <c r="A1" s="6" t="s">
        <v>8222</v>
      </c>
      <c r="B1" t="s">
        <v>8360</v>
      </c>
    </row>
    <row r="3" spans="1:3" x14ac:dyDescent="0.3">
      <c r="A3" s="6" t="s">
        <v>8375</v>
      </c>
      <c r="B3" s="6" t="s">
        <v>8357</v>
      </c>
    </row>
    <row r="4" spans="1:3" x14ac:dyDescent="0.3">
      <c r="A4" s="6" t="s">
        <v>8359</v>
      </c>
      <c r="B4" t="s">
        <v>8218</v>
      </c>
      <c r="C4" t="s">
        <v>8358</v>
      </c>
    </row>
    <row r="5" spans="1:3" x14ac:dyDescent="0.3">
      <c r="A5" s="7" t="s">
        <v>8349</v>
      </c>
      <c r="B5" s="8">
        <v>300</v>
      </c>
      <c r="C5" s="8">
        <v>300</v>
      </c>
    </row>
    <row r="6" spans="1:3" x14ac:dyDescent="0.3">
      <c r="A6" s="7" t="s">
        <v>8326</v>
      </c>
      <c r="B6" s="8">
        <v>34</v>
      </c>
      <c r="C6" s="8">
        <v>34</v>
      </c>
    </row>
    <row r="7" spans="1:3" x14ac:dyDescent="0.3">
      <c r="A7" s="7" t="s">
        <v>8323</v>
      </c>
      <c r="B7" s="8">
        <v>80</v>
      </c>
      <c r="C7" s="8">
        <v>80</v>
      </c>
    </row>
    <row r="8" spans="1:3" x14ac:dyDescent="0.3">
      <c r="A8" s="7" t="s">
        <v>8315</v>
      </c>
      <c r="B8" s="8">
        <v>540</v>
      </c>
      <c r="C8" s="8">
        <v>540</v>
      </c>
    </row>
    <row r="9" spans="1:3" x14ac:dyDescent="0.3">
      <c r="A9" s="7" t="s">
        <v>8328</v>
      </c>
      <c r="B9" s="8">
        <v>103</v>
      </c>
      <c r="C9" s="8">
        <v>103</v>
      </c>
    </row>
    <row r="10" spans="1:3" x14ac:dyDescent="0.3">
      <c r="A10" s="7" t="s">
        <v>8312</v>
      </c>
      <c r="B10" s="8">
        <v>80</v>
      </c>
      <c r="C10" s="8">
        <v>80</v>
      </c>
    </row>
    <row r="11" spans="1:3" x14ac:dyDescent="0.3">
      <c r="A11" s="7" t="s">
        <v>8309</v>
      </c>
      <c r="B11" s="8">
        <v>209</v>
      </c>
      <c r="C11" s="8">
        <v>209</v>
      </c>
    </row>
    <row r="12" spans="1:3" x14ac:dyDescent="0.3">
      <c r="A12" s="7" t="s">
        <v>8307</v>
      </c>
      <c r="B12" s="8">
        <v>839</v>
      </c>
      <c r="C12" s="8">
        <v>839</v>
      </c>
    </row>
    <row r="13" spans="1:3" x14ac:dyDescent="0.3">
      <c r="A13" s="7" t="s">
        <v>8358</v>
      </c>
      <c r="B13" s="8">
        <v>2185</v>
      </c>
      <c r="C13" s="8">
        <v>2185</v>
      </c>
    </row>
    <row r="20" spans="1:11" x14ac:dyDescent="0.3">
      <c r="A20" s="17" t="s">
        <v>8404</v>
      </c>
    </row>
    <row r="21" spans="1:11" x14ac:dyDescent="0.3">
      <c r="B21" s="13" t="s">
        <v>8402</v>
      </c>
      <c r="C21" s="13" t="s">
        <v>8402</v>
      </c>
      <c r="D21" s="13" t="s">
        <v>8402</v>
      </c>
      <c r="E21" s="13" t="s">
        <v>8402</v>
      </c>
      <c r="F21" s="13" t="s">
        <v>8402</v>
      </c>
      <c r="G21" s="13" t="s">
        <v>8403</v>
      </c>
      <c r="H21" s="13" t="s">
        <v>8403</v>
      </c>
      <c r="I21" s="13" t="s">
        <v>8403</v>
      </c>
      <c r="J21" s="13" t="s">
        <v>8403</v>
      </c>
    </row>
    <row r="22" spans="1:11" x14ac:dyDescent="0.3">
      <c r="A22" s="17" t="s">
        <v>8359</v>
      </c>
      <c r="B22" s="17" t="s">
        <v>8219</v>
      </c>
      <c r="C22" s="17" t="s">
        <v>8220</v>
      </c>
      <c r="D22" s="17" t="s">
        <v>8221</v>
      </c>
      <c r="E22" s="17" t="s">
        <v>8218</v>
      </c>
      <c r="F22" s="17" t="s">
        <v>8358</v>
      </c>
      <c r="G22" s="17" t="s">
        <v>8219</v>
      </c>
      <c r="H22" s="17" t="s">
        <v>8220</v>
      </c>
      <c r="I22" s="17" t="s">
        <v>8221</v>
      </c>
      <c r="J22" s="17" t="s">
        <v>8218</v>
      </c>
      <c r="K22" s="17" t="s">
        <v>8358</v>
      </c>
    </row>
    <row r="23" spans="1:11" x14ac:dyDescent="0.3">
      <c r="A23" s="17" t="s">
        <v>8349</v>
      </c>
      <c r="B23">
        <v>40</v>
      </c>
      <c r="C23">
        <v>180</v>
      </c>
      <c r="E23">
        <v>300</v>
      </c>
      <c r="F23">
        <v>520</v>
      </c>
      <c r="G23" s="5">
        <f>B23/$F23</f>
        <v>7.6923076923076927E-2</v>
      </c>
      <c r="H23" s="5">
        <f t="shared" ref="H23:K23" si="0">C23/$F23</f>
        <v>0.34615384615384615</v>
      </c>
      <c r="I23" s="5">
        <f t="shared" si="0"/>
        <v>0</v>
      </c>
      <c r="J23" s="5">
        <f t="shared" si="0"/>
        <v>0.57692307692307687</v>
      </c>
      <c r="K23" s="5">
        <f t="shared" si="0"/>
        <v>1</v>
      </c>
    </row>
    <row r="24" spans="1:11" x14ac:dyDescent="0.3">
      <c r="A24" s="17" t="s">
        <v>8326</v>
      </c>
      <c r="B24">
        <v>20</v>
      </c>
      <c r="C24">
        <v>140</v>
      </c>
      <c r="D24">
        <v>6</v>
      </c>
      <c r="E24">
        <v>34</v>
      </c>
      <c r="F24">
        <v>200</v>
      </c>
      <c r="G24" s="5">
        <f t="shared" ref="G24:G32" si="1">B24/$F24</f>
        <v>0.1</v>
      </c>
      <c r="H24" s="5">
        <f t="shared" ref="H24:H32" si="2">C24/$F24</f>
        <v>0.7</v>
      </c>
      <c r="I24" s="5">
        <f t="shared" ref="I24:I32" si="3">D24/$F24</f>
        <v>0.03</v>
      </c>
      <c r="J24" s="5">
        <f t="shared" ref="J24:J32" si="4">E24/$F24</f>
        <v>0.17</v>
      </c>
      <c r="K24" s="5">
        <f t="shared" ref="K24:K32" si="5">F24/$F24</f>
        <v>1</v>
      </c>
    </row>
    <row r="25" spans="1:11" x14ac:dyDescent="0.3">
      <c r="A25" s="17" t="s">
        <v>8323</v>
      </c>
      <c r="C25">
        <v>140</v>
      </c>
      <c r="E25">
        <v>80</v>
      </c>
      <c r="F25">
        <v>220</v>
      </c>
      <c r="G25" s="5">
        <f t="shared" si="1"/>
        <v>0</v>
      </c>
      <c r="H25" s="5">
        <f t="shared" si="2"/>
        <v>0.63636363636363635</v>
      </c>
      <c r="I25" s="5">
        <f t="shared" si="3"/>
        <v>0</v>
      </c>
      <c r="J25" s="5">
        <f t="shared" si="4"/>
        <v>0.36363636363636365</v>
      </c>
      <c r="K25" s="5">
        <f t="shared" si="5"/>
        <v>1</v>
      </c>
    </row>
    <row r="26" spans="1:11" x14ac:dyDescent="0.3">
      <c r="A26" s="17" t="s">
        <v>8321</v>
      </c>
      <c r="B26">
        <v>24</v>
      </c>
      <c r="F26">
        <v>24</v>
      </c>
      <c r="G26" s="5">
        <f t="shared" si="1"/>
        <v>1</v>
      </c>
      <c r="H26" s="5">
        <f t="shared" si="2"/>
        <v>0</v>
      </c>
      <c r="I26" s="5">
        <f t="shared" si="3"/>
        <v>0</v>
      </c>
      <c r="J26" s="5">
        <f t="shared" si="4"/>
        <v>0</v>
      </c>
      <c r="K26" s="5">
        <f t="shared" si="5"/>
        <v>1</v>
      </c>
    </row>
    <row r="27" spans="1:11" x14ac:dyDescent="0.3">
      <c r="A27" s="20" t="s">
        <v>8315</v>
      </c>
      <c r="B27" s="21">
        <v>20</v>
      </c>
      <c r="C27" s="21">
        <v>120</v>
      </c>
      <c r="D27" s="21">
        <v>20</v>
      </c>
      <c r="E27" s="21">
        <v>540</v>
      </c>
      <c r="F27" s="21">
        <v>700</v>
      </c>
      <c r="G27" s="22">
        <f t="shared" si="1"/>
        <v>2.8571428571428571E-2</v>
      </c>
      <c r="H27" s="22">
        <f t="shared" si="2"/>
        <v>0.17142857142857143</v>
      </c>
      <c r="I27" s="22">
        <f t="shared" si="3"/>
        <v>2.8571428571428571E-2</v>
      </c>
      <c r="J27" s="22">
        <f t="shared" si="4"/>
        <v>0.77142857142857146</v>
      </c>
      <c r="K27" s="22">
        <f t="shared" si="5"/>
        <v>1</v>
      </c>
    </row>
    <row r="28" spans="1:11" x14ac:dyDescent="0.3">
      <c r="A28" s="17" t="s">
        <v>8328</v>
      </c>
      <c r="C28">
        <v>117</v>
      </c>
      <c r="E28">
        <v>103</v>
      </c>
      <c r="F28">
        <v>220</v>
      </c>
      <c r="G28" s="5">
        <f t="shared" si="1"/>
        <v>0</v>
      </c>
      <c r="H28" s="5">
        <f t="shared" si="2"/>
        <v>0.53181818181818186</v>
      </c>
      <c r="I28" s="5">
        <f t="shared" si="3"/>
        <v>0</v>
      </c>
      <c r="J28" s="5">
        <f t="shared" si="4"/>
        <v>0.4681818181818182</v>
      </c>
      <c r="K28" s="5">
        <f t="shared" si="5"/>
        <v>1</v>
      </c>
    </row>
    <row r="29" spans="1:11" x14ac:dyDescent="0.3">
      <c r="A29" s="18" t="s">
        <v>8312</v>
      </c>
      <c r="B29" s="16">
        <v>30</v>
      </c>
      <c r="C29" s="16">
        <v>127</v>
      </c>
      <c r="D29" s="16"/>
      <c r="E29" s="16">
        <v>80</v>
      </c>
      <c r="F29" s="16">
        <v>237</v>
      </c>
      <c r="G29" s="19">
        <f t="shared" si="1"/>
        <v>0.12658227848101267</v>
      </c>
      <c r="H29" s="19">
        <f t="shared" si="2"/>
        <v>0.53586497890295359</v>
      </c>
      <c r="I29" s="19">
        <f t="shared" si="3"/>
        <v>0</v>
      </c>
      <c r="J29" s="19">
        <f t="shared" si="4"/>
        <v>0.33755274261603374</v>
      </c>
      <c r="K29" s="19">
        <f t="shared" si="5"/>
        <v>1</v>
      </c>
    </row>
    <row r="30" spans="1:11" x14ac:dyDescent="0.3">
      <c r="A30" s="17" t="s">
        <v>8309</v>
      </c>
      <c r="B30">
        <v>178</v>
      </c>
      <c r="C30">
        <v>213</v>
      </c>
      <c r="E30">
        <v>209</v>
      </c>
      <c r="F30">
        <v>600</v>
      </c>
      <c r="G30" s="5">
        <f t="shared" si="1"/>
        <v>0.29666666666666669</v>
      </c>
      <c r="H30" s="5">
        <f t="shared" si="2"/>
        <v>0.35499999999999998</v>
      </c>
      <c r="I30" s="5">
        <f t="shared" si="3"/>
        <v>0</v>
      </c>
      <c r="J30" s="5">
        <f t="shared" si="4"/>
        <v>0.34833333333333333</v>
      </c>
      <c r="K30" s="5">
        <f t="shared" si="5"/>
        <v>1</v>
      </c>
    </row>
    <row r="31" spans="1:11" x14ac:dyDescent="0.3">
      <c r="A31" s="17" t="s">
        <v>8307</v>
      </c>
      <c r="B31">
        <v>37</v>
      </c>
      <c r="C31">
        <v>493</v>
      </c>
      <c r="D31">
        <v>24</v>
      </c>
      <c r="E31">
        <v>839</v>
      </c>
      <c r="F31">
        <v>1393</v>
      </c>
      <c r="G31" s="5">
        <f t="shared" si="1"/>
        <v>2.6561378320172292E-2</v>
      </c>
      <c r="H31" s="5">
        <f t="shared" si="2"/>
        <v>0.35391241923905242</v>
      </c>
      <c r="I31" s="5">
        <f t="shared" si="3"/>
        <v>1.7229002153625269E-2</v>
      </c>
      <c r="J31" s="5">
        <f t="shared" si="4"/>
        <v>0.60229720028715006</v>
      </c>
      <c r="K31" s="5">
        <f t="shared" si="5"/>
        <v>1</v>
      </c>
    </row>
    <row r="32" spans="1:11" x14ac:dyDescent="0.3">
      <c r="A32" s="17" t="s">
        <v>8358</v>
      </c>
      <c r="B32">
        <v>349</v>
      </c>
      <c r="C32">
        <v>1530</v>
      </c>
      <c r="D32">
        <v>50</v>
      </c>
      <c r="E32">
        <v>2185</v>
      </c>
      <c r="F32">
        <v>4114</v>
      </c>
      <c r="G32" s="5">
        <f t="shared" si="1"/>
        <v>8.4832280019445788E-2</v>
      </c>
      <c r="H32" s="5">
        <f t="shared" si="2"/>
        <v>0.37190082644628097</v>
      </c>
      <c r="I32" s="5">
        <f t="shared" si="3"/>
        <v>1.2153621779290228E-2</v>
      </c>
      <c r="J32" s="5">
        <f t="shared" si="4"/>
        <v>0.53111327175498302</v>
      </c>
      <c r="K32" s="5">
        <f t="shared" si="5"/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2102-9B57-4D23-87F9-AAA14BDEC7A7}">
  <dimension ref="A2:F47"/>
  <sheetViews>
    <sheetView topLeftCell="H1" workbookViewId="0">
      <selection activeCell="H22" sqref="H22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2" spans="1:6" x14ac:dyDescent="0.3">
      <c r="A2" s="6" t="s">
        <v>8222</v>
      </c>
      <c r="B2" t="s">
        <v>8360</v>
      </c>
    </row>
    <row r="4" spans="1:6" x14ac:dyDescent="0.3">
      <c r="A4" s="6" t="s">
        <v>8375</v>
      </c>
      <c r="B4" s="6" t="s">
        <v>8357</v>
      </c>
    </row>
    <row r="5" spans="1:6" x14ac:dyDescent="0.3">
      <c r="A5" s="6" t="s">
        <v>8359</v>
      </c>
      <c r="B5" t="s">
        <v>8219</v>
      </c>
      <c r="C5" t="s">
        <v>8220</v>
      </c>
      <c r="D5" t="s">
        <v>8221</v>
      </c>
      <c r="E5" t="s">
        <v>8218</v>
      </c>
      <c r="F5" t="s">
        <v>8358</v>
      </c>
    </row>
    <row r="6" spans="1:6" x14ac:dyDescent="0.3">
      <c r="A6" s="7" t="s">
        <v>8355</v>
      </c>
      <c r="B6" s="8"/>
      <c r="C6" s="8">
        <v>100</v>
      </c>
      <c r="D6" s="8"/>
      <c r="E6" s="8"/>
      <c r="F6" s="8">
        <v>100</v>
      </c>
    </row>
    <row r="7" spans="1:6" x14ac:dyDescent="0.3">
      <c r="A7" s="7" t="s">
        <v>8333</v>
      </c>
      <c r="B7" s="8">
        <v>20</v>
      </c>
      <c r="C7" s="8"/>
      <c r="D7" s="8"/>
      <c r="E7" s="8"/>
      <c r="F7" s="8">
        <v>20</v>
      </c>
    </row>
    <row r="8" spans="1:6" x14ac:dyDescent="0.3">
      <c r="A8" s="7" t="s">
        <v>8322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8347</v>
      </c>
      <c r="B9" s="8"/>
      <c r="C9" s="8">
        <v>40</v>
      </c>
      <c r="D9" s="8"/>
      <c r="E9" s="8"/>
      <c r="F9" s="8">
        <v>40</v>
      </c>
    </row>
    <row r="10" spans="1:6" x14ac:dyDescent="0.3">
      <c r="A10" s="7" t="s">
        <v>8343</v>
      </c>
      <c r="B10" s="8"/>
      <c r="C10" s="8"/>
      <c r="D10" s="8"/>
      <c r="E10" s="8">
        <v>40</v>
      </c>
      <c r="F10" s="8">
        <v>40</v>
      </c>
    </row>
    <row r="11" spans="1:6" x14ac:dyDescent="0.3">
      <c r="A11" s="7" t="s">
        <v>8354</v>
      </c>
      <c r="B11" s="8"/>
      <c r="C11" s="8"/>
      <c r="D11" s="8"/>
      <c r="E11" s="8">
        <v>180</v>
      </c>
      <c r="F11" s="8">
        <v>180</v>
      </c>
    </row>
    <row r="12" spans="1:6" x14ac:dyDescent="0.3">
      <c r="A12" s="7" t="s">
        <v>8353</v>
      </c>
      <c r="B12" s="8"/>
      <c r="C12" s="8">
        <v>80</v>
      </c>
      <c r="D12" s="8"/>
      <c r="E12" s="8"/>
      <c r="F12" s="8">
        <v>80</v>
      </c>
    </row>
    <row r="13" spans="1:6" x14ac:dyDescent="0.3">
      <c r="A13" s="7" t="s">
        <v>8320</v>
      </c>
      <c r="B13" s="8"/>
      <c r="C13" s="8"/>
      <c r="D13" s="8"/>
      <c r="E13" s="8">
        <v>40</v>
      </c>
      <c r="F13" s="8">
        <v>40</v>
      </c>
    </row>
    <row r="14" spans="1:6" x14ac:dyDescent="0.3">
      <c r="A14" s="7" t="s">
        <v>8336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3">
      <c r="A15" s="7" t="s">
        <v>8314</v>
      </c>
      <c r="B15" s="8"/>
      <c r="C15" s="8">
        <v>40</v>
      </c>
      <c r="D15" s="8"/>
      <c r="E15" s="8"/>
      <c r="F15" s="8">
        <v>40</v>
      </c>
    </row>
    <row r="16" spans="1:6" x14ac:dyDescent="0.3">
      <c r="A16" s="7" t="s">
        <v>8327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3">
      <c r="A17" s="7" t="s">
        <v>8337</v>
      </c>
      <c r="B17" s="8"/>
      <c r="C17" s="8">
        <v>20</v>
      </c>
      <c r="D17" s="8"/>
      <c r="E17" s="8"/>
      <c r="F17" s="8">
        <v>20</v>
      </c>
    </row>
    <row r="18" spans="1:6" x14ac:dyDescent="0.3">
      <c r="A18" s="7" t="s">
        <v>8338</v>
      </c>
      <c r="B18" s="8"/>
      <c r="C18" s="8"/>
      <c r="D18" s="8"/>
      <c r="E18" s="8">
        <v>140</v>
      </c>
      <c r="F18" s="8">
        <v>140</v>
      </c>
    </row>
    <row r="19" spans="1:6" x14ac:dyDescent="0.3">
      <c r="A19" s="7" t="s">
        <v>8319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3">
      <c r="A20" s="7" t="s">
        <v>8318</v>
      </c>
      <c r="B20" s="8"/>
      <c r="C20" s="8">
        <v>60</v>
      </c>
      <c r="D20" s="8"/>
      <c r="E20" s="8"/>
      <c r="F20" s="8">
        <v>60</v>
      </c>
    </row>
    <row r="21" spans="1:6" x14ac:dyDescent="0.3">
      <c r="A21" s="7" t="s">
        <v>8345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3">
      <c r="A22" s="7" t="s">
        <v>8317</v>
      </c>
      <c r="B22" s="8"/>
      <c r="C22" s="8"/>
      <c r="D22" s="8"/>
      <c r="E22" s="8">
        <v>20</v>
      </c>
      <c r="F22" s="8">
        <v>20</v>
      </c>
    </row>
    <row r="23" spans="1:6" x14ac:dyDescent="0.3">
      <c r="A23" s="7" t="s">
        <v>8325</v>
      </c>
      <c r="B23" s="8"/>
      <c r="C23" s="8">
        <v>40</v>
      </c>
      <c r="D23" s="8"/>
      <c r="E23" s="8"/>
      <c r="F23" s="8">
        <v>40</v>
      </c>
    </row>
    <row r="24" spans="1:6" x14ac:dyDescent="0.3">
      <c r="A24" s="7" t="s">
        <v>8348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3">
      <c r="A25" s="7" t="s">
        <v>8332</v>
      </c>
      <c r="B25" s="8"/>
      <c r="C25" s="8">
        <v>20</v>
      </c>
      <c r="D25" s="8"/>
      <c r="E25" s="8"/>
      <c r="F25" s="8">
        <v>20</v>
      </c>
    </row>
    <row r="26" spans="1:6" x14ac:dyDescent="0.3">
      <c r="A26" s="7" t="s">
        <v>8313</v>
      </c>
      <c r="B26" s="8"/>
      <c r="C26" s="8"/>
      <c r="D26" s="8"/>
      <c r="E26" s="8">
        <v>60</v>
      </c>
      <c r="F26" s="8">
        <v>60</v>
      </c>
    </row>
    <row r="27" spans="1:6" x14ac:dyDescent="0.3">
      <c r="A27" s="7" t="s">
        <v>8339</v>
      </c>
      <c r="B27" s="8"/>
      <c r="C27" s="8">
        <v>20</v>
      </c>
      <c r="D27" s="8"/>
      <c r="E27" s="8"/>
      <c r="F27" s="8">
        <v>20</v>
      </c>
    </row>
    <row r="28" spans="1:6" x14ac:dyDescent="0.3">
      <c r="A28" s="7" t="s">
        <v>8329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3">
      <c r="A29" s="7" t="s">
        <v>8334</v>
      </c>
      <c r="B29" s="8"/>
      <c r="C29" s="8">
        <v>20</v>
      </c>
      <c r="D29" s="8"/>
      <c r="E29" s="8"/>
      <c r="F29" s="8">
        <v>20</v>
      </c>
    </row>
    <row r="30" spans="1:6" x14ac:dyDescent="0.3">
      <c r="A30" s="7" t="s">
        <v>8308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3">
      <c r="A31" s="7" t="s">
        <v>8335</v>
      </c>
      <c r="B31" s="8"/>
      <c r="C31" s="8"/>
      <c r="D31" s="8"/>
      <c r="E31" s="8">
        <v>40</v>
      </c>
      <c r="F31" s="8">
        <v>40</v>
      </c>
    </row>
    <row r="32" spans="1:6" x14ac:dyDescent="0.3">
      <c r="A32" s="7" t="s">
        <v>8356</v>
      </c>
      <c r="B32" s="8"/>
      <c r="C32" s="8"/>
      <c r="D32" s="8"/>
      <c r="E32" s="8">
        <v>20</v>
      </c>
      <c r="F32" s="8">
        <v>20</v>
      </c>
    </row>
    <row r="33" spans="1:6" x14ac:dyDescent="0.3">
      <c r="A33" s="7" t="s">
        <v>8342</v>
      </c>
      <c r="B33" s="8"/>
      <c r="C33" s="8">
        <v>20</v>
      </c>
      <c r="D33" s="8"/>
      <c r="E33" s="8"/>
      <c r="F33" s="8">
        <v>20</v>
      </c>
    </row>
    <row r="34" spans="1:6" x14ac:dyDescent="0.3">
      <c r="A34" s="7" t="s">
        <v>8316</v>
      </c>
      <c r="B34" s="8"/>
      <c r="C34" s="8"/>
      <c r="D34" s="8"/>
      <c r="E34" s="8">
        <v>260</v>
      </c>
      <c r="F34" s="8">
        <v>260</v>
      </c>
    </row>
    <row r="35" spans="1:6" x14ac:dyDescent="0.3">
      <c r="A35" s="7" t="s">
        <v>8352</v>
      </c>
      <c r="B35" s="8">
        <v>40</v>
      </c>
      <c r="C35" s="8"/>
      <c r="D35" s="8"/>
      <c r="E35" s="8"/>
      <c r="F35" s="8">
        <v>40</v>
      </c>
    </row>
    <row r="36" spans="1:6" x14ac:dyDescent="0.3">
      <c r="A36" s="7" t="s">
        <v>8351</v>
      </c>
      <c r="B36" s="8"/>
      <c r="C36" s="8"/>
      <c r="D36" s="8"/>
      <c r="E36" s="8">
        <v>60</v>
      </c>
      <c r="F36" s="8">
        <v>60</v>
      </c>
    </row>
    <row r="37" spans="1:6" x14ac:dyDescent="0.3">
      <c r="A37" s="7" t="s">
        <v>8341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3">
      <c r="A38" s="7" t="s">
        <v>8344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3">
      <c r="A39" s="7" t="s">
        <v>8346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3">
      <c r="A40" s="7" t="s">
        <v>8340</v>
      </c>
      <c r="B40" s="8"/>
      <c r="C40" s="8"/>
      <c r="D40" s="8"/>
      <c r="E40" s="8">
        <v>80</v>
      </c>
      <c r="F40" s="8">
        <v>80</v>
      </c>
    </row>
    <row r="41" spans="1:6" x14ac:dyDescent="0.3">
      <c r="A41" s="7" t="s">
        <v>8350</v>
      </c>
      <c r="B41" s="8"/>
      <c r="C41" s="8"/>
      <c r="D41" s="8"/>
      <c r="E41" s="8">
        <v>60</v>
      </c>
      <c r="F41" s="8">
        <v>60</v>
      </c>
    </row>
    <row r="42" spans="1:6" x14ac:dyDescent="0.3">
      <c r="A42" s="7" t="s">
        <v>8331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3">
      <c r="A43" s="7" t="s">
        <v>8324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7" t="s">
        <v>8311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3">
      <c r="A45" s="7" t="s">
        <v>8310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3">
      <c r="A46" s="7" t="s">
        <v>8330</v>
      </c>
      <c r="B46" s="8">
        <v>20</v>
      </c>
      <c r="C46" s="8"/>
      <c r="D46" s="8"/>
      <c r="E46" s="8"/>
      <c r="F46" s="8">
        <v>20</v>
      </c>
    </row>
    <row r="47" spans="1:6" x14ac:dyDescent="0.3">
      <c r="A47" s="7" t="s">
        <v>8358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A6B9-8AF4-44C0-BEA6-F9F3190EDA2B}">
  <dimension ref="A1:F18"/>
  <sheetViews>
    <sheetView topLeftCell="G1" workbookViewId="0">
      <selection activeCell="L21" sqref="L21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x14ac:dyDescent="0.3">
      <c r="A1" s="6" t="s">
        <v>8376</v>
      </c>
      <c r="B1" t="s">
        <v>8360</v>
      </c>
    </row>
    <row r="2" spans="1:6" x14ac:dyDescent="0.3">
      <c r="A2" s="6" t="s">
        <v>8377</v>
      </c>
      <c r="B2" t="s">
        <v>8360</v>
      </c>
    </row>
    <row r="4" spans="1:6" x14ac:dyDescent="0.3">
      <c r="A4" s="6" t="s">
        <v>8375</v>
      </c>
      <c r="B4" s="6" t="s">
        <v>8357</v>
      </c>
    </row>
    <row r="5" spans="1:6" x14ac:dyDescent="0.3">
      <c r="A5" s="6" t="s">
        <v>8359</v>
      </c>
      <c r="B5" t="s">
        <v>8218</v>
      </c>
      <c r="C5" t="s">
        <v>8221</v>
      </c>
      <c r="D5" t="s">
        <v>8220</v>
      </c>
      <c r="E5" t="s">
        <v>8219</v>
      </c>
      <c r="F5" t="s">
        <v>8358</v>
      </c>
    </row>
    <row r="6" spans="1:6" x14ac:dyDescent="0.3">
      <c r="A6" s="12" t="s">
        <v>8369</v>
      </c>
      <c r="B6" s="8">
        <v>183</v>
      </c>
      <c r="C6" s="8">
        <v>2</v>
      </c>
      <c r="D6" s="8">
        <v>149</v>
      </c>
      <c r="E6" s="8">
        <v>34</v>
      </c>
      <c r="F6" s="8">
        <v>368</v>
      </c>
    </row>
    <row r="7" spans="1:6" x14ac:dyDescent="0.3">
      <c r="A7" s="12" t="s">
        <v>8370</v>
      </c>
      <c r="B7" s="8">
        <v>202</v>
      </c>
      <c r="C7" s="8">
        <v>18</v>
      </c>
      <c r="D7" s="8">
        <v>105</v>
      </c>
      <c r="E7" s="8">
        <v>27</v>
      </c>
      <c r="F7" s="8">
        <v>352</v>
      </c>
    </row>
    <row r="8" spans="1:6" x14ac:dyDescent="0.3">
      <c r="A8" s="12" t="s">
        <v>8371</v>
      </c>
      <c r="B8" s="8">
        <v>179</v>
      </c>
      <c r="C8" s="8">
        <v>30</v>
      </c>
      <c r="D8" s="8">
        <v>108</v>
      </c>
      <c r="E8" s="8">
        <v>28</v>
      </c>
      <c r="F8" s="8">
        <v>345</v>
      </c>
    </row>
    <row r="9" spans="1:6" x14ac:dyDescent="0.3">
      <c r="A9" s="12" t="s">
        <v>8372</v>
      </c>
      <c r="B9" s="8">
        <v>193</v>
      </c>
      <c r="C9" s="8"/>
      <c r="D9" s="8">
        <v>103</v>
      </c>
      <c r="E9" s="8">
        <v>27</v>
      </c>
      <c r="F9" s="8">
        <v>323</v>
      </c>
    </row>
    <row r="10" spans="1:6" x14ac:dyDescent="0.3">
      <c r="A10" s="12" t="s">
        <v>8363</v>
      </c>
      <c r="B10" s="8">
        <v>233</v>
      </c>
      <c r="C10" s="8"/>
      <c r="D10" s="8">
        <v>126</v>
      </c>
      <c r="E10" s="8">
        <v>26</v>
      </c>
      <c r="F10" s="8">
        <v>385</v>
      </c>
    </row>
    <row r="11" spans="1:6" x14ac:dyDescent="0.3">
      <c r="A11" s="12" t="s">
        <v>8373</v>
      </c>
      <c r="B11" s="8">
        <v>213</v>
      </c>
      <c r="C11" s="8"/>
      <c r="D11" s="8">
        <v>148</v>
      </c>
      <c r="E11" s="8">
        <v>27</v>
      </c>
      <c r="F11" s="8">
        <v>388</v>
      </c>
    </row>
    <row r="12" spans="1:6" x14ac:dyDescent="0.3">
      <c r="A12" s="12" t="s">
        <v>8364</v>
      </c>
      <c r="B12" s="8">
        <v>192</v>
      </c>
      <c r="C12" s="8"/>
      <c r="D12" s="8">
        <v>148</v>
      </c>
      <c r="E12" s="8">
        <v>44</v>
      </c>
      <c r="F12" s="8">
        <v>384</v>
      </c>
    </row>
    <row r="13" spans="1:6" x14ac:dyDescent="0.3">
      <c r="A13" s="12" t="s">
        <v>8365</v>
      </c>
      <c r="B13" s="8">
        <v>167</v>
      </c>
      <c r="C13" s="8"/>
      <c r="D13" s="8">
        <v>134</v>
      </c>
      <c r="E13" s="8">
        <v>32</v>
      </c>
      <c r="F13" s="8">
        <v>333</v>
      </c>
    </row>
    <row r="14" spans="1:6" x14ac:dyDescent="0.3">
      <c r="A14" s="12" t="s">
        <v>8366</v>
      </c>
      <c r="B14" s="8">
        <v>148</v>
      </c>
      <c r="C14" s="8"/>
      <c r="D14" s="8">
        <v>127</v>
      </c>
      <c r="E14" s="8">
        <v>24</v>
      </c>
      <c r="F14" s="8">
        <v>299</v>
      </c>
    </row>
    <row r="15" spans="1:6" x14ac:dyDescent="0.3">
      <c r="A15" s="12" t="s">
        <v>8367</v>
      </c>
      <c r="B15" s="8">
        <v>184</v>
      </c>
      <c r="C15" s="8"/>
      <c r="D15" s="8">
        <v>150</v>
      </c>
      <c r="E15" s="8">
        <v>20</v>
      </c>
      <c r="F15" s="8">
        <v>354</v>
      </c>
    </row>
    <row r="16" spans="1:6" x14ac:dyDescent="0.3">
      <c r="A16" s="12" t="s">
        <v>8368</v>
      </c>
      <c r="B16" s="8">
        <v>180</v>
      </c>
      <c r="C16" s="8"/>
      <c r="D16" s="8">
        <v>113</v>
      </c>
      <c r="E16" s="8">
        <v>37</v>
      </c>
      <c r="F16" s="8">
        <v>330</v>
      </c>
    </row>
    <row r="17" spans="1:6" x14ac:dyDescent="0.3">
      <c r="A17" s="12" t="s">
        <v>8374</v>
      </c>
      <c r="B17" s="8">
        <v>111</v>
      </c>
      <c r="C17" s="8"/>
      <c r="D17" s="8">
        <v>119</v>
      </c>
      <c r="E17" s="8">
        <v>23</v>
      </c>
      <c r="F17" s="8">
        <v>253</v>
      </c>
    </row>
    <row r="18" spans="1:6" x14ac:dyDescent="0.3">
      <c r="A18" s="12" t="s">
        <v>8358</v>
      </c>
      <c r="B18" s="8">
        <v>2185</v>
      </c>
      <c r="C18" s="8">
        <v>50</v>
      </c>
      <c r="D18" s="8">
        <v>1530</v>
      </c>
      <c r="E18" s="8">
        <v>349</v>
      </c>
      <c r="F18" s="8">
        <v>4114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7E09-7ED9-4549-8C79-F7A5D6FDA072}">
  <dimension ref="A1:H26"/>
  <sheetViews>
    <sheetView showGridLines="0" workbookViewId="0">
      <selection activeCell="B18" sqref="B18"/>
    </sheetView>
  </sheetViews>
  <sheetFormatPr defaultRowHeight="14.4" x14ac:dyDescent="0.3"/>
  <cols>
    <col min="1" max="1" width="13.77734375" bestFit="1" customWidth="1"/>
    <col min="2" max="2" width="10.33203125" bestFit="1" customWidth="1"/>
    <col min="3" max="3" width="14" bestFit="1" customWidth="1"/>
    <col min="4" max="4" width="16.5546875" bestFit="1" customWidth="1"/>
    <col min="5" max="5" width="13.109375" bestFit="1" customWidth="1"/>
    <col min="6" max="6" width="20.21875" bestFit="1" customWidth="1"/>
    <col min="7" max="7" width="16.77734375" bestFit="1" customWidth="1"/>
    <col min="8" max="8" width="19.44140625" bestFit="1" customWidth="1"/>
  </cols>
  <sheetData>
    <row r="1" spans="1:8" x14ac:dyDescent="0.3">
      <c r="A1" s="17" t="s">
        <v>8399</v>
      </c>
    </row>
    <row r="2" spans="1:8" ht="15" thickBot="1" x14ac:dyDescent="0.35">
      <c r="A2" s="15" t="s">
        <v>8378</v>
      </c>
      <c r="B2" s="15" t="s">
        <v>8379</v>
      </c>
      <c r="C2" s="15" t="s">
        <v>8380</v>
      </c>
      <c r="D2" s="15" t="s">
        <v>8381</v>
      </c>
      <c r="E2" s="15" t="s">
        <v>8382</v>
      </c>
      <c r="F2" s="15" t="s">
        <v>8383</v>
      </c>
      <c r="G2" s="15" t="s">
        <v>8384</v>
      </c>
      <c r="H2" s="15" t="s">
        <v>8385</v>
      </c>
    </row>
    <row r="3" spans="1:8" ht="15" thickTop="1" x14ac:dyDescent="0.3">
      <c r="A3" s="13" t="s">
        <v>8396</v>
      </c>
      <c r="B3" s="14">
        <f>COUNTIFS(Outcome,"Successful",goal,"&lt;1000")</f>
        <v>322</v>
      </c>
      <c r="C3" s="14">
        <f>COUNTIFS(Outcome,"Failed",goal,"&lt;1000")</f>
        <v>113</v>
      </c>
      <c r="D3" s="14">
        <f>COUNTIFS(Outcome,"Canceled",goal,"&lt;1000")</f>
        <v>18</v>
      </c>
      <c r="E3" s="14">
        <f>SUM(B3:D3)</f>
        <v>453</v>
      </c>
      <c r="F3" s="5">
        <f>B3/$E3</f>
        <v>0.71081677704194257</v>
      </c>
      <c r="G3" s="5">
        <f t="shared" ref="G3:H14" si="0">C3/$E3</f>
        <v>0.24944812362030905</v>
      </c>
      <c r="H3" s="5">
        <f t="shared" si="0"/>
        <v>3.9735099337748346E-2</v>
      </c>
    </row>
    <row r="4" spans="1:8" x14ac:dyDescent="0.3">
      <c r="A4" s="13" t="s">
        <v>8386</v>
      </c>
      <c r="B4" s="14">
        <f>COUNTIFS(Outcome,"Successful",goal,"&gt;=1000",goal,"&lt;=4999")</f>
        <v>932</v>
      </c>
      <c r="C4" s="14">
        <f>COUNTIFS(Outcome,"Failed",goal,"&gt;=1000",goal,"&lt;=4999")</f>
        <v>420</v>
      </c>
      <c r="D4" s="14">
        <f>COUNTIFS(Outcome,"Canceled",goal,"&gt;=1000",goal,"&lt;=4999")</f>
        <v>60</v>
      </c>
      <c r="E4" s="14">
        <f t="shared" ref="E4:E14" si="1">SUM(B4:D4)</f>
        <v>1412</v>
      </c>
      <c r="F4" s="5">
        <f t="shared" ref="F4:F14" si="2">B4/$E4</f>
        <v>0.66005665722379603</v>
      </c>
      <c r="G4" s="5">
        <f t="shared" si="0"/>
        <v>0.29745042492917845</v>
      </c>
      <c r="H4" s="5">
        <f t="shared" si="0"/>
        <v>4.2492917847025496E-2</v>
      </c>
    </row>
    <row r="5" spans="1:8" x14ac:dyDescent="0.3">
      <c r="A5" s="13" t="s">
        <v>8387</v>
      </c>
      <c r="B5" s="14">
        <f>COUNTIFS(Outcome,"Successful",goal,"&gt;=5000",goal,"&lt;=9999")</f>
        <v>381</v>
      </c>
      <c r="C5" s="14">
        <f>COUNTIFS(Outcome,"Failed",goal,"&gt;=5000",goal,"&lt;=9999")</f>
        <v>283</v>
      </c>
      <c r="D5" s="14">
        <f>COUNTIFS(Outcome,"Canceled",goal,"&gt;=5000",goal,"&lt;=9999")</f>
        <v>52</v>
      </c>
      <c r="E5" s="14">
        <f t="shared" si="1"/>
        <v>716</v>
      </c>
      <c r="F5" s="5">
        <f t="shared" si="2"/>
        <v>0.53212290502793291</v>
      </c>
      <c r="G5" s="5">
        <f t="shared" si="0"/>
        <v>0.39525139664804471</v>
      </c>
      <c r="H5" s="5">
        <f t="shared" si="0"/>
        <v>7.2625698324022353E-2</v>
      </c>
    </row>
    <row r="6" spans="1:8" x14ac:dyDescent="0.3">
      <c r="A6" s="13" t="s">
        <v>8388</v>
      </c>
      <c r="B6" s="14">
        <f>COUNTIFS(Outcome,"Successful",goal,"&gt;=10000",goal,"&lt;=14999")</f>
        <v>168</v>
      </c>
      <c r="C6" s="14">
        <f>COUNTIFS(Outcome,"Failed",goal,"&gt;=10000",goal,"&lt;=14999")</f>
        <v>144</v>
      </c>
      <c r="D6" s="14">
        <f>COUNTIFS(Outcome,"Canceled",goal,"&gt;=10000",goal,"&lt;=14999")</f>
        <v>40</v>
      </c>
      <c r="E6" s="14">
        <f t="shared" si="1"/>
        <v>352</v>
      </c>
      <c r="F6" s="5">
        <f t="shared" si="2"/>
        <v>0.47727272727272729</v>
      </c>
      <c r="G6" s="5">
        <f t="shared" si="0"/>
        <v>0.40909090909090912</v>
      </c>
      <c r="H6" s="5">
        <f t="shared" si="0"/>
        <v>0.11363636363636363</v>
      </c>
    </row>
    <row r="7" spans="1:8" x14ac:dyDescent="0.3">
      <c r="A7" s="13" t="s">
        <v>8389</v>
      </c>
      <c r="B7" s="14">
        <f>COUNTIFS(Outcome,"Successful",goal,"&gt;=15000",goal,"&lt;=19999")</f>
        <v>94</v>
      </c>
      <c r="C7" s="14">
        <f>COUNTIFS(Outcome,"Failed",goal,"&gt;=15000",goal,"&lt;=19999")</f>
        <v>90</v>
      </c>
      <c r="D7" s="14">
        <f>COUNTIFS(Outcome,"Canceled",goal,"&gt;=15000",goal,"&lt;=19999")</f>
        <v>17</v>
      </c>
      <c r="E7" s="14">
        <f t="shared" si="1"/>
        <v>201</v>
      </c>
      <c r="F7" s="5">
        <f t="shared" si="2"/>
        <v>0.46766169154228854</v>
      </c>
      <c r="G7" s="5">
        <f t="shared" si="0"/>
        <v>0.44776119402985076</v>
      </c>
      <c r="H7" s="5">
        <f t="shared" si="0"/>
        <v>8.45771144278607E-2</v>
      </c>
    </row>
    <row r="8" spans="1:8" x14ac:dyDescent="0.3">
      <c r="A8" s="13" t="s">
        <v>8390</v>
      </c>
      <c r="B8" s="14">
        <f>COUNTIFS(Outcome,"Successful",goal,"&gt;=20000",goal,"&lt;=24999")</f>
        <v>62</v>
      </c>
      <c r="C8" s="14">
        <f>COUNTIFS(Outcome,"Failed",goal,"&gt;=20000",goal,"&lt;=24999")</f>
        <v>72</v>
      </c>
      <c r="D8" s="14">
        <f>COUNTIFS(Outcome,"Canceled",goal,"&gt;=20000",goal,"&lt;=24999")</f>
        <v>14</v>
      </c>
      <c r="E8" s="14">
        <f t="shared" si="1"/>
        <v>148</v>
      </c>
      <c r="F8" s="5">
        <f t="shared" si="2"/>
        <v>0.41891891891891891</v>
      </c>
      <c r="G8" s="5">
        <f t="shared" si="0"/>
        <v>0.48648648648648651</v>
      </c>
      <c r="H8" s="5">
        <f t="shared" si="0"/>
        <v>9.45945945945946E-2</v>
      </c>
    </row>
    <row r="9" spans="1:8" x14ac:dyDescent="0.3">
      <c r="A9" s="13" t="s">
        <v>8391</v>
      </c>
      <c r="B9" s="14">
        <f>COUNTIFS(Outcome,"Successful",goal,"&gt;=25000",goal,"&lt;=29999")</f>
        <v>55</v>
      </c>
      <c r="C9" s="14">
        <f>COUNTIFS(Outcome,"Failed",goal,"&gt;=25000",goal,"&lt;=29999")</f>
        <v>64</v>
      </c>
      <c r="D9" s="14">
        <f>COUNTIFS(Outcome,"Canceled",goal,"&gt;=25000",goal,"&lt;=29999")</f>
        <v>18</v>
      </c>
      <c r="E9" s="14">
        <f t="shared" si="1"/>
        <v>137</v>
      </c>
      <c r="F9" s="5">
        <f t="shared" si="2"/>
        <v>0.40145985401459855</v>
      </c>
      <c r="G9" s="5">
        <f t="shared" si="0"/>
        <v>0.46715328467153283</v>
      </c>
      <c r="H9" s="5">
        <f t="shared" si="0"/>
        <v>0.13138686131386862</v>
      </c>
    </row>
    <row r="10" spans="1:8" x14ac:dyDescent="0.3">
      <c r="A10" s="13" t="s">
        <v>8392</v>
      </c>
      <c r="B10" s="14">
        <f>COUNTIFS(Outcome,"Successful",goal,"&gt;=30000",goal,"&lt;=34999")</f>
        <v>32</v>
      </c>
      <c r="C10" s="14">
        <f>COUNTIFS(Outcome,"Failed",goal,"&gt;=30000",goal,"&lt;=34999")</f>
        <v>37</v>
      </c>
      <c r="D10" s="14">
        <f>COUNTIFS(Outcome,"Canceled",goal,"&gt;=30000",goal,"&lt;=34999")</f>
        <v>13</v>
      </c>
      <c r="E10" s="14">
        <f t="shared" si="1"/>
        <v>82</v>
      </c>
      <c r="F10" s="5">
        <f t="shared" si="2"/>
        <v>0.3902439024390244</v>
      </c>
      <c r="G10" s="5">
        <f t="shared" si="0"/>
        <v>0.45121951219512196</v>
      </c>
      <c r="H10" s="5">
        <f t="shared" si="0"/>
        <v>0.15853658536585366</v>
      </c>
    </row>
    <row r="11" spans="1:8" x14ac:dyDescent="0.3">
      <c r="A11" s="13" t="s">
        <v>8393</v>
      </c>
      <c r="B11" s="14">
        <f>COUNTIFS(Outcome,"Successful",goal,"&gt;=35000",goal,"&lt;=39999")</f>
        <v>26</v>
      </c>
      <c r="C11" s="14">
        <f>COUNTIFS(Outcome,"Failed",goal,"&gt;=35000",goal,"&lt;=39999")</f>
        <v>22</v>
      </c>
      <c r="D11" s="14">
        <f>COUNTIFS(Outcome,"Canceled",goal,"&gt;=35000",goal,"&lt;=39999")</f>
        <v>7</v>
      </c>
      <c r="E11" s="14">
        <f t="shared" si="1"/>
        <v>55</v>
      </c>
      <c r="F11" s="5">
        <f t="shared" si="2"/>
        <v>0.47272727272727272</v>
      </c>
      <c r="G11" s="5">
        <f t="shared" si="0"/>
        <v>0.4</v>
      </c>
      <c r="H11" s="5">
        <f t="shared" si="0"/>
        <v>0.12727272727272726</v>
      </c>
    </row>
    <row r="12" spans="1:8" x14ac:dyDescent="0.3">
      <c r="A12" s="13" t="s">
        <v>8394</v>
      </c>
      <c r="B12" s="14">
        <f>COUNTIFS(Outcome,"Successful",goal,"&gt;=40000",goal,"&lt;=44999")</f>
        <v>21</v>
      </c>
      <c r="C12" s="14">
        <f>COUNTIFS(Outcome,"Failed",goal,"&gt;=40000",goal,"&lt;=44999")</f>
        <v>16</v>
      </c>
      <c r="D12" s="14">
        <f>COUNTIFS(Outcome,"Canceled",goal,"&gt;=40000",goal,"&lt;=44999")</f>
        <v>6</v>
      </c>
      <c r="E12" s="14">
        <f t="shared" si="1"/>
        <v>43</v>
      </c>
      <c r="F12" s="5">
        <f t="shared" si="2"/>
        <v>0.48837209302325579</v>
      </c>
      <c r="G12" s="5">
        <f t="shared" si="0"/>
        <v>0.37209302325581395</v>
      </c>
      <c r="H12" s="5">
        <f t="shared" si="0"/>
        <v>0.13953488372093023</v>
      </c>
    </row>
    <row r="13" spans="1:8" x14ac:dyDescent="0.3">
      <c r="A13" s="13" t="s">
        <v>8395</v>
      </c>
      <c r="B13" s="14">
        <f>COUNTIFS(Outcome,"Successful",goal,"&gt;=45000",goal,"&lt;=49999")</f>
        <v>6</v>
      </c>
      <c r="C13" s="14">
        <f>COUNTIFS(Outcome,"Failed",goal,"&gt;=45000",goal,"&lt;=49999")</f>
        <v>11</v>
      </c>
      <c r="D13" s="14">
        <f>COUNTIFS(Outcome,"Canceled",goal,"&gt;=45000",goal,"&lt;=49999")</f>
        <v>4</v>
      </c>
      <c r="E13" s="14">
        <f t="shared" si="1"/>
        <v>21</v>
      </c>
      <c r="F13" s="5">
        <f t="shared" si="2"/>
        <v>0.2857142857142857</v>
      </c>
      <c r="G13" s="5">
        <f t="shared" si="0"/>
        <v>0.52380952380952384</v>
      </c>
      <c r="H13" s="5">
        <f t="shared" si="0"/>
        <v>0.19047619047619047</v>
      </c>
    </row>
    <row r="14" spans="1:8" x14ac:dyDescent="0.3">
      <c r="A14" s="13" t="s">
        <v>8397</v>
      </c>
      <c r="B14" s="14">
        <f>COUNTIFS(Outcome,"Successful",goal,"&gt;=50000")</f>
        <v>86</v>
      </c>
      <c r="C14" s="14">
        <f>COUNTIFS(Outcome,"Failed",goal,"&gt;=50000")</f>
        <v>258</v>
      </c>
      <c r="D14" s="14">
        <f>COUNTIFS(Outcome,"Canceled",goal,"&gt;=50000")</f>
        <v>100</v>
      </c>
      <c r="E14" s="14">
        <f t="shared" si="1"/>
        <v>444</v>
      </c>
      <c r="F14" s="5">
        <f t="shared" si="2"/>
        <v>0.19369369369369369</v>
      </c>
      <c r="G14" s="5">
        <f t="shared" si="0"/>
        <v>0.58108108108108103</v>
      </c>
      <c r="H14" s="5">
        <f t="shared" si="0"/>
        <v>0.22522522522522523</v>
      </c>
    </row>
    <row r="18" spans="1:2" x14ac:dyDescent="0.3">
      <c r="A18" t="s">
        <v>8400</v>
      </c>
      <c r="B18" t="s">
        <v>8401</v>
      </c>
    </row>
    <row r="19" spans="1:2" x14ac:dyDescent="0.3">
      <c r="A19" t="s">
        <v>8349</v>
      </c>
    </row>
    <row r="20" spans="1:2" x14ac:dyDescent="0.3">
      <c r="A20" t="s">
        <v>8326</v>
      </c>
    </row>
    <row r="21" spans="1:2" x14ac:dyDescent="0.3">
      <c r="A21" t="s">
        <v>8323</v>
      </c>
    </row>
    <row r="22" spans="1:2" x14ac:dyDescent="0.3">
      <c r="A22" t="s">
        <v>8315</v>
      </c>
    </row>
    <row r="23" spans="1:2" x14ac:dyDescent="0.3">
      <c r="A23" t="s">
        <v>8328</v>
      </c>
    </row>
    <row r="24" spans="1:2" x14ac:dyDescent="0.3">
      <c r="A24" t="s">
        <v>8312</v>
      </c>
    </row>
    <row r="25" spans="1:2" x14ac:dyDescent="0.3">
      <c r="A25" t="s">
        <v>8309</v>
      </c>
    </row>
    <row r="26" spans="1:2" x14ac:dyDescent="0.3">
      <c r="A26" t="s">
        <v>8307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Original</vt:lpstr>
      <vt:lpstr>Pivot1</vt:lpstr>
      <vt:lpstr>Pivot2</vt:lpstr>
      <vt:lpstr>Pivot3</vt:lpstr>
      <vt:lpstr>Bonus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IMOTO, MINAMI</cp:lastModifiedBy>
  <dcterms:created xsi:type="dcterms:W3CDTF">2017-04-20T15:17:24Z</dcterms:created>
  <dcterms:modified xsi:type="dcterms:W3CDTF">2019-02-24T16:25:33Z</dcterms:modified>
</cp:coreProperties>
</file>