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451" windowHeight="12926" activeTab="1"/>
  </bookViews>
  <sheets>
    <sheet name="Face Sheet" sheetId="2" r:id="rId1"/>
    <sheet name="Sheet1" sheetId="1" r:id="rId2"/>
  </sheets>
  <definedNames>
    <definedName name="_xlnm._FilterDatabase" localSheetId="1" hidden="1">Sheet1!$A$1:$K$15</definedName>
    <definedName name="OLE_LINK1" localSheetId="1">Sheet1!$I$19</definedName>
    <definedName name="OLE_LINK2" localSheetId="1">Sheet1!$I$20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9" i="2"/>
  <c r="L8" i="2"/>
  <c r="L7" i="2"/>
  <c r="L6" i="2"/>
  <c r="L5" i="2"/>
  <c r="L4" i="2"/>
  <c r="B6" i="2"/>
  <c r="B5" i="2"/>
  <c r="B4" i="2"/>
  <c r="B8" i="2" l="1"/>
  <c r="L12" i="2"/>
</calcChain>
</file>

<file path=xl/sharedStrings.xml><?xml version="1.0" encoding="utf-8"?>
<sst xmlns="http://schemas.openxmlformats.org/spreadsheetml/2006/main" count="330" uniqueCount="169">
  <si>
    <t>NAME</t>
  </si>
  <si>
    <t>TITLE</t>
  </si>
  <si>
    <t>APPLICATION NUMBER</t>
  </si>
  <si>
    <t>Application Status</t>
  </si>
  <si>
    <t>Tahira Akhter &amp; Dr.S. Hemalatha</t>
  </si>
  <si>
    <t>Green nano particles as novel antibiotic resistance breakers</t>
  </si>
  <si>
    <t>Filed</t>
  </si>
  <si>
    <t xml:space="preserve">Endophytic nano particles as an alternative to antibiotics to control pathogenic </t>
  </si>
  <si>
    <t>Endophytic nano particles suppress biofilm formation in human pathogens</t>
  </si>
  <si>
    <t>S. M. Fazeela mehboob Begum  &amp; Dr.S. Hemalatha</t>
  </si>
  <si>
    <t xml:space="preserve">Novel akt inhibitor to control lung cancer </t>
  </si>
  <si>
    <t xml:space="preserve"> Mohd. Shahanabaj khan &amp; S. Hemalatha</t>
  </si>
  <si>
    <t>New Chemo Priming compound to protect plants grown under saline stress</t>
  </si>
  <si>
    <t xml:space="preserve"> Mohd. Shahanabaj khan &amp; Dr.S. Hemalatha</t>
  </si>
  <si>
    <t>Novel autophagy modulators enhance growth and development of plants under abiotic stress conditions</t>
  </si>
  <si>
    <t>Novel methods for isolation of bio-priming compounds to enhance the plant growth</t>
  </si>
  <si>
    <t>S. Priya and        Dr.S. Hemalatha</t>
  </si>
  <si>
    <t>S. Priya Dr.S. Hemalatha</t>
  </si>
  <si>
    <t>S. Priya and        S. Hemalatha</t>
  </si>
  <si>
    <t>ZIKA entry inhibitor : a new generation of antiflavivirus drugs</t>
  </si>
  <si>
    <t>Sathyapriyan and Dr.S. Hemalatha</t>
  </si>
  <si>
    <t xml:space="preserve">19. HRPS, a novel packing system to enhance the shelf life and taste of fruits and vegetables </t>
  </si>
  <si>
    <t>4391/CHE/2015</t>
  </si>
  <si>
    <t>GRANTED</t>
  </si>
  <si>
    <t>Automobile</t>
  </si>
  <si>
    <t>C. Dinesh kumar</t>
  </si>
  <si>
    <t>Abandoned Under Section 9(1)</t>
  </si>
  <si>
    <t>Application Awaiting Examination</t>
  </si>
  <si>
    <t>Civil</t>
  </si>
  <si>
    <t>M.S.Haji Sheik Mohamed</t>
  </si>
  <si>
    <t>Innovative Thermal Insulation Technique for Flat Roofs Using Glass Fibre Reinforced Gypsum</t>
  </si>
  <si>
    <t>E-2/791/2017-CHE</t>
  </si>
  <si>
    <t>Invalid Application No</t>
  </si>
  <si>
    <t xml:space="preserve">Dr.Angelina Geetha and Venkata Subramanian  </t>
  </si>
  <si>
    <t>Hybrid Methods for evaluating Effectiveness of knowledge management</t>
  </si>
  <si>
    <t>4612/CHE/2012</t>
  </si>
  <si>
    <t>Application Examined (Fer Issued)</t>
  </si>
  <si>
    <t>Multi –Dimensional Model for evaluating the effectiveness of knowledge sharing</t>
  </si>
  <si>
    <t>4611/CHE/2012</t>
  </si>
  <si>
    <t>S.Sahul Hamid, Dr. D. Najumnissa Jamal, Dr. P. K. Jawahar and Mrs. M.S. Murshitha Shajahan</t>
  </si>
  <si>
    <t>Development of Boiler tube leakage detection system using intelligent techniques</t>
  </si>
  <si>
    <t>EEE</t>
  </si>
  <si>
    <t>Silicone / EPDM Polymeric blend compound for outdoor insulators</t>
  </si>
  <si>
    <t>Application Published</t>
  </si>
  <si>
    <t>Polymer ENG</t>
  </si>
  <si>
    <t>A new process for preparation of self-reinforced thermoplastic micro and nanofiber polyamide composite system</t>
  </si>
  <si>
    <t xml:space="preserve">4834/CHE/2014 </t>
  </si>
  <si>
    <t>Porous Hydrophobic polymer composite for separation of Oil from Oil spills in water and preparation method thereof</t>
  </si>
  <si>
    <t>6942/CHE/2015</t>
  </si>
  <si>
    <t xml:space="preserve">Spent Coffee ground-based Polypropylene bio composite material and preparation method thereof </t>
  </si>
  <si>
    <t>Mechanical</t>
  </si>
  <si>
    <t>Dry mixing machine and method of mixing for friction materials</t>
  </si>
  <si>
    <t>Heat treatment method for Magnesium- Zinc- copper (ZC71) Alloy and composites</t>
  </si>
  <si>
    <t>Mariappan murugan, Vasudevan Pillai Radhakrishnan</t>
  </si>
  <si>
    <t>SHRI A.M.M. MURUGAPPA CHETTIAR RESEARCH CENTRE</t>
  </si>
  <si>
    <t>Vigneswar K.G</t>
  </si>
  <si>
    <t xml:space="preserve">Footwear implantable tracking device and system for ensuring personal safety </t>
  </si>
  <si>
    <t xml:space="preserve">404/CHE/2015A </t>
  </si>
  <si>
    <t>Application does not exist or not yet published</t>
  </si>
  <si>
    <t>Myconano- particles suppress the colonization of plant pathogenic fungi</t>
  </si>
  <si>
    <t>Novel p13k and akt inhibitor that can control different types of cancer</t>
  </si>
  <si>
    <t>Novel bio priming compounds help  to cope up with water stress</t>
  </si>
  <si>
    <t>Novel compound that inhibits ZIKA virus entry (Application number)</t>
  </si>
  <si>
    <t>Novel Inhibitor targets ZIKA virus  envelope protein to control replication number</t>
  </si>
  <si>
    <t>Entry Inhibitor: A new class of ZIKA virus drug candidate</t>
  </si>
  <si>
    <t>Design and Synthesis of novel ZIKA virus Entry Inhibitors</t>
  </si>
  <si>
    <t>Antiflaviviral inhibitor in the Treatment and Prevention of ZIKA viral Infection</t>
  </si>
  <si>
    <t>Structure-based design of non-peptide  inhibitors specific for the ZIKA virus</t>
  </si>
  <si>
    <t xml:space="preserve">Novel compounds with Anti flaviviral properties </t>
  </si>
  <si>
    <t>Dr. R. Vasanthakumari Ms. R Daulath Banu Ms R. Gayathri Mr. S. Vikram</t>
  </si>
  <si>
    <t>Dr. N Jayachitra,Ms R Gayathri Dr. R. Vasanthakumari,</t>
  </si>
  <si>
    <t>Dr.  R. Vasanthakumari Ms. R. Gayathri,Mr. Muthusubramaniam Mr. Kaviarasan</t>
  </si>
  <si>
    <t>Pedal acceleration and modified rear brake pedal for motorcycle (CBR No. 17579)</t>
  </si>
  <si>
    <t>Automated supporting wheels for self-stabilization in motorcycles (CBR No. 17578)</t>
  </si>
  <si>
    <t xml:space="preserve">Automatic handbrake system using seatbelt for passenger vehicles  (CBR No. 31568)                                           </t>
  </si>
  <si>
    <t>STRABARI-Endowash System for root canal treatment</t>
  </si>
  <si>
    <t>Hari Krishnan B  R Sathish Kumar</t>
  </si>
  <si>
    <t>MR. Surya rajan Dr. M.A. Sai Balaji, Mr. Md. Javeed Ahmed</t>
  </si>
  <si>
    <t xml:space="preserve">Safety ignition system for drivers  (CBR No. 31570)                                                </t>
  </si>
  <si>
    <t>NA</t>
  </si>
  <si>
    <t xml:space="preserve">B.S.ABDUR RAHMAN UNIVERSITY </t>
  </si>
  <si>
    <t>Published</t>
  </si>
  <si>
    <t>Dept</t>
  </si>
  <si>
    <t>Computer Science</t>
  </si>
  <si>
    <t>Granted</t>
  </si>
  <si>
    <t>Total</t>
  </si>
  <si>
    <t>Patent</t>
  </si>
  <si>
    <t>Departments</t>
  </si>
  <si>
    <t>Life sciences</t>
  </si>
  <si>
    <t>No of Patenet filed</t>
  </si>
  <si>
    <t>No</t>
  </si>
  <si>
    <t>Patent Status</t>
  </si>
  <si>
    <t>ELECTRICAL INSULATION CHARACTERISTICS OF SILICONE AND EPDM POLYMERIC BLENDS COMPOUNDS</t>
  </si>
  <si>
    <t>1 . R.RAJA PRABU 
2 . S.S.M. ABDUL MAJEED</t>
  </si>
  <si>
    <t xml:space="preserve">1 . RUBY ANNETTE.J 
2 . AISHA BANU.W 
3 . SUBASH CHANDRAN.P </t>
  </si>
  <si>
    <t>A METHOD FOR ACQUIRING QUALITY OF SERVICE AND QUALITY OF EXPERIENCE PARAMETER OF PAAS CLOUD RENDERFARM SERVICES</t>
  </si>
  <si>
    <t>A METHOD FOR OVERCOMING COLD START PROBLEM IN RECOMMENDING CLOUD SERVICES</t>
  </si>
  <si>
    <t xml:space="preserve"> 1 . RUBY ANNETTE.J 
2 . AISHA BANU.W 
3 . SUBASH CHANDRAN.P</t>
  </si>
  <si>
    <t xml:space="preserve"> 
Application Awaiting Examination</t>
  </si>
  <si>
    <t>Filed Date</t>
  </si>
  <si>
    <t>Publication  Date</t>
  </si>
  <si>
    <t xml:space="preserve">1 . V. DEEPAN 
2 . SUHAIL BILAL 
3 . M.S. VIGNESH 
4 . G. DEEPAK </t>
  </si>
  <si>
    <t>.01-11-2017</t>
  </si>
  <si>
    <t>.31-10-2017</t>
  </si>
  <si>
    <t>.26-10-2017</t>
  </si>
  <si>
    <t>.29-01-2018</t>
  </si>
  <si>
    <t>.25-01-2018</t>
  </si>
  <si>
    <t>.11-11-2016</t>
  </si>
  <si>
    <t>.09-10-2017</t>
  </si>
  <si>
    <t>.05-05-2017</t>
  </si>
  <si>
    <t>.19-08-2016</t>
  </si>
  <si>
    <t>.23-06-2017</t>
  </si>
  <si>
    <t>.10-11-2017</t>
  </si>
  <si>
    <t>.15-03-2016</t>
  </si>
  <si>
    <t>.30-09-2016</t>
  </si>
  <si>
    <t xml:space="preserve"> .04-08-2016</t>
  </si>
  <si>
    <t>.29-07-2016</t>
  </si>
  <si>
    <t xml:space="preserve"> .29-07-2016</t>
  </si>
  <si>
    <t xml:space="preserve">Dr.ABDUL BARI </t>
  </si>
  <si>
    <t>.21-09-2015</t>
  </si>
  <si>
    <t>.23-12-1999</t>
  </si>
  <si>
    <t xml:space="preserve"> A CUTTING TOOL INSERT WITH BUILT-IN PROVISION FOR DETECTING FLANK WEAR OF A PREDETERMINED VALUE</t>
  </si>
  <si>
    <t>INDIAN INSTITUTE OF TECHNOLOGY</t>
  </si>
  <si>
    <t xml:space="preserve">
A DEVICE FOR GENERATING POWER FROM WIND</t>
  </si>
  <si>
    <t>.22-09-1978</t>
  </si>
  <si>
    <t>.29-07-2005</t>
  </si>
  <si>
    <t>Grant Date</t>
  </si>
  <si>
    <t>.24-07-2009</t>
  </si>
  <si>
    <t>SN</t>
  </si>
  <si>
    <t>Polymer</t>
  </si>
  <si>
    <t>CSE</t>
  </si>
  <si>
    <t>Mech</t>
  </si>
  <si>
    <t>Auto</t>
  </si>
  <si>
    <t>SLS</t>
  </si>
  <si>
    <t xml:space="preserve">1 . V. DEEPAN 
2 . USAMA REHAN .M 
3 . ANISH MOHAMED 
4 . LOGESH </t>
  </si>
  <si>
    <t>Collision Mitigation System with forward collision warning for two wheelers (Scooter and Motorcycle)</t>
  </si>
  <si>
    <t>C.Alvin Cyrus, Deepan</t>
  </si>
  <si>
    <t>.04-10-2018</t>
  </si>
  <si>
    <t>M.Mohamed Imran, C.Dinesh Kumar, Mohamed Imran, Arif Ahmed, Shyam Dinesh, Rubesh Raja</t>
  </si>
  <si>
    <t>.06-02-2019</t>
  </si>
  <si>
    <t>Design and Development of Automatic redceding of power windows during an emergency situation</t>
  </si>
  <si>
    <t>.07-02-2019</t>
  </si>
  <si>
    <t>K.Mithran, C.Dinesh Kumar, Javeeth Iqmanual, Mohamed Mannur, Mitthiran K</t>
  </si>
  <si>
    <t>Design and Development of Seat Belt Integrated Ignition Switch</t>
  </si>
  <si>
    <t>Trifemur- a new Hip joint simulator for wear study</t>
  </si>
  <si>
    <t>Crescent Engineering College</t>
  </si>
  <si>
    <t>.29-05-2003</t>
  </si>
  <si>
    <t>.17-01-2006</t>
  </si>
  <si>
    <t>Prof. V.Geethaguru</t>
  </si>
  <si>
    <t>.05-11-2012</t>
  </si>
  <si>
    <t>.09-05-2014</t>
  </si>
  <si>
    <t xml:space="preserve"> D. VENKATA SUBRAMANIAN</t>
  </si>
  <si>
    <t>Applicant Name</t>
  </si>
  <si>
    <t xml:space="preserve"> 1 . R.RAJA PRABU 
2 . S.S.M. ABDUL MAJEED </t>
  </si>
  <si>
    <t>Dr. R. Raja prabu, SSM Abdul Majeed</t>
  </si>
  <si>
    <t>.04-08-2016</t>
  </si>
  <si>
    <t>.29-09-2014</t>
  </si>
  <si>
    <t>.01-07-2016</t>
  </si>
  <si>
    <t>.17-12-2015</t>
  </si>
  <si>
    <t xml:space="preserve">DR. N. JAYACHITRA </t>
  </si>
  <si>
    <t>.06-05-2016</t>
  </si>
  <si>
    <t>Dr. H. Naveed Hussain</t>
  </si>
  <si>
    <t xml:space="preserve"> DR. H. NAVEED HUSSAIN </t>
  </si>
  <si>
    <t>.26-08-2016</t>
  </si>
  <si>
    <t>METHOD OF DISENGAGEMENT AND ENGAGEMENT OF AUXILLARY DEVICES WITH ENGINE DRIVE UNIT</t>
  </si>
  <si>
    <t xml:space="preserve"> 1 . HARI KRISHNAN B 
2 . RADHAKRISHNAN P.J 
3 . HUSSAM 
4 . DR.R.SATHISH KUMAR </t>
  </si>
  <si>
    <t>.17-04-2017</t>
  </si>
  <si>
    <t>.28-04-2017</t>
  </si>
  <si>
    <t xml:space="preserve"> 1 . RUBY ANNETTE.J 
2 . AISHA BANU.W 
3 . SUBASH CHANDRAN.P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</si>
</sst>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43F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0" borderId="0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Alignment="1">
      <alignment horizontal="left" vertical="center" wrapText="1"/>
    </xf>
    <xf numFmtId="1" fontId="0" fillId="0" borderId="0" xfId="0" applyNumberFormat="1" applyFill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1" fontId="0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14" fontId="8" fillId="0" borderId="1" xfId="0" applyNumberFormat="1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1" fontId="9" fillId="0" borderId="1" xfId="0" applyNumberFormat="1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14" fontId="9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 of Patent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'Face Sheet'!$B$3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B56-4641-AC84-42A2CB19E0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56-4641-AC84-42A2CB19E0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56-4641-AC84-42A2CB19E0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'Face Sheet'!$A$4:$A$6</c:f>
              <c:strCache>
                <c:ptCount val="3"/>
                <c:pt idx="0">
                  <c:v>Filed</c:v>
                </c:pt>
                <c:pt idx="1">
                  <c:v>Published</c:v>
                </c:pt>
                <c:pt idx="2">
                  <c:v>Granted</c:v>
                </c:pt>
              </c:strCache>
            </c:strRef>
          </c:cat>
          <c:val>
            <c:numRef>
              <c:f>'Face Sheet'!$B$4:$B$6</c:f>
              <c:numCache>
                <c:formatCode>General</c:formatCode>
                <c:ptCount val="3"/>
                <c:pt idx="0">
                  <c:v>28</c:v>
                </c:pt>
                <c:pt idx="1">
                  <c:v>14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C-4B88-9434-1D2B596B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 Sheet'!$L$3</c:f>
              <c:strCache>
                <c:ptCount val="1"/>
                <c:pt idx="0">
                  <c:v>No of Patenet filed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'Face Sheet'!$K$6:$K$11</c:f>
              <c:strCache>
                <c:ptCount val="5"/>
                <c:pt idx="0">
                  <c:v>Computer Science</c:v>
                </c:pt>
                <c:pt idx="1">
                  <c:v>EEE</c:v>
                </c:pt>
                <c:pt idx="2">
                  <c:v>Life sciences</c:v>
                </c:pt>
                <c:pt idx="3">
                  <c:v>Mechanical</c:v>
                </c:pt>
                <c:pt idx="4">
                  <c:v>Polymer ENG</c:v>
                </c:pt>
              </c:strCache>
            </c:strRef>
          </c:cat>
          <c:val>
            <c:numRef>
              <c:f>'Face Sheet'!$L$6:$L$11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5-4D78-BCDC-2B3BA2E8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13344"/>
        <c:axId val="123914880"/>
      </c:barChart>
      <c:catAx>
        <c:axId val="1239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4880"/>
        <c:crosses val="autoZero"/>
        <c:auto val="1"/>
        <c:lblAlgn val="ctr"/>
        <c:lblOffset val="100"/>
        <c:noMultiLvlLbl val="0"/>
      </c:catAx>
      <c:valAx>
        <c:axId val="123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95250</xdr:rowOff>
    </xdr:from>
    <xdr:to>
      <xdr:col>6</xdr:col>
      <xdr:colOff>561975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1882F-66A6-416B-8653-2EFEFCBAC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</xdr:colOff>
      <xdr:row>6</xdr:row>
      <xdr:rowOff>19049</xdr:rowOff>
    </xdr:from>
    <xdr:to>
      <xdr:col>6</xdr:col>
      <xdr:colOff>561974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00B0-AFC3-4DFF-BB6B-5958A7F5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workbookViewId="0">
      <selection activeCell="F22" sqref="F22"/>
    </sheetView>
  </sheetViews>
  <sheetFormatPr defaultRowHeight="14.6" x14ac:dyDescent="0.4"/>
  <cols>
    <col min="1" max="1" width="22.3046875" customWidth="1"/>
    <col min="2" max="2" width="9" customWidth="1"/>
    <col min="7" max="7" width="9.53515625" customWidth="1"/>
    <col min="8" max="9" width="9.15234375" hidden="1" customWidth="1"/>
    <col min="10" max="10" width="1" customWidth="1"/>
    <col min="11" max="11" width="24.15234375" bestFit="1" customWidth="1"/>
    <col min="12" max="12" width="22" customWidth="1"/>
  </cols>
  <sheetData>
    <row r="1" spans="1:12" ht="33.450000000000003" x14ac:dyDescent="0.85">
      <c r="A1" s="36" t="s">
        <v>91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x14ac:dyDescent="0.4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ht="20.6" x14ac:dyDescent="0.55000000000000004">
      <c r="A3" s="4" t="s">
        <v>86</v>
      </c>
      <c r="B3" s="4" t="s">
        <v>90</v>
      </c>
      <c r="C3" s="8"/>
      <c r="D3" s="8"/>
      <c r="E3" s="8"/>
      <c r="F3" s="8"/>
      <c r="G3" s="8"/>
      <c r="H3" s="8"/>
      <c r="I3" s="8"/>
      <c r="J3" s="8"/>
      <c r="K3" s="6" t="s">
        <v>87</v>
      </c>
      <c r="L3" s="1" t="s">
        <v>89</v>
      </c>
    </row>
    <row r="4" spans="1:12" ht="20.6" x14ac:dyDescent="0.55000000000000004">
      <c r="A4" s="5" t="s">
        <v>6</v>
      </c>
      <c r="B4" s="5">
        <f>COUNTIF(Sheet1!I:I,"Filed")</f>
        <v>28</v>
      </c>
      <c r="C4" s="8"/>
      <c r="D4" s="8"/>
      <c r="E4" s="8"/>
      <c r="F4" s="8"/>
      <c r="G4" s="8"/>
      <c r="H4" s="8"/>
      <c r="I4" s="8"/>
      <c r="J4" s="8"/>
      <c r="K4" s="3" t="s">
        <v>24</v>
      </c>
      <c r="L4" s="2">
        <f>COUNTIF(Sheet1!B:B,"Automobile")</f>
        <v>0</v>
      </c>
    </row>
    <row r="5" spans="1:12" ht="24.75" customHeight="1" x14ac:dyDescent="0.55000000000000004">
      <c r="A5" s="5" t="s">
        <v>81</v>
      </c>
      <c r="B5" s="5">
        <f>COUNTIF(Sheet1!I:I,"Published")</f>
        <v>14</v>
      </c>
      <c r="C5" s="8"/>
      <c r="D5" s="8"/>
      <c r="E5" s="8"/>
      <c r="F5" s="8"/>
      <c r="G5" s="8"/>
      <c r="H5" s="8"/>
      <c r="I5" s="8"/>
      <c r="J5" s="8"/>
      <c r="K5" s="3" t="s">
        <v>28</v>
      </c>
      <c r="L5" s="2">
        <f>COUNTIF(Sheet1!B:B,"Civil")</f>
        <v>1</v>
      </c>
    </row>
    <row r="6" spans="1:12" ht="24" customHeight="1" x14ac:dyDescent="0.55000000000000004">
      <c r="A6" s="5" t="s">
        <v>84</v>
      </c>
      <c r="B6" s="5">
        <f>COUNTIF(Sheet1!I:I,"Granted")</f>
        <v>3</v>
      </c>
      <c r="C6" s="8"/>
      <c r="D6" s="8"/>
      <c r="E6" s="8"/>
      <c r="F6" s="8"/>
      <c r="G6" s="8"/>
      <c r="H6" s="8"/>
      <c r="I6" s="8"/>
      <c r="J6" s="8"/>
      <c r="K6" s="3" t="s">
        <v>83</v>
      </c>
      <c r="L6" s="2">
        <f>COUNTIF(Sheet1!B:B,"Computer Science")</f>
        <v>0</v>
      </c>
    </row>
    <row r="7" spans="1:12" ht="20.25" customHeight="1" x14ac:dyDescent="0.55000000000000004">
      <c r="A7" s="5"/>
      <c r="B7" s="5"/>
      <c r="C7" s="8"/>
      <c r="D7" s="8"/>
      <c r="E7" s="8"/>
      <c r="F7" s="8"/>
      <c r="G7" s="8"/>
      <c r="H7" s="8"/>
      <c r="I7" s="8"/>
      <c r="J7" s="8"/>
      <c r="K7" s="3" t="s">
        <v>41</v>
      </c>
      <c r="L7" s="2">
        <f>COUNTIF(Sheet1!B:B,"EEE")</f>
        <v>2</v>
      </c>
    </row>
    <row r="8" spans="1:12" ht="20.6" x14ac:dyDescent="0.55000000000000004">
      <c r="A8" s="5" t="s">
        <v>85</v>
      </c>
      <c r="B8" s="5">
        <f>SUM(B4:B7)</f>
        <v>45</v>
      </c>
      <c r="C8" s="8"/>
      <c r="D8" s="8"/>
      <c r="E8" s="8"/>
      <c r="F8" s="8"/>
      <c r="G8" s="8"/>
      <c r="H8" s="8"/>
      <c r="I8" s="8"/>
      <c r="J8" s="8"/>
      <c r="K8" s="3" t="s">
        <v>88</v>
      </c>
      <c r="L8" s="2">
        <f>COUNTIF(Sheet1!B:B,"Life Sciences")</f>
        <v>0</v>
      </c>
    </row>
    <row r="9" spans="1:12" ht="15.9" x14ac:dyDescent="0.4">
      <c r="A9" s="7"/>
      <c r="B9" s="8"/>
      <c r="C9" s="8"/>
      <c r="D9" s="8"/>
      <c r="E9" s="8"/>
      <c r="F9" s="8"/>
      <c r="G9" s="8"/>
      <c r="H9" s="8"/>
      <c r="I9" s="8"/>
      <c r="J9" s="8"/>
      <c r="K9" s="3" t="s">
        <v>50</v>
      </c>
      <c r="L9" s="2">
        <f>COUNTIF(Sheet1!B:B,"Mechanical")</f>
        <v>0</v>
      </c>
    </row>
    <row r="10" spans="1:12" ht="15.9" x14ac:dyDescent="0.4">
      <c r="A10" s="7"/>
      <c r="B10" s="8"/>
      <c r="C10" s="8"/>
      <c r="D10" s="8"/>
      <c r="E10" s="8"/>
      <c r="F10" s="8"/>
      <c r="G10" s="8"/>
      <c r="H10" s="8"/>
      <c r="I10" s="8"/>
      <c r="J10" s="8"/>
      <c r="K10" s="3" t="s">
        <v>44</v>
      </c>
      <c r="L10" s="2">
        <f>COUNTIF(Sheet1!B:B,"Polymer ENG")</f>
        <v>0</v>
      </c>
    </row>
    <row r="11" spans="1:12" x14ac:dyDescent="0.4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9"/>
    </row>
    <row r="12" spans="1:12" ht="18.45" x14ac:dyDescent="0.5">
      <c r="A12" s="7"/>
      <c r="B12" s="8"/>
      <c r="C12" s="8"/>
      <c r="D12" s="8"/>
      <c r="E12" s="8"/>
      <c r="F12" s="8"/>
      <c r="G12" s="8"/>
      <c r="H12" s="8"/>
      <c r="I12" s="8"/>
      <c r="J12" s="8"/>
      <c r="K12" s="10" t="s">
        <v>85</v>
      </c>
      <c r="L12" s="11">
        <f>SUM(L4:L11)</f>
        <v>3</v>
      </c>
    </row>
    <row r="13" spans="1:12" x14ac:dyDescent="0.4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1:12" x14ac:dyDescent="0.4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4"/>
    </row>
  </sheetData>
  <mergeCells count="1">
    <mergeCell ref="A1:L1"/>
  </mergeCells>
  <pageMargins left="0.7" right="0.7" top="0.75" bottom="0.75" header="0.3" footer="0.3"/>
  <pageSetup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abSelected="1" topLeftCell="A31" workbookViewId="0">
      <selection activeCell="E40" sqref="E40"/>
    </sheetView>
  </sheetViews>
  <sheetFormatPr defaultColWidth="9.15234375" defaultRowHeight="14.6" x14ac:dyDescent="0.4"/>
  <cols>
    <col min="1" max="1" width="3.3828125" style="15" bestFit="1" customWidth="1"/>
    <col min="2" max="2" width="7.921875" style="15" bestFit="1" customWidth="1"/>
    <col min="3" max="3" width="29.23046875" style="15" customWidth="1"/>
    <col min="4" max="4" width="49.3828125" style="15" customWidth="1"/>
    <col min="5" max="5" width="17.3828125" style="16" customWidth="1"/>
    <col min="6" max="6" width="12.07421875" style="15" bestFit="1" customWidth="1"/>
    <col min="7" max="8" width="11.4609375" style="15" bestFit="1" customWidth="1"/>
    <col min="9" max="9" width="12" style="15" bestFit="1" customWidth="1"/>
    <col min="10" max="10" width="19.3046875" style="15" bestFit="1" customWidth="1"/>
    <col min="11" max="11" width="16.84375" style="15" customWidth="1"/>
    <col min="12" max="16384" width="9.15234375" style="15"/>
  </cols>
  <sheetData>
    <row r="1" spans="1:11" ht="29.15" x14ac:dyDescent="0.4">
      <c r="A1" s="17" t="s">
        <v>128</v>
      </c>
      <c r="B1" s="17" t="s">
        <v>82</v>
      </c>
      <c r="C1" s="17" t="s">
        <v>0</v>
      </c>
      <c r="D1" s="17" t="s">
        <v>1</v>
      </c>
      <c r="E1" s="18" t="s">
        <v>2</v>
      </c>
      <c r="F1" s="17" t="s">
        <v>99</v>
      </c>
      <c r="G1" s="17" t="s">
        <v>100</v>
      </c>
      <c r="H1" s="17" t="s">
        <v>126</v>
      </c>
      <c r="I1" s="17" t="s">
        <v>91</v>
      </c>
      <c r="J1" s="17" t="s">
        <v>152</v>
      </c>
      <c r="K1" s="17" t="s">
        <v>3</v>
      </c>
    </row>
    <row r="2" spans="1:11" ht="29.15" x14ac:dyDescent="0.4">
      <c r="A2" s="19">
        <v>1</v>
      </c>
      <c r="B2" s="19" t="s">
        <v>131</v>
      </c>
      <c r="C2" s="19" t="s">
        <v>53</v>
      </c>
      <c r="D2" s="19" t="s">
        <v>121</v>
      </c>
      <c r="E2" s="20">
        <v>201014</v>
      </c>
      <c r="F2" s="19" t="s">
        <v>120</v>
      </c>
      <c r="G2" s="19" t="s">
        <v>125</v>
      </c>
      <c r="H2" s="19" t="s">
        <v>127</v>
      </c>
      <c r="I2" s="19" t="s">
        <v>23</v>
      </c>
      <c r="J2" s="21" t="s">
        <v>122</v>
      </c>
      <c r="K2" s="21" t="s">
        <v>79</v>
      </c>
    </row>
    <row r="3" spans="1:11" ht="29.15" x14ac:dyDescent="0.4">
      <c r="A3" s="19">
        <v>2</v>
      </c>
      <c r="B3" s="19" t="s">
        <v>131</v>
      </c>
      <c r="C3" s="19" t="s">
        <v>148</v>
      </c>
      <c r="D3" s="19" t="s">
        <v>144</v>
      </c>
      <c r="E3" s="20">
        <v>198349</v>
      </c>
      <c r="F3" s="19" t="s">
        <v>146</v>
      </c>
      <c r="G3" s="19"/>
      <c r="H3" s="19" t="s">
        <v>147</v>
      </c>
      <c r="I3" s="19" t="s">
        <v>23</v>
      </c>
      <c r="J3" s="19" t="s">
        <v>145</v>
      </c>
      <c r="K3" s="19" t="s">
        <v>79</v>
      </c>
    </row>
    <row r="4" spans="1:11" ht="58.3" x14ac:dyDescent="0.4">
      <c r="A4" s="19">
        <v>3</v>
      </c>
      <c r="B4" s="19" t="s">
        <v>131</v>
      </c>
      <c r="C4" s="19" t="s">
        <v>148</v>
      </c>
      <c r="D4" s="19" t="s">
        <v>123</v>
      </c>
      <c r="E4" s="20">
        <v>148973</v>
      </c>
      <c r="F4" s="19" t="s">
        <v>124</v>
      </c>
      <c r="G4" s="19"/>
      <c r="H4" s="19"/>
      <c r="I4" s="19" t="s">
        <v>23</v>
      </c>
      <c r="J4" s="21" t="s">
        <v>54</v>
      </c>
      <c r="K4" s="21" t="s">
        <v>79</v>
      </c>
    </row>
    <row r="5" spans="1:11" ht="43.75" x14ac:dyDescent="0.4">
      <c r="A5" s="19">
        <v>4</v>
      </c>
      <c r="B5" s="22"/>
      <c r="C5" s="22" t="s">
        <v>118</v>
      </c>
      <c r="D5" s="22" t="s">
        <v>75</v>
      </c>
      <c r="E5" s="23" t="s">
        <v>22</v>
      </c>
      <c r="F5" s="24" t="s">
        <v>119</v>
      </c>
      <c r="G5" s="24" t="s">
        <v>107</v>
      </c>
      <c r="H5" s="24"/>
      <c r="I5" s="22" t="s">
        <v>81</v>
      </c>
      <c r="J5" s="22" t="s">
        <v>118</v>
      </c>
      <c r="K5" s="22" t="s">
        <v>27</v>
      </c>
    </row>
    <row r="6" spans="1:11" ht="58.3" x14ac:dyDescent="0.4">
      <c r="A6" s="19">
        <v>5</v>
      </c>
      <c r="B6" s="22" t="s">
        <v>132</v>
      </c>
      <c r="C6" s="22" t="s">
        <v>101</v>
      </c>
      <c r="D6" s="22" t="s">
        <v>73</v>
      </c>
      <c r="E6" s="23">
        <v>201741015956</v>
      </c>
      <c r="F6" s="25" t="s">
        <v>109</v>
      </c>
      <c r="G6" s="24">
        <v>43413</v>
      </c>
      <c r="H6" s="24"/>
      <c r="I6" s="22" t="s">
        <v>81</v>
      </c>
      <c r="J6" s="22" t="s">
        <v>101</v>
      </c>
      <c r="K6" s="22" t="s">
        <v>27</v>
      </c>
    </row>
    <row r="7" spans="1:11" ht="58.3" x14ac:dyDescent="0.4">
      <c r="A7" s="19">
        <v>6</v>
      </c>
      <c r="B7" s="22" t="s">
        <v>132</v>
      </c>
      <c r="C7" s="22" t="s">
        <v>134</v>
      </c>
      <c r="D7" s="22" t="s">
        <v>72</v>
      </c>
      <c r="E7" s="23">
        <v>201741015957</v>
      </c>
      <c r="F7" s="25" t="s">
        <v>109</v>
      </c>
      <c r="G7" s="24">
        <v>43413</v>
      </c>
      <c r="H7" s="24"/>
      <c r="I7" s="22" t="s">
        <v>81</v>
      </c>
      <c r="J7" s="22" t="s">
        <v>101</v>
      </c>
      <c r="K7" s="22" t="s">
        <v>27</v>
      </c>
    </row>
    <row r="8" spans="1:11" ht="43.75" x14ac:dyDescent="0.4">
      <c r="A8" s="19">
        <v>7</v>
      </c>
      <c r="B8" s="26" t="s">
        <v>130</v>
      </c>
      <c r="C8" s="26" t="s">
        <v>33</v>
      </c>
      <c r="D8" s="26" t="s">
        <v>34</v>
      </c>
      <c r="E8" s="20" t="s">
        <v>35</v>
      </c>
      <c r="F8" s="19" t="s">
        <v>149</v>
      </c>
      <c r="G8" s="25" t="s">
        <v>150</v>
      </c>
      <c r="H8" s="25"/>
      <c r="I8" s="19" t="s">
        <v>81</v>
      </c>
      <c r="J8" s="19" t="s">
        <v>151</v>
      </c>
      <c r="K8" s="21" t="s">
        <v>36</v>
      </c>
    </row>
    <row r="9" spans="1:11" ht="43.75" x14ac:dyDescent="0.4">
      <c r="A9" s="19">
        <v>8</v>
      </c>
      <c r="B9" s="26" t="s">
        <v>130</v>
      </c>
      <c r="C9" s="19" t="s">
        <v>33</v>
      </c>
      <c r="D9" s="19" t="s">
        <v>37</v>
      </c>
      <c r="E9" s="20" t="s">
        <v>38</v>
      </c>
      <c r="F9" s="19" t="s">
        <v>149</v>
      </c>
      <c r="G9" s="25" t="s">
        <v>150</v>
      </c>
      <c r="H9" s="25"/>
      <c r="I9" s="19" t="s">
        <v>81</v>
      </c>
      <c r="J9" s="19" t="s">
        <v>151</v>
      </c>
      <c r="K9" s="21" t="s">
        <v>36</v>
      </c>
    </row>
    <row r="10" spans="1:11" ht="43.75" x14ac:dyDescent="0.4">
      <c r="A10" s="19">
        <v>9</v>
      </c>
      <c r="B10" s="19" t="s">
        <v>41</v>
      </c>
      <c r="C10" s="19" t="s">
        <v>154</v>
      </c>
      <c r="D10" s="19" t="s">
        <v>42</v>
      </c>
      <c r="E10" s="20">
        <v>201641026589</v>
      </c>
      <c r="F10" s="19" t="s">
        <v>155</v>
      </c>
      <c r="G10" s="19" t="s">
        <v>110</v>
      </c>
      <c r="H10" s="19"/>
      <c r="I10" s="19" t="s">
        <v>81</v>
      </c>
      <c r="J10" s="19" t="s">
        <v>153</v>
      </c>
      <c r="K10" s="21" t="s">
        <v>43</v>
      </c>
    </row>
    <row r="11" spans="1:11" ht="43.75" x14ac:dyDescent="0.4">
      <c r="A11" s="19">
        <v>10</v>
      </c>
      <c r="B11" s="19" t="s">
        <v>129</v>
      </c>
      <c r="C11" s="19" t="s">
        <v>71</v>
      </c>
      <c r="D11" s="27" t="s">
        <v>45</v>
      </c>
      <c r="E11" s="20" t="s">
        <v>46</v>
      </c>
      <c r="F11" s="19" t="s">
        <v>156</v>
      </c>
      <c r="G11" s="25" t="s">
        <v>157</v>
      </c>
      <c r="H11" s="25"/>
      <c r="I11" s="19" t="s">
        <v>81</v>
      </c>
      <c r="J11" s="27" t="s">
        <v>80</v>
      </c>
      <c r="K11" s="21" t="s">
        <v>36</v>
      </c>
    </row>
    <row r="12" spans="1:11" ht="43.75" x14ac:dyDescent="0.4">
      <c r="A12" s="19">
        <v>11</v>
      </c>
      <c r="B12" s="19" t="s">
        <v>129</v>
      </c>
      <c r="C12" s="22" t="s">
        <v>69</v>
      </c>
      <c r="D12" s="22" t="s">
        <v>47</v>
      </c>
      <c r="E12" s="23" t="s">
        <v>48</v>
      </c>
      <c r="F12" s="19" t="s">
        <v>158</v>
      </c>
      <c r="G12" s="22" t="s">
        <v>111</v>
      </c>
      <c r="H12" s="22"/>
      <c r="I12" s="22" t="s">
        <v>81</v>
      </c>
      <c r="J12" s="22" t="s">
        <v>80</v>
      </c>
      <c r="K12" s="22" t="s">
        <v>27</v>
      </c>
    </row>
    <row r="13" spans="1:11" ht="43.75" x14ac:dyDescent="0.4">
      <c r="A13" s="19">
        <v>12</v>
      </c>
      <c r="B13" s="19" t="s">
        <v>129</v>
      </c>
      <c r="C13" s="22" t="s">
        <v>70</v>
      </c>
      <c r="D13" s="22" t="s">
        <v>49</v>
      </c>
      <c r="E13" s="23">
        <v>201641015805</v>
      </c>
      <c r="F13" s="15" t="s">
        <v>160</v>
      </c>
      <c r="G13" s="24" t="s">
        <v>112</v>
      </c>
      <c r="H13" s="24"/>
      <c r="I13" s="22" t="s">
        <v>81</v>
      </c>
      <c r="J13" s="22" t="s">
        <v>159</v>
      </c>
      <c r="K13" s="22" t="s">
        <v>27</v>
      </c>
    </row>
    <row r="14" spans="1:11" ht="43.75" x14ac:dyDescent="0.4">
      <c r="A14" s="19">
        <v>13</v>
      </c>
      <c r="B14" s="22" t="s">
        <v>131</v>
      </c>
      <c r="C14" s="22" t="s">
        <v>161</v>
      </c>
      <c r="D14" s="22" t="s">
        <v>52</v>
      </c>
      <c r="E14" s="23">
        <v>201641029056</v>
      </c>
      <c r="F14" s="22" t="s">
        <v>163</v>
      </c>
      <c r="G14" s="22" t="s">
        <v>114</v>
      </c>
      <c r="H14" s="22"/>
      <c r="I14" s="22" t="s">
        <v>81</v>
      </c>
      <c r="J14" s="22" t="s">
        <v>162</v>
      </c>
      <c r="K14" s="22" t="s">
        <v>27</v>
      </c>
    </row>
    <row r="15" spans="1:11" ht="87.45" x14ac:dyDescent="0.4">
      <c r="A15" s="19">
        <v>14</v>
      </c>
      <c r="B15" s="22" t="s">
        <v>131</v>
      </c>
      <c r="C15" s="22" t="s">
        <v>76</v>
      </c>
      <c r="D15" s="28" t="s">
        <v>164</v>
      </c>
      <c r="E15" s="23">
        <v>201741013529</v>
      </c>
      <c r="F15" s="24" t="s">
        <v>166</v>
      </c>
      <c r="G15" s="22" t="s">
        <v>167</v>
      </c>
      <c r="H15" s="22"/>
      <c r="I15" s="22" t="s">
        <v>81</v>
      </c>
      <c r="J15" s="22" t="s">
        <v>165</v>
      </c>
      <c r="K15" s="28" t="s">
        <v>27</v>
      </c>
    </row>
    <row r="16" spans="1:11" ht="43.75" x14ac:dyDescent="0.4">
      <c r="A16" s="19">
        <v>15</v>
      </c>
      <c r="B16" s="19" t="s">
        <v>41</v>
      </c>
      <c r="C16" s="19" t="s">
        <v>93</v>
      </c>
      <c r="D16" s="19" t="s">
        <v>92</v>
      </c>
      <c r="E16" s="20">
        <v>201641026589</v>
      </c>
      <c r="F16" s="19" t="s">
        <v>115</v>
      </c>
      <c r="G16" s="19" t="s">
        <v>110</v>
      </c>
      <c r="H16" s="19"/>
      <c r="I16" s="19" t="s">
        <v>81</v>
      </c>
      <c r="J16" s="19" t="s">
        <v>153</v>
      </c>
      <c r="K16" s="19" t="s">
        <v>43</v>
      </c>
    </row>
    <row r="17" spans="1:11" ht="58.3" x14ac:dyDescent="0.4">
      <c r="A17" s="19">
        <v>16</v>
      </c>
      <c r="B17" s="26" t="s">
        <v>130</v>
      </c>
      <c r="C17" s="26" t="s">
        <v>94</v>
      </c>
      <c r="D17" s="26" t="s">
        <v>95</v>
      </c>
      <c r="E17" s="29">
        <v>201641025966</v>
      </c>
      <c r="F17" s="26" t="s">
        <v>116</v>
      </c>
      <c r="G17" s="19" t="s">
        <v>110</v>
      </c>
      <c r="H17" s="19"/>
      <c r="I17" s="26" t="s">
        <v>81</v>
      </c>
      <c r="J17" s="26" t="s">
        <v>94</v>
      </c>
      <c r="K17" s="26" t="s">
        <v>27</v>
      </c>
    </row>
    <row r="18" spans="1:11" ht="58.3" x14ac:dyDescent="0.4">
      <c r="A18" s="19">
        <v>17</v>
      </c>
      <c r="B18" s="26" t="s">
        <v>130</v>
      </c>
      <c r="C18" s="26" t="s">
        <v>97</v>
      </c>
      <c r="D18" s="26" t="s">
        <v>96</v>
      </c>
      <c r="E18" s="29">
        <v>201641025965</v>
      </c>
      <c r="F18" s="19" t="s">
        <v>117</v>
      </c>
      <c r="G18" s="19" t="s">
        <v>110</v>
      </c>
      <c r="H18" s="19"/>
      <c r="I18" s="26" t="s">
        <v>81</v>
      </c>
      <c r="J18" s="26" t="s">
        <v>168</v>
      </c>
      <c r="K18" s="26" t="s">
        <v>98</v>
      </c>
    </row>
    <row r="19" spans="1:11" ht="29.15" x14ac:dyDescent="0.4">
      <c r="A19" s="19">
        <v>18</v>
      </c>
      <c r="B19" s="26" t="s">
        <v>133</v>
      </c>
      <c r="C19" s="26" t="s">
        <v>4</v>
      </c>
      <c r="D19" s="26" t="s">
        <v>5</v>
      </c>
      <c r="E19" s="29">
        <v>201741038842</v>
      </c>
      <c r="F19" s="25" t="s">
        <v>102</v>
      </c>
      <c r="G19" s="19"/>
      <c r="H19" s="19"/>
      <c r="I19" s="19" t="s">
        <v>6</v>
      </c>
      <c r="J19" s="19"/>
      <c r="K19" s="19" t="s">
        <v>26</v>
      </c>
    </row>
    <row r="20" spans="1:11" ht="29.15" x14ac:dyDescent="0.4">
      <c r="A20" s="19">
        <v>19</v>
      </c>
      <c r="B20" s="26" t="s">
        <v>133</v>
      </c>
      <c r="C20" s="26" t="s">
        <v>4</v>
      </c>
      <c r="D20" s="26" t="s">
        <v>7</v>
      </c>
      <c r="E20" s="29">
        <v>201741038843</v>
      </c>
      <c r="F20" s="25" t="s">
        <v>102</v>
      </c>
      <c r="G20" s="19"/>
      <c r="H20" s="19"/>
      <c r="I20" s="19" t="s">
        <v>6</v>
      </c>
      <c r="J20" s="19"/>
      <c r="K20" s="19" t="s">
        <v>26</v>
      </c>
    </row>
    <row r="21" spans="1:11" ht="29.15" x14ac:dyDescent="0.4">
      <c r="A21" s="19">
        <v>20</v>
      </c>
      <c r="B21" s="26" t="s">
        <v>133</v>
      </c>
      <c r="C21" s="26" t="s">
        <v>4</v>
      </c>
      <c r="D21" s="26" t="s">
        <v>8</v>
      </c>
      <c r="E21" s="29">
        <v>201741038645</v>
      </c>
      <c r="F21" s="25" t="s">
        <v>103</v>
      </c>
      <c r="G21" s="19"/>
      <c r="H21" s="19"/>
      <c r="I21" s="19" t="s">
        <v>6</v>
      </c>
      <c r="J21" s="19"/>
      <c r="K21" s="19" t="s">
        <v>26</v>
      </c>
    </row>
    <row r="22" spans="1:11" ht="29.15" x14ac:dyDescent="0.4">
      <c r="A22" s="19">
        <v>21</v>
      </c>
      <c r="B22" s="26" t="s">
        <v>133</v>
      </c>
      <c r="C22" s="26" t="s">
        <v>4</v>
      </c>
      <c r="D22" s="26" t="s">
        <v>59</v>
      </c>
      <c r="E22" s="29">
        <v>201741038646</v>
      </c>
      <c r="F22" s="25" t="s">
        <v>103</v>
      </c>
      <c r="G22" s="19"/>
      <c r="H22" s="19"/>
      <c r="I22" s="19" t="s">
        <v>6</v>
      </c>
      <c r="J22" s="19"/>
      <c r="K22" s="19" t="s">
        <v>26</v>
      </c>
    </row>
    <row r="23" spans="1:11" ht="29.15" x14ac:dyDescent="0.4">
      <c r="A23" s="19">
        <v>22</v>
      </c>
      <c r="B23" s="26" t="s">
        <v>133</v>
      </c>
      <c r="C23" s="26" t="s">
        <v>9</v>
      </c>
      <c r="D23" s="26" t="s">
        <v>10</v>
      </c>
      <c r="E23" s="29">
        <v>201741037941</v>
      </c>
      <c r="F23" s="25" t="s">
        <v>104</v>
      </c>
      <c r="G23" s="19"/>
      <c r="H23" s="19"/>
      <c r="I23" s="19" t="s">
        <v>6</v>
      </c>
      <c r="J23" s="19"/>
      <c r="K23" s="19" t="s">
        <v>26</v>
      </c>
    </row>
    <row r="24" spans="1:11" ht="29.15" x14ac:dyDescent="0.4">
      <c r="A24" s="19">
        <v>23</v>
      </c>
      <c r="B24" s="26" t="s">
        <v>133</v>
      </c>
      <c r="C24" s="26" t="s">
        <v>9</v>
      </c>
      <c r="D24" s="26" t="s">
        <v>60</v>
      </c>
      <c r="E24" s="29">
        <v>201741037942</v>
      </c>
      <c r="F24" s="25" t="s">
        <v>104</v>
      </c>
      <c r="G24" s="19"/>
      <c r="H24" s="19"/>
      <c r="I24" s="19" t="s">
        <v>6</v>
      </c>
      <c r="J24" s="19"/>
      <c r="K24" s="19" t="s">
        <v>26</v>
      </c>
    </row>
    <row r="25" spans="1:11" ht="29.15" x14ac:dyDescent="0.4">
      <c r="A25" s="19">
        <v>24</v>
      </c>
      <c r="B25" s="26" t="s">
        <v>133</v>
      </c>
      <c r="C25" s="26" t="s">
        <v>11</v>
      </c>
      <c r="D25" s="26" t="s">
        <v>12</v>
      </c>
      <c r="E25" s="30">
        <v>201841003193</v>
      </c>
      <c r="F25" s="31" t="s">
        <v>105</v>
      </c>
      <c r="G25" s="32"/>
      <c r="H25" s="32"/>
      <c r="I25" s="19" t="s">
        <v>6</v>
      </c>
      <c r="J25" s="19"/>
      <c r="K25" s="19" t="s">
        <v>26</v>
      </c>
    </row>
    <row r="26" spans="1:11" ht="29.15" x14ac:dyDescent="0.4">
      <c r="A26" s="19">
        <v>25</v>
      </c>
      <c r="B26" s="26" t="s">
        <v>133</v>
      </c>
      <c r="C26" s="33" t="s">
        <v>11</v>
      </c>
      <c r="D26" s="33" t="s">
        <v>61</v>
      </c>
      <c r="E26" s="30">
        <v>201841003191</v>
      </c>
      <c r="F26" s="31" t="s">
        <v>105</v>
      </c>
      <c r="G26" s="32"/>
      <c r="H26" s="32"/>
      <c r="I26" s="27" t="s">
        <v>6</v>
      </c>
      <c r="J26" s="19"/>
      <c r="K26" s="27" t="s">
        <v>26</v>
      </c>
    </row>
    <row r="27" spans="1:11" ht="29.15" x14ac:dyDescent="0.4">
      <c r="A27" s="19">
        <v>26</v>
      </c>
      <c r="B27" s="26" t="s">
        <v>133</v>
      </c>
      <c r="C27" s="26" t="s">
        <v>13</v>
      </c>
      <c r="D27" s="26" t="s">
        <v>14</v>
      </c>
      <c r="E27" s="30">
        <v>201841003192</v>
      </c>
      <c r="F27" s="31" t="s">
        <v>105</v>
      </c>
      <c r="G27" s="32"/>
      <c r="H27" s="32"/>
      <c r="I27" s="19" t="s">
        <v>6</v>
      </c>
      <c r="J27" s="19"/>
      <c r="K27" s="19" t="s">
        <v>26</v>
      </c>
    </row>
    <row r="28" spans="1:11" ht="29.15" x14ac:dyDescent="0.4">
      <c r="A28" s="19">
        <v>27</v>
      </c>
      <c r="B28" s="26" t="s">
        <v>133</v>
      </c>
      <c r="C28" s="26" t="s">
        <v>11</v>
      </c>
      <c r="D28" s="26" t="s">
        <v>15</v>
      </c>
      <c r="E28" s="30">
        <v>201841003194</v>
      </c>
      <c r="F28" s="31" t="s">
        <v>105</v>
      </c>
      <c r="G28" s="32"/>
      <c r="H28" s="32"/>
      <c r="I28" s="19" t="s">
        <v>6</v>
      </c>
      <c r="J28" s="19"/>
      <c r="K28" s="19" t="s">
        <v>26</v>
      </c>
    </row>
    <row r="29" spans="1:11" ht="29.15" x14ac:dyDescent="0.4">
      <c r="A29" s="19">
        <v>28</v>
      </c>
      <c r="B29" s="26" t="s">
        <v>133</v>
      </c>
      <c r="C29" s="26" t="s">
        <v>16</v>
      </c>
      <c r="D29" s="26" t="s">
        <v>62</v>
      </c>
      <c r="E29" s="30">
        <v>201841002981</v>
      </c>
      <c r="F29" s="31" t="s">
        <v>106</v>
      </c>
      <c r="G29" s="32"/>
      <c r="H29" s="32"/>
      <c r="I29" s="19" t="s">
        <v>6</v>
      </c>
      <c r="J29" s="19"/>
      <c r="K29" s="19" t="s">
        <v>26</v>
      </c>
    </row>
    <row r="30" spans="1:11" ht="29.15" x14ac:dyDescent="0.4">
      <c r="A30" s="19">
        <v>29</v>
      </c>
      <c r="B30" s="26" t="s">
        <v>133</v>
      </c>
      <c r="C30" s="26" t="s">
        <v>16</v>
      </c>
      <c r="D30" s="26" t="s">
        <v>63</v>
      </c>
      <c r="E30" s="30">
        <v>201841002982</v>
      </c>
      <c r="F30" s="31" t="s">
        <v>106</v>
      </c>
      <c r="G30" s="32"/>
      <c r="H30" s="32"/>
      <c r="I30" s="19" t="s">
        <v>6</v>
      </c>
      <c r="J30" s="19"/>
      <c r="K30" s="19" t="s">
        <v>26</v>
      </c>
    </row>
    <row r="31" spans="1:11" ht="29.15" x14ac:dyDescent="0.4">
      <c r="A31" s="19">
        <v>30</v>
      </c>
      <c r="B31" s="26" t="s">
        <v>133</v>
      </c>
      <c r="C31" s="26" t="s">
        <v>16</v>
      </c>
      <c r="D31" s="26" t="s">
        <v>64</v>
      </c>
      <c r="E31" s="30">
        <v>201841002983</v>
      </c>
      <c r="F31" s="31" t="s">
        <v>106</v>
      </c>
      <c r="G31" s="32"/>
      <c r="H31" s="32"/>
      <c r="I31" s="19" t="s">
        <v>6</v>
      </c>
      <c r="J31" s="19"/>
      <c r="K31" s="19" t="s">
        <v>26</v>
      </c>
    </row>
    <row r="32" spans="1:11" ht="29.15" x14ac:dyDescent="0.4">
      <c r="A32" s="19">
        <v>31</v>
      </c>
      <c r="B32" s="26" t="s">
        <v>133</v>
      </c>
      <c r="C32" s="26" t="s">
        <v>17</v>
      </c>
      <c r="D32" s="26" t="s">
        <v>65</v>
      </c>
      <c r="E32" s="30">
        <v>201841002984</v>
      </c>
      <c r="F32" s="31" t="s">
        <v>106</v>
      </c>
      <c r="G32" s="32"/>
      <c r="H32" s="32"/>
      <c r="I32" s="19" t="s">
        <v>6</v>
      </c>
      <c r="J32" s="19"/>
      <c r="K32" s="19" t="s">
        <v>26</v>
      </c>
    </row>
    <row r="33" spans="1:11" ht="29.15" x14ac:dyDescent="0.4">
      <c r="A33" s="19">
        <v>32</v>
      </c>
      <c r="B33" s="26" t="s">
        <v>133</v>
      </c>
      <c r="C33" s="26" t="s">
        <v>18</v>
      </c>
      <c r="D33" s="26" t="s">
        <v>66</v>
      </c>
      <c r="E33" s="30">
        <v>201841002985</v>
      </c>
      <c r="F33" s="31" t="s">
        <v>106</v>
      </c>
      <c r="G33" s="32"/>
      <c r="H33" s="32"/>
      <c r="I33" s="19" t="s">
        <v>6</v>
      </c>
      <c r="J33" s="19"/>
      <c r="K33" s="19" t="s">
        <v>26</v>
      </c>
    </row>
    <row r="34" spans="1:11" ht="29.15" x14ac:dyDescent="0.4">
      <c r="A34" s="19">
        <v>33</v>
      </c>
      <c r="B34" s="26" t="s">
        <v>133</v>
      </c>
      <c r="C34" s="26" t="s">
        <v>16</v>
      </c>
      <c r="D34" s="26" t="s">
        <v>19</v>
      </c>
      <c r="E34" s="30">
        <v>201841002986</v>
      </c>
      <c r="F34" s="31" t="s">
        <v>106</v>
      </c>
      <c r="G34" s="32"/>
      <c r="H34" s="32"/>
      <c r="I34" s="19" t="s">
        <v>6</v>
      </c>
      <c r="J34" s="19"/>
      <c r="K34" s="19" t="s">
        <v>26</v>
      </c>
    </row>
    <row r="35" spans="1:11" ht="29.15" x14ac:dyDescent="0.4">
      <c r="A35" s="19">
        <v>34</v>
      </c>
      <c r="B35" s="26" t="s">
        <v>133</v>
      </c>
      <c r="C35" s="26" t="s">
        <v>16</v>
      </c>
      <c r="D35" s="26" t="s">
        <v>67</v>
      </c>
      <c r="E35" s="30">
        <v>201841002987</v>
      </c>
      <c r="F35" s="31" t="s">
        <v>106</v>
      </c>
      <c r="G35" s="32"/>
      <c r="H35" s="32"/>
      <c r="I35" s="19" t="s">
        <v>6</v>
      </c>
      <c r="J35" s="19"/>
      <c r="K35" s="19" t="s">
        <v>26</v>
      </c>
    </row>
    <row r="36" spans="1:11" ht="29.15" x14ac:dyDescent="0.4">
      <c r="A36" s="19">
        <v>35</v>
      </c>
      <c r="B36" s="26" t="s">
        <v>133</v>
      </c>
      <c r="C36" s="26" t="s">
        <v>16</v>
      </c>
      <c r="D36" s="26" t="s">
        <v>68</v>
      </c>
      <c r="E36" s="30">
        <v>201841002988</v>
      </c>
      <c r="F36" s="31" t="s">
        <v>106</v>
      </c>
      <c r="G36" s="32"/>
      <c r="H36" s="32"/>
      <c r="I36" s="19" t="s">
        <v>6</v>
      </c>
      <c r="J36" s="19"/>
      <c r="K36" s="19" t="s">
        <v>26</v>
      </c>
    </row>
    <row r="37" spans="1:11" ht="29.15" x14ac:dyDescent="0.4">
      <c r="A37" s="19">
        <v>36</v>
      </c>
      <c r="B37" s="26" t="s">
        <v>133</v>
      </c>
      <c r="C37" s="26" t="s">
        <v>20</v>
      </c>
      <c r="D37" s="26" t="s">
        <v>21</v>
      </c>
      <c r="E37" s="30">
        <v>201841003190</v>
      </c>
      <c r="F37" s="31" t="s">
        <v>105</v>
      </c>
      <c r="G37" s="32"/>
      <c r="H37" s="32"/>
      <c r="I37" s="19" t="s">
        <v>6</v>
      </c>
      <c r="J37" s="19"/>
      <c r="K37" s="19" t="s">
        <v>26</v>
      </c>
    </row>
    <row r="38" spans="1:11" ht="29.15" x14ac:dyDescent="0.4">
      <c r="A38" s="19">
        <v>37</v>
      </c>
      <c r="B38" s="26" t="s">
        <v>132</v>
      </c>
      <c r="C38" s="26" t="s">
        <v>25</v>
      </c>
      <c r="D38" s="26" t="s">
        <v>74</v>
      </c>
      <c r="E38" s="29">
        <v>201741035707</v>
      </c>
      <c r="F38" s="34" t="s">
        <v>108</v>
      </c>
      <c r="G38" s="26"/>
      <c r="H38" s="26"/>
      <c r="I38" s="19" t="s">
        <v>6</v>
      </c>
      <c r="J38" s="19"/>
      <c r="K38" s="21" t="s">
        <v>26</v>
      </c>
    </row>
    <row r="39" spans="1:11" ht="29.15" x14ac:dyDescent="0.4">
      <c r="A39" s="19">
        <v>38</v>
      </c>
      <c r="B39" s="26" t="s">
        <v>132</v>
      </c>
      <c r="C39" s="26" t="s">
        <v>25</v>
      </c>
      <c r="D39" s="26" t="s">
        <v>78</v>
      </c>
      <c r="E39" s="29">
        <v>201741035708</v>
      </c>
      <c r="F39" s="34" t="s">
        <v>108</v>
      </c>
      <c r="G39" s="26"/>
      <c r="H39" s="26"/>
      <c r="I39" s="19" t="s">
        <v>6</v>
      </c>
      <c r="J39" s="19"/>
      <c r="K39" s="21" t="s">
        <v>26</v>
      </c>
    </row>
    <row r="40" spans="1:11" ht="29.15" x14ac:dyDescent="0.4">
      <c r="A40" s="19">
        <v>39</v>
      </c>
      <c r="B40" s="26" t="s">
        <v>28</v>
      </c>
      <c r="C40" s="26" t="s">
        <v>29</v>
      </c>
      <c r="D40" s="26" t="s">
        <v>30</v>
      </c>
      <c r="E40" s="20" t="s">
        <v>31</v>
      </c>
      <c r="F40" s="19"/>
      <c r="G40" s="19"/>
      <c r="H40" s="19"/>
      <c r="I40" s="19" t="s">
        <v>6</v>
      </c>
      <c r="J40" s="19"/>
      <c r="K40" s="19" t="s">
        <v>32</v>
      </c>
    </row>
    <row r="41" spans="1:11" ht="43.75" x14ac:dyDescent="0.4">
      <c r="A41" s="19">
        <v>40</v>
      </c>
      <c r="B41" s="19" t="s">
        <v>131</v>
      </c>
      <c r="C41" s="19" t="s">
        <v>39</v>
      </c>
      <c r="D41" s="19" t="s">
        <v>40</v>
      </c>
      <c r="E41" s="20">
        <v>201741046973</v>
      </c>
      <c r="F41" s="25"/>
      <c r="G41" s="25"/>
      <c r="H41" s="25"/>
      <c r="I41" s="19" t="s">
        <v>6</v>
      </c>
      <c r="J41" s="19"/>
      <c r="K41" s="21" t="s">
        <v>26</v>
      </c>
    </row>
    <row r="42" spans="1:11" ht="29.15" x14ac:dyDescent="0.4">
      <c r="A42" s="19">
        <v>41</v>
      </c>
      <c r="B42" s="19" t="s">
        <v>131</v>
      </c>
      <c r="C42" s="19" t="s">
        <v>77</v>
      </c>
      <c r="D42" s="19" t="s">
        <v>51</v>
      </c>
      <c r="E42" s="20">
        <v>201641009076</v>
      </c>
      <c r="F42" s="25" t="s">
        <v>113</v>
      </c>
      <c r="G42" s="19"/>
      <c r="H42" s="19"/>
      <c r="I42" s="19" t="s">
        <v>6</v>
      </c>
      <c r="J42" s="19"/>
      <c r="K42" s="21" t="s">
        <v>26</v>
      </c>
    </row>
    <row r="43" spans="1:11" ht="43.75" x14ac:dyDescent="0.4">
      <c r="A43" s="19">
        <v>42</v>
      </c>
      <c r="B43" s="19" t="s">
        <v>131</v>
      </c>
      <c r="C43" s="19" t="s">
        <v>55</v>
      </c>
      <c r="D43" s="26" t="s">
        <v>56</v>
      </c>
      <c r="E43" s="29" t="s">
        <v>57</v>
      </c>
      <c r="F43" s="19"/>
      <c r="G43" s="19"/>
      <c r="H43" s="19"/>
      <c r="I43" s="19" t="s">
        <v>6</v>
      </c>
      <c r="J43" s="35"/>
      <c r="K43" s="21" t="s">
        <v>58</v>
      </c>
    </row>
    <row r="44" spans="1:11" ht="29.15" x14ac:dyDescent="0.4">
      <c r="A44" s="39">
        <v>43</v>
      </c>
      <c r="B44" s="39" t="s">
        <v>132</v>
      </c>
      <c r="C44" s="39" t="s">
        <v>136</v>
      </c>
      <c r="D44" s="39" t="s">
        <v>135</v>
      </c>
      <c r="E44" s="40">
        <v>201841037483</v>
      </c>
      <c r="F44" s="39" t="s">
        <v>137</v>
      </c>
      <c r="G44" s="39"/>
      <c r="H44" s="39"/>
      <c r="I44" s="39" t="s">
        <v>6</v>
      </c>
      <c r="J44" s="39"/>
      <c r="K44" s="39"/>
    </row>
    <row r="45" spans="1:11" ht="58.3" x14ac:dyDescent="0.4">
      <c r="A45" s="19">
        <v>44</v>
      </c>
      <c r="B45" s="39" t="s">
        <v>132</v>
      </c>
      <c r="C45" s="39" t="s">
        <v>138</v>
      </c>
      <c r="D45" s="39" t="s">
        <v>140</v>
      </c>
      <c r="E45" s="40">
        <v>201941004684</v>
      </c>
      <c r="F45" s="39" t="s">
        <v>139</v>
      </c>
      <c r="G45" s="39"/>
      <c r="H45" s="39"/>
      <c r="I45" s="39" t="s">
        <v>6</v>
      </c>
      <c r="J45" s="39"/>
      <c r="K45" s="39"/>
    </row>
    <row r="46" spans="1:11" ht="43.75" x14ac:dyDescent="0.4">
      <c r="A46" s="39">
        <v>45</v>
      </c>
      <c r="B46" s="39" t="s">
        <v>132</v>
      </c>
      <c r="C46" s="39" t="s">
        <v>142</v>
      </c>
      <c r="D46" s="39" t="s">
        <v>143</v>
      </c>
      <c r="E46" s="40">
        <v>201941004817</v>
      </c>
      <c r="F46" s="39" t="s">
        <v>141</v>
      </c>
      <c r="G46" s="39"/>
      <c r="H46" s="39"/>
      <c r="I46" s="39" t="s">
        <v>6</v>
      </c>
      <c r="J46" s="39"/>
      <c r="K46" s="39"/>
    </row>
  </sheetData>
  <sortState ref="A2:K43">
    <sortCondition ref="I2:I43"/>
  </sortState>
  <pageMargins left="0.26" right="0.17" top="0.31" bottom="0.75" header="0.3" footer="0.3"/>
  <pageSetup scale="70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Face Sheet</vt:lpstr>
      <vt:lpstr>Sheet1</vt:lpstr>
      <vt:lpstr>Sheet1!OLE_LINK1</vt:lpstr>
      <vt:lpstr>Sheet1!OLE_LINK2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2019-02-20T04:43:32Z</cp:lastPrinted>
  <dcterms:created xsi:type="dcterms:W3CDTF">2019-02-04T09:02:08Z</dcterms:created>
  <dcterms:modified xsi:type="dcterms:W3CDTF">2019-02-20T04:45:08Z</dcterms:modified>
</cp:coreProperties>
</file>