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otte.roux\Documents\PERSO\Brightway Autumn School 2022\"/>
    </mc:Choice>
  </mc:AlternateContent>
  <bookViews>
    <workbookView xWindow="0" yWindow="0" windowWidth="23040" windowHeight="9336" activeTab="1"/>
  </bookViews>
  <sheets>
    <sheet name="db" sheetId="1" r:id="rId1"/>
    <sheet name="scenario" sheetId="2" r:id="rId2"/>
    <sheet name="data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70" i="1" s="1"/>
  <c r="D100" i="1" l="1"/>
  <c r="D108" i="1" s="1"/>
  <c r="D81" i="1"/>
  <c r="D89" i="1" s="1"/>
  <c r="A99" i="1"/>
  <c r="B80" i="1"/>
  <c r="F3" i="2"/>
  <c r="F11" i="2" s="1"/>
  <c r="E3" i="2"/>
  <c r="D3" i="2"/>
  <c r="D11" i="2"/>
  <c r="B99" i="1" l="1"/>
  <c r="A80" i="1"/>
  <c r="E11" i="2"/>
  <c r="A61" i="1" l="1"/>
  <c r="B61" i="1" l="1"/>
  <c r="B17" i="1" l="1"/>
  <c r="B5" i="1" l="1"/>
  <c r="B41" i="1" l="1"/>
  <c r="B48" i="1" s="1"/>
  <c r="B28" i="1"/>
  <c r="B35" i="1" s="1"/>
  <c r="A24" i="1"/>
  <c r="A48" i="1" l="1"/>
  <c r="A35" i="1"/>
  <c r="B24" i="1"/>
  <c r="B12" i="1"/>
  <c r="A12" i="1" l="1"/>
</calcChain>
</file>

<file path=xl/sharedStrings.xml><?xml version="1.0" encoding="utf-8"?>
<sst xmlns="http://schemas.openxmlformats.org/spreadsheetml/2006/main" count="497" uniqueCount="91">
  <si>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</si>
  <si>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</si>
  <si>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</si>
  <si>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</si>
  <si>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</si>
  <si>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</si>
  <si>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</si>
  <si>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</si>
  <si>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</si>
  <si>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</si>
  <si>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</si>
  <si>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</si>
  <si>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</si>
  <si>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</si>
  <si>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</si>
  <si>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electricity, high voltage</t>
  </si>
  <si>
    <t>kilogram</t>
  </si>
  <si>
    <t>kilowatt hour</t>
  </si>
  <si>
    <t>biosphere</t>
  </si>
  <si>
    <t>cubic meter</t>
  </si>
  <si>
    <t>GLO</t>
  </si>
  <si>
    <t>uncertainty type</t>
  </si>
  <si>
    <t>loc</t>
  </si>
  <si>
    <t>scale</t>
  </si>
  <si>
    <t>minimum</t>
  </si>
  <si>
    <t>maximum</t>
  </si>
  <si>
    <t>biosphere3</t>
  </si>
  <si>
    <t>Charcrete_38</t>
  </si>
  <si>
    <t>Woodchip production</t>
  </si>
  <si>
    <t>SE</t>
  </si>
  <si>
    <t>ton</t>
  </si>
  <si>
    <t>forwarding, forwarder</t>
  </si>
  <si>
    <t>ei 3.8 cutoff</t>
  </si>
  <si>
    <t>wood chipping, mobile chipper, at forest road</t>
  </si>
  <si>
    <t>RER</t>
  </si>
  <si>
    <t>hour</t>
  </si>
  <si>
    <t>Woodchip transport</t>
  </si>
  <si>
    <t>market for transport, freight, lorry, unspecified</t>
  </si>
  <si>
    <t>transport, freight, lorry, unspecified</t>
  </si>
  <si>
    <t>Pyrolysis</t>
  </si>
  <si>
    <t>Dinitrogen monoxide</t>
  </si>
  <si>
    <t>Methane, non-fossil</t>
  </si>
  <si>
    <t>air::non-urban air or from high stacks</t>
  </si>
  <si>
    <t>Biochar production</t>
  </si>
  <si>
    <t>Charcrete production</t>
  </si>
  <si>
    <t>gravel, crushed</t>
  </si>
  <si>
    <t>market for electricity, medium voltage</t>
  </si>
  <si>
    <t>electricity, medium voltage</t>
  </si>
  <si>
    <t>tap water</t>
  </si>
  <si>
    <t>sand</t>
  </si>
  <si>
    <t>market for gravel, crushed</t>
  </si>
  <si>
    <t>CH</t>
  </si>
  <si>
    <t>market for tap water</t>
  </si>
  <si>
    <t>Europe without Switzerland</t>
  </si>
  <si>
    <t>market for sand</t>
  </si>
  <si>
    <t>market for plasticiser, for concrete, based on sulfonated melamine formaldehyde</t>
  </si>
  <si>
    <t>plasticiser, for concrete, based on sulfonated melamine formaldehyde</t>
  </si>
  <si>
    <t>market for diesel, burned in building machine</t>
  </si>
  <si>
    <t>diesel, burned in building machine</t>
  </si>
  <si>
    <t>MJ</t>
  </si>
  <si>
    <t>Carbon dioxide, to soil or biomass stock</t>
  </si>
  <si>
    <t>soil::industrial</t>
  </si>
  <si>
    <t>market for cement, Portland</t>
  </si>
  <si>
    <t>cement, Portland</t>
  </si>
  <si>
    <t>wood chipping, chipper, mobile, diesel, at forest road</t>
  </si>
  <si>
    <t>ton kilometer</t>
  </si>
  <si>
    <t>Activity name</t>
  </si>
  <si>
    <t>Unit</t>
  </si>
  <si>
    <t>M20</t>
  </si>
  <si>
    <t>Charcrete</t>
  </si>
  <si>
    <t>Scenarios</t>
  </si>
  <si>
    <t>Normal</t>
  </si>
  <si>
    <t>5% Biochar</t>
  </si>
  <si>
    <t>Biochar input</t>
  </si>
  <si>
    <t>Kg/m3</t>
  </si>
  <si>
    <t>Electricity input</t>
  </si>
  <si>
    <t>(Kwh/m3)</t>
  </si>
  <si>
    <t>Diesel input (buildling machine)</t>
  </si>
  <si>
    <t>MJ/m3</t>
  </si>
  <si>
    <t>Cement input</t>
  </si>
  <si>
    <t>Sand input</t>
  </si>
  <si>
    <t>Gravel input</t>
  </si>
  <si>
    <t>Water</t>
  </si>
  <si>
    <t>Superplasticizer</t>
  </si>
  <si>
    <t>Fly ash</t>
  </si>
  <si>
    <t>Charcrete_biochar5%</t>
  </si>
  <si>
    <t>Charcrete_biochar7.5%</t>
  </si>
  <si>
    <t>Charcrete_biochar10%</t>
  </si>
  <si>
    <t>Charcrete production 5%</t>
  </si>
  <si>
    <t>Charcrete production 7.5%</t>
  </si>
  <si>
    <t>Charcrete production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</si>
</sst>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1" fontId="0" fillId="0" borderId="0" xfId="0" applyNumberFormat="1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10" fontId="2" fillId="0" borderId="6" xfId="0" applyNumberFormat="1" applyFont="1" applyBorder="1" applyAlignment="1">
      <alignment horizontal="center" wrapText="1"/>
    </xf>
    <xf numFmtId="9" fontId="2" fillId="0" borderId="6" xfId="0" applyNumberFormat="1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opLeftCell="B82" zoomScale="109" zoomScaleNormal="70" workbookViewId="0">
      <selection activeCell="E98" sqref="E98:G108"/>
    </sheetView>
  </sheetViews>
  <sheetFormatPr baseColWidth="10" defaultColWidth="8.77734375" defaultRowHeight="14.4" x14ac:dyDescent="0.3"/>
  <cols>
    <col min="1" max="1" width="49.33203125" customWidth="1"/>
    <col min="2" max="2" width="58.21875" customWidth="1"/>
    <col min="3" max="3" width="26.109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  <col min="8" max="8" width="26" customWidth="1"/>
  </cols>
  <sheetData>
    <row r="1" spans="1:13" x14ac:dyDescent="0.3">
      <c r="A1" t="s">
        <v>0</v>
      </c>
      <c r="B1">
        <v>14</v>
      </c>
    </row>
    <row r="2" spans="1:13" x14ac:dyDescent="0.3">
      <c r="A2" t="s">
        <v>1</v>
      </c>
      <c r="B2" t="s">
        <v>27</v>
      </c>
    </row>
    <row r="4" spans="1:13" x14ac:dyDescent="0.3">
      <c r="A4" t="s">
        <v>2</v>
      </c>
      <c r="B4" t="s">
        <v>28</v>
      </c>
    </row>
    <row r="5" spans="1:13" x14ac:dyDescent="0.3">
      <c r="A5" t="s">
        <v>3</v>
      </c>
      <c r="B5" t="str">
        <f>B4</f>
        <v>Woodchip production</v>
      </c>
    </row>
    <row r="6" spans="1:13" x14ac:dyDescent="0.3">
      <c r="A6" t="s">
        <v>4</v>
      </c>
      <c r="B6">
        <v>1</v>
      </c>
    </row>
    <row r="7" spans="1:13" x14ac:dyDescent="0.3">
      <c r="A7" t="s">
        <v>5</v>
      </c>
      <c r="B7" t="s">
        <v>29</v>
      </c>
    </row>
    <row r="8" spans="1:13" x14ac:dyDescent="0.3">
      <c r="A8" t="s">
        <v>6</v>
      </c>
      <c r="B8">
        <v>1</v>
      </c>
    </row>
    <row r="9" spans="1:13" ht="13.95" customHeight="1" x14ac:dyDescent="0.3">
      <c r="A9" t="s">
        <v>7</v>
      </c>
      <c r="B9" t="s">
        <v>30</v>
      </c>
    </row>
    <row r="10" spans="1:13" x14ac:dyDescent="0.3">
      <c r="A10" t="s">
        <v>8</v>
      </c>
    </row>
    <row r="11" spans="1:13" x14ac:dyDescent="0.3">
      <c r="A11" t="s">
        <v>9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10</v>
      </c>
      <c r="H11" t="s">
        <v>11</v>
      </c>
      <c r="I11" t="s">
        <v>21</v>
      </c>
      <c r="J11" t="s">
        <v>22</v>
      </c>
      <c r="K11" t="s">
        <v>23</v>
      </c>
      <c r="L11" t="s">
        <v>24</v>
      </c>
      <c r="M11" t="s">
        <v>25</v>
      </c>
    </row>
    <row r="12" spans="1:13" x14ac:dyDescent="0.3">
      <c r="A12" t="str">
        <f>B5</f>
        <v>Woodchip production</v>
      </c>
      <c r="B12" t="str">
        <f>B5</f>
        <v>Woodchip production</v>
      </c>
      <c r="C12" t="s">
        <v>29</v>
      </c>
      <c r="D12">
        <v>1</v>
      </c>
      <c r="E12" t="s">
        <v>30</v>
      </c>
      <c r="F12" t="s">
        <v>27</v>
      </c>
      <c r="G12" t="s">
        <v>12</v>
      </c>
    </row>
    <row r="13" spans="1:13" x14ac:dyDescent="0.3">
      <c r="A13" t="s">
        <v>31</v>
      </c>
      <c r="B13" t="s">
        <v>31</v>
      </c>
      <c r="C13" t="s">
        <v>34</v>
      </c>
      <c r="D13">
        <v>0.15739</v>
      </c>
      <c r="E13" t="s">
        <v>35</v>
      </c>
      <c r="F13" t="s">
        <v>32</v>
      </c>
      <c r="G13" t="s">
        <v>13</v>
      </c>
      <c r="I13">
        <v>0</v>
      </c>
    </row>
    <row r="14" spans="1:13" x14ac:dyDescent="0.3">
      <c r="A14" t="s">
        <v>33</v>
      </c>
      <c r="B14" t="s">
        <v>64</v>
      </c>
      <c r="C14" t="s">
        <v>34</v>
      </c>
      <c r="D14">
        <v>4.7135999999999997E-2</v>
      </c>
      <c r="E14" t="s">
        <v>35</v>
      </c>
      <c r="F14" t="s">
        <v>32</v>
      </c>
      <c r="G14" t="s">
        <v>13</v>
      </c>
      <c r="I14">
        <v>0</v>
      </c>
    </row>
    <row r="16" spans="1:13" x14ac:dyDescent="0.3">
      <c r="A16" t="s">
        <v>2</v>
      </c>
      <c r="B16" t="s">
        <v>36</v>
      </c>
    </row>
    <row r="17" spans="1:13" x14ac:dyDescent="0.3">
      <c r="A17" t="s">
        <v>3</v>
      </c>
      <c r="B17" t="str">
        <f>B16</f>
        <v>Woodchip transport</v>
      </c>
    </row>
    <row r="18" spans="1:13" x14ac:dyDescent="0.3">
      <c r="A18" t="s">
        <v>4</v>
      </c>
      <c r="B18">
        <v>2</v>
      </c>
    </row>
    <row r="19" spans="1:13" x14ac:dyDescent="0.3">
      <c r="A19" t="s">
        <v>5</v>
      </c>
      <c r="B19" t="s">
        <v>29</v>
      </c>
    </row>
    <row r="20" spans="1:13" x14ac:dyDescent="0.3">
      <c r="A20" t="s">
        <v>6</v>
      </c>
      <c r="B20">
        <v>1</v>
      </c>
    </row>
    <row r="21" spans="1:13" ht="13.95" customHeight="1" x14ac:dyDescent="0.3">
      <c r="A21" t="s">
        <v>7</v>
      </c>
      <c r="B21" t="s">
        <v>30</v>
      </c>
    </row>
    <row r="22" spans="1:13" x14ac:dyDescent="0.3">
      <c r="A22" t="s">
        <v>8</v>
      </c>
    </row>
    <row r="23" spans="1:13" x14ac:dyDescent="0.3">
      <c r="A23" t="s">
        <v>9</v>
      </c>
      <c r="B23" t="s">
        <v>3</v>
      </c>
      <c r="C23" t="s">
        <v>5</v>
      </c>
      <c r="D23" t="s">
        <v>6</v>
      </c>
      <c r="E23" t="s">
        <v>7</v>
      </c>
      <c r="F23" t="s">
        <v>1</v>
      </c>
      <c r="G23" t="s">
        <v>10</v>
      </c>
      <c r="H23" t="s">
        <v>11</v>
      </c>
      <c r="I23" t="s">
        <v>21</v>
      </c>
      <c r="J23" t="s">
        <v>22</v>
      </c>
      <c r="K23" t="s">
        <v>23</v>
      </c>
      <c r="L23" t="s">
        <v>24</v>
      </c>
      <c r="M23" t="s">
        <v>25</v>
      </c>
    </row>
    <row r="24" spans="1:13" x14ac:dyDescent="0.3">
      <c r="A24" t="str">
        <f>B17</f>
        <v>Woodchip transport</v>
      </c>
      <c r="B24" t="str">
        <f>B17</f>
        <v>Woodchip transport</v>
      </c>
      <c r="C24" t="s">
        <v>29</v>
      </c>
      <c r="D24">
        <v>1</v>
      </c>
      <c r="E24" t="s">
        <v>30</v>
      </c>
      <c r="F24" t="s">
        <v>27</v>
      </c>
      <c r="G24" t="s">
        <v>12</v>
      </c>
    </row>
    <row r="25" spans="1:13" x14ac:dyDescent="0.3">
      <c r="A25" t="s">
        <v>37</v>
      </c>
      <c r="B25" t="s">
        <v>38</v>
      </c>
      <c r="C25" t="s">
        <v>34</v>
      </c>
      <c r="D25">
        <v>200</v>
      </c>
      <c r="E25" t="s">
        <v>65</v>
      </c>
      <c r="F25" t="s">
        <v>32</v>
      </c>
      <c r="G25" t="s">
        <v>13</v>
      </c>
      <c r="I25">
        <v>0</v>
      </c>
    </row>
    <row r="26" spans="1:13" x14ac:dyDescent="0.3">
      <c r="L26" s="1"/>
    </row>
    <row r="27" spans="1:13" x14ac:dyDescent="0.3">
      <c r="A27" t="s">
        <v>2</v>
      </c>
      <c r="B27" t="s">
        <v>39</v>
      </c>
    </row>
    <row r="28" spans="1:13" x14ac:dyDescent="0.3">
      <c r="A28" t="s">
        <v>3</v>
      </c>
      <c r="B28" t="str">
        <f>B27</f>
        <v>Pyrolysis</v>
      </c>
    </row>
    <row r="29" spans="1:13" x14ac:dyDescent="0.3">
      <c r="A29" t="s">
        <v>4</v>
      </c>
      <c r="B29">
        <v>3</v>
      </c>
    </row>
    <row r="30" spans="1:13" x14ac:dyDescent="0.3">
      <c r="A30" t="s">
        <v>5</v>
      </c>
      <c r="B30" t="s">
        <v>29</v>
      </c>
    </row>
    <row r="31" spans="1:13" x14ac:dyDescent="0.3">
      <c r="A31" t="s">
        <v>6</v>
      </c>
      <c r="B31">
        <v>1</v>
      </c>
    </row>
    <row r="32" spans="1:13" ht="13.95" customHeight="1" x14ac:dyDescent="0.3">
      <c r="A32" t="s">
        <v>7</v>
      </c>
      <c r="B32" t="s">
        <v>30</v>
      </c>
    </row>
    <row r="33" spans="1:13" x14ac:dyDescent="0.3">
      <c r="A33" t="s">
        <v>8</v>
      </c>
    </row>
    <row r="34" spans="1:13" x14ac:dyDescent="0.3">
      <c r="A34" t="s">
        <v>9</v>
      </c>
      <c r="B34" t="s">
        <v>3</v>
      </c>
      <c r="C34" t="s">
        <v>5</v>
      </c>
      <c r="D34" t="s">
        <v>6</v>
      </c>
      <c r="E34" t="s">
        <v>7</v>
      </c>
      <c r="F34" t="s">
        <v>1</v>
      </c>
      <c r="G34" t="s">
        <v>10</v>
      </c>
      <c r="H34" t="s">
        <v>11</v>
      </c>
      <c r="I34" t="s">
        <v>21</v>
      </c>
      <c r="J34" t="s">
        <v>22</v>
      </c>
      <c r="K34" t="s">
        <v>23</v>
      </c>
      <c r="L34" t="s">
        <v>24</v>
      </c>
      <c r="M34" t="s">
        <v>25</v>
      </c>
    </row>
    <row r="35" spans="1:13" x14ac:dyDescent="0.3">
      <c r="A35" t="str">
        <f>B28</f>
        <v>Pyrolysis</v>
      </c>
      <c r="B35" t="str">
        <f>B28</f>
        <v>Pyrolysis</v>
      </c>
      <c r="C35" t="s">
        <v>29</v>
      </c>
      <c r="D35">
        <v>1</v>
      </c>
      <c r="E35" t="s">
        <v>30</v>
      </c>
      <c r="F35" t="s">
        <v>27</v>
      </c>
      <c r="G35" t="s">
        <v>12</v>
      </c>
    </row>
    <row r="36" spans="1:13" x14ac:dyDescent="0.3">
      <c r="A36" t="s">
        <v>14</v>
      </c>
      <c r="B36" t="s">
        <v>15</v>
      </c>
      <c r="C36" t="s">
        <v>29</v>
      </c>
      <c r="D36">
        <v>0.01</v>
      </c>
      <c r="E36" t="s">
        <v>17</v>
      </c>
      <c r="F36" t="s">
        <v>32</v>
      </c>
      <c r="G36" t="s">
        <v>13</v>
      </c>
    </row>
    <row r="37" spans="1:13" x14ac:dyDescent="0.3">
      <c r="A37" t="s">
        <v>40</v>
      </c>
      <c r="D37">
        <v>0.108</v>
      </c>
      <c r="E37" t="s">
        <v>16</v>
      </c>
      <c r="F37" t="s">
        <v>26</v>
      </c>
      <c r="G37" t="s">
        <v>18</v>
      </c>
      <c r="H37" t="s">
        <v>42</v>
      </c>
      <c r="I37">
        <v>0</v>
      </c>
    </row>
    <row r="38" spans="1:13" x14ac:dyDescent="0.3">
      <c r="A38" t="s">
        <v>41</v>
      </c>
      <c r="D38">
        <v>0.19800000000000001</v>
      </c>
      <c r="E38" t="s">
        <v>16</v>
      </c>
      <c r="F38" t="s">
        <v>26</v>
      </c>
      <c r="G38" t="s">
        <v>18</v>
      </c>
      <c r="H38" t="s">
        <v>42</v>
      </c>
      <c r="I38">
        <v>0</v>
      </c>
    </row>
    <row r="40" spans="1:13" x14ac:dyDescent="0.3">
      <c r="A40" t="s">
        <v>2</v>
      </c>
      <c r="B40" t="s">
        <v>43</v>
      </c>
    </row>
    <row r="41" spans="1:13" x14ac:dyDescent="0.3">
      <c r="A41" t="s">
        <v>3</v>
      </c>
      <c r="B41" t="str">
        <f>B40</f>
        <v>Biochar production</v>
      </c>
    </row>
    <row r="42" spans="1:13" x14ac:dyDescent="0.3">
      <c r="A42" t="s">
        <v>4</v>
      </c>
      <c r="B42">
        <v>4</v>
      </c>
    </row>
    <row r="43" spans="1:13" x14ac:dyDescent="0.3">
      <c r="A43" t="s">
        <v>5</v>
      </c>
      <c r="B43" t="s">
        <v>29</v>
      </c>
    </row>
    <row r="44" spans="1:13" x14ac:dyDescent="0.3">
      <c r="A44" t="s">
        <v>6</v>
      </c>
      <c r="B44">
        <v>1</v>
      </c>
    </row>
    <row r="45" spans="1:13" ht="13.95" customHeight="1" x14ac:dyDescent="0.3">
      <c r="A45" t="s">
        <v>7</v>
      </c>
      <c r="B45" t="s">
        <v>30</v>
      </c>
    </row>
    <row r="46" spans="1:13" x14ac:dyDescent="0.3">
      <c r="A46" t="s">
        <v>8</v>
      </c>
    </row>
    <row r="47" spans="1:13" x14ac:dyDescent="0.3">
      <c r="A47" t="s">
        <v>9</v>
      </c>
      <c r="B47" t="s">
        <v>3</v>
      </c>
      <c r="C47" t="s">
        <v>5</v>
      </c>
      <c r="D47" t="s">
        <v>6</v>
      </c>
      <c r="E47" t="s">
        <v>7</v>
      </c>
      <c r="F47" t="s">
        <v>1</v>
      </c>
      <c r="G47" t="s">
        <v>10</v>
      </c>
      <c r="H47" t="s">
        <v>11</v>
      </c>
      <c r="I47" t="s">
        <v>21</v>
      </c>
      <c r="J47" t="s">
        <v>22</v>
      </c>
      <c r="K47" t="s">
        <v>23</v>
      </c>
      <c r="L47" t="s">
        <v>24</v>
      </c>
      <c r="M47" t="s">
        <v>25</v>
      </c>
    </row>
    <row r="48" spans="1:13" x14ac:dyDescent="0.3">
      <c r="A48" t="str">
        <f>B41</f>
        <v>Biochar production</v>
      </c>
      <c r="B48" t="str">
        <f>B41</f>
        <v>Biochar production</v>
      </c>
      <c r="C48" t="s">
        <v>29</v>
      </c>
      <c r="D48">
        <v>1</v>
      </c>
      <c r="E48" t="s">
        <v>30</v>
      </c>
      <c r="F48" t="s">
        <v>27</v>
      </c>
      <c r="G48" t="s">
        <v>12</v>
      </c>
    </row>
    <row r="49" spans="1:13" x14ac:dyDescent="0.3">
      <c r="A49" t="s">
        <v>28</v>
      </c>
      <c r="B49" t="s">
        <v>28</v>
      </c>
      <c r="C49" t="s">
        <v>29</v>
      </c>
      <c r="D49">
        <v>2.7</v>
      </c>
      <c r="E49" t="s">
        <v>30</v>
      </c>
      <c r="F49" t="s">
        <v>27</v>
      </c>
      <c r="G49" t="s">
        <v>13</v>
      </c>
      <c r="I49">
        <v>0</v>
      </c>
    </row>
    <row r="50" spans="1:13" x14ac:dyDescent="0.3">
      <c r="A50" t="s">
        <v>36</v>
      </c>
      <c r="B50" t="s">
        <v>36</v>
      </c>
      <c r="C50" t="s">
        <v>29</v>
      </c>
      <c r="D50">
        <v>2.7</v>
      </c>
      <c r="E50" t="s">
        <v>30</v>
      </c>
      <c r="F50" t="s">
        <v>27</v>
      </c>
      <c r="G50" t="s">
        <v>13</v>
      </c>
      <c r="I50">
        <v>0</v>
      </c>
    </row>
    <row r="51" spans="1:13" x14ac:dyDescent="0.3">
      <c r="A51" t="s">
        <v>39</v>
      </c>
      <c r="B51" t="s">
        <v>39</v>
      </c>
      <c r="C51" t="s">
        <v>29</v>
      </c>
      <c r="D51">
        <v>2.7</v>
      </c>
      <c r="E51" t="s">
        <v>30</v>
      </c>
      <c r="F51" t="s">
        <v>27</v>
      </c>
      <c r="G51" t="s">
        <v>13</v>
      </c>
      <c r="I51">
        <v>0</v>
      </c>
    </row>
    <row r="53" spans="1:13" x14ac:dyDescent="0.3">
      <c r="A53" t="s">
        <v>2</v>
      </c>
      <c r="B53" t="s">
        <v>88</v>
      </c>
    </row>
    <row r="54" spans="1:13" x14ac:dyDescent="0.3">
      <c r="A54" t="s">
        <v>3</v>
      </c>
      <c r="B54" t="s">
        <v>88</v>
      </c>
    </row>
    <row r="55" spans="1:13" x14ac:dyDescent="0.3">
      <c r="A55" t="s">
        <v>4</v>
      </c>
      <c r="B55">
        <v>5</v>
      </c>
    </row>
    <row r="56" spans="1:13" x14ac:dyDescent="0.3">
      <c r="A56" t="s">
        <v>5</v>
      </c>
      <c r="B56" t="s">
        <v>29</v>
      </c>
    </row>
    <row r="57" spans="1:13" x14ac:dyDescent="0.3">
      <c r="A57" t="s">
        <v>6</v>
      </c>
      <c r="B57">
        <v>1</v>
      </c>
    </row>
    <row r="58" spans="1:13" ht="13.95" customHeight="1" x14ac:dyDescent="0.3">
      <c r="A58" t="s">
        <v>7</v>
      </c>
      <c r="B58" t="s">
        <v>19</v>
      </c>
    </row>
    <row r="59" spans="1:13" x14ac:dyDescent="0.3">
      <c r="A59" t="s">
        <v>8</v>
      </c>
    </row>
    <row r="60" spans="1:13" x14ac:dyDescent="0.3">
      <c r="A60" t="s">
        <v>9</v>
      </c>
      <c r="B60" t="s">
        <v>3</v>
      </c>
      <c r="C60" t="s">
        <v>5</v>
      </c>
      <c r="D60" t="s">
        <v>6</v>
      </c>
      <c r="E60" t="s">
        <v>7</v>
      </c>
      <c r="F60" t="s">
        <v>1</v>
      </c>
      <c r="G60" t="s">
        <v>10</v>
      </c>
      <c r="H60" t="s">
        <v>11</v>
      </c>
      <c r="I60" t="s">
        <v>21</v>
      </c>
      <c r="J60" t="s">
        <v>22</v>
      </c>
      <c r="K60" t="s">
        <v>23</v>
      </c>
      <c r="L60" t="s">
        <v>24</v>
      </c>
      <c r="M60" t="s">
        <v>25</v>
      </c>
    </row>
    <row r="61" spans="1:13" x14ac:dyDescent="0.3">
      <c r="A61" t="str">
        <f>B54</f>
        <v>Charcrete production 5%</v>
      </c>
      <c r="B61" t="str">
        <f>B54</f>
        <v>Charcrete production 5%</v>
      </c>
      <c r="C61" t="s">
        <v>29</v>
      </c>
      <c r="D61">
        <v>1</v>
      </c>
      <c r="E61" t="s">
        <v>19</v>
      </c>
      <c r="F61" t="s">
        <v>27</v>
      </c>
      <c r="G61" t="s">
        <v>12</v>
      </c>
    </row>
    <row r="62" spans="1:13" x14ac:dyDescent="0.3">
      <c r="A62" t="s">
        <v>43</v>
      </c>
      <c r="B62" t="s">
        <v>43</v>
      </c>
      <c r="C62" t="s">
        <v>29</v>
      </c>
      <c r="D62" s="15">
        <f>10/1000</f>
        <v>0.01</v>
      </c>
      <c r="E62" t="s">
        <v>30</v>
      </c>
      <c r="F62" t="s">
        <v>27</v>
      </c>
      <c r="G62" t="s">
        <v>13</v>
      </c>
      <c r="I62">
        <v>0</v>
      </c>
    </row>
    <row r="63" spans="1:13" x14ac:dyDescent="0.3">
      <c r="A63" t="s">
        <v>50</v>
      </c>
      <c r="B63" t="s">
        <v>45</v>
      </c>
      <c r="C63" t="s">
        <v>51</v>
      </c>
      <c r="D63">
        <v>1000</v>
      </c>
      <c r="E63" t="s">
        <v>16</v>
      </c>
      <c r="F63" t="s">
        <v>32</v>
      </c>
      <c r="G63" t="s">
        <v>13</v>
      </c>
      <c r="I63">
        <v>0</v>
      </c>
    </row>
    <row r="64" spans="1:13" x14ac:dyDescent="0.3">
      <c r="A64" t="s">
        <v>46</v>
      </c>
      <c r="B64" t="s">
        <v>47</v>
      </c>
      <c r="C64" t="s">
        <v>29</v>
      </c>
      <c r="D64">
        <v>5.5</v>
      </c>
      <c r="E64" t="s">
        <v>17</v>
      </c>
      <c r="F64" t="s">
        <v>32</v>
      </c>
      <c r="G64" t="s">
        <v>13</v>
      </c>
      <c r="I64">
        <v>0</v>
      </c>
    </row>
    <row r="65" spans="1:13" x14ac:dyDescent="0.3">
      <c r="A65" t="s">
        <v>52</v>
      </c>
      <c r="B65" t="s">
        <v>48</v>
      </c>
      <c r="C65" t="s">
        <v>53</v>
      </c>
      <c r="D65">
        <v>156</v>
      </c>
      <c r="E65" t="s">
        <v>16</v>
      </c>
      <c r="F65" t="s">
        <v>32</v>
      </c>
      <c r="G65" t="s">
        <v>13</v>
      </c>
      <c r="I65">
        <v>0</v>
      </c>
    </row>
    <row r="66" spans="1:13" x14ac:dyDescent="0.3">
      <c r="A66" t="s">
        <v>54</v>
      </c>
      <c r="B66" t="s">
        <v>49</v>
      </c>
      <c r="C66" t="s">
        <v>51</v>
      </c>
      <c r="D66">
        <v>938</v>
      </c>
      <c r="E66" t="s">
        <v>16</v>
      </c>
      <c r="F66" t="s">
        <v>32</v>
      </c>
      <c r="G66" t="s">
        <v>13</v>
      </c>
      <c r="I66">
        <v>0</v>
      </c>
    </row>
    <row r="67" spans="1:13" x14ac:dyDescent="0.3">
      <c r="A67" t="s">
        <v>55</v>
      </c>
      <c r="B67" t="s">
        <v>56</v>
      </c>
      <c r="C67" t="s">
        <v>20</v>
      </c>
      <c r="D67">
        <v>3.2</v>
      </c>
      <c r="E67" t="s">
        <v>16</v>
      </c>
      <c r="F67" t="s">
        <v>32</v>
      </c>
      <c r="G67" t="s">
        <v>13</v>
      </c>
      <c r="I67">
        <v>0</v>
      </c>
    </row>
    <row r="68" spans="1:13" x14ac:dyDescent="0.3">
      <c r="A68" t="s">
        <v>57</v>
      </c>
      <c r="B68" t="s">
        <v>58</v>
      </c>
      <c r="C68" t="s">
        <v>20</v>
      </c>
      <c r="D68">
        <v>0.2</v>
      </c>
      <c r="E68" t="s">
        <v>59</v>
      </c>
      <c r="F68" t="s">
        <v>32</v>
      </c>
      <c r="G68" t="s">
        <v>13</v>
      </c>
      <c r="I68">
        <v>0</v>
      </c>
    </row>
    <row r="69" spans="1:13" x14ac:dyDescent="0.3">
      <c r="A69" t="s">
        <v>62</v>
      </c>
      <c r="B69" t="s">
        <v>63</v>
      </c>
      <c r="C69" t="s">
        <v>53</v>
      </c>
      <c r="D69">
        <v>186.8</v>
      </c>
      <c r="E69" t="s">
        <v>16</v>
      </c>
      <c r="F69" t="s">
        <v>32</v>
      </c>
      <c r="G69" t="s">
        <v>13</v>
      </c>
      <c r="I69">
        <v>0</v>
      </c>
    </row>
    <row r="70" spans="1:13" x14ac:dyDescent="0.3">
      <c r="A70" t="s">
        <v>60</v>
      </c>
      <c r="D70" s="2">
        <f>325.6*D62</f>
        <v>3.2560000000000002</v>
      </c>
      <c r="E70" t="s">
        <v>16</v>
      </c>
      <c r="F70" t="s">
        <v>26</v>
      </c>
      <c r="G70" t="s">
        <v>18</v>
      </c>
      <c r="H70" t="s">
        <v>61</v>
      </c>
      <c r="I70">
        <v>0</v>
      </c>
    </row>
    <row r="72" spans="1:13" x14ac:dyDescent="0.3">
      <c r="A72" t="s">
        <v>2</v>
      </c>
      <c r="B72" t="s">
        <v>89</v>
      </c>
    </row>
    <row r="73" spans="1:13" x14ac:dyDescent="0.3">
      <c r="A73" t="s">
        <v>3</v>
      </c>
      <c r="B73" t="s">
        <v>89</v>
      </c>
    </row>
    <row r="74" spans="1:13" x14ac:dyDescent="0.3">
      <c r="A74" t="s">
        <v>4</v>
      </c>
      <c r="B74">
        <v>6</v>
      </c>
    </row>
    <row r="75" spans="1:13" x14ac:dyDescent="0.3">
      <c r="A75" t="s">
        <v>5</v>
      </c>
      <c r="B75" t="s">
        <v>29</v>
      </c>
    </row>
    <row r="76" spans="1:13" x14ac:dyDescent="0.3">
      <c r="A76" t="s">
        <v>6</v>
      </c>
      <c r="B76">
        <v>1</v>
      </c>
    </row>
    <row r="77" spans="1:13" x14ac:dyDescent="0.3">
      <c r="A77" t="s">
        <v>7</v>
      </c>
      <c r="B77" t="s">
        <v>19</v>
      </c>
    </row>
    <row r="78" spans="1:13" x14ac:dyDescent="0.3">
      <c r="A78" t="s">
        <v>8</v>
      </c>
    </row>
    <row r="79" spans="1:13" x14ac:dyDescent="0.3">
      <c r="A79" t="s">
        <v>9</v>
      </c>
      <c r="B79" t="s">
        <v>3</v>
      </c>
      <c r="C79" t="s">
        <v>5</v>
      </c>
      <c r="D79" t="s">
        <v>6</v>
      </c>
      <c r="E79" t="s">
        <v>7</v>
      </c>
      <c r="F79" t="s">
        <v>1</v>
      </c>
      <c r="G79" t="s">
        <v>10</v>
      </c>
      <c r="H79" t="s">
        <v>11</v>
      </c>
      <c r="I79" t="s">
        <v>21</v>
      </c>
      <c r="J79" t="s">
        <v>22</v>
      </c>
      <c r="K79" t="s">
        <v>23</v>
      </c>
      <c r="L79" t="s">
        <v>24</v>
      </c>
      <c r="M79" t="s">
        <v>25</v>
      </c>
    </row>
    <row r="80" spans="1:13" x14ac:dyDescent="0.3">
      <c r="A80" t="str">
        <f>B73</f>
        <v>Charcrete production 7.5%</v>
      </c>
      <c r="B80" t="str">
        <f>B73</f>
        <v>Charcrete production 7.5%</v>
      </c>
      <c r="C80" t="s">
        <v>29</v>
      </c>
      <c r="D80">
        <v>1</v>
      </c>
      <c r="E80" t="s">
        <v>19</v>
      </c>
      <c r="F80" t="s">
        <v>27</v>
      </c>
      <c r="G80" t="s">
        <v>12</v>
      </c>
    </row>
    <row r="81" spans="1:9" x14ac:dyDescent="0.3">
      <c r="A81" t="s">
        <v>43</v>
      </c>
      <c r="B81" t="s">
        <v>43</v>
      </c>
      <c r="C81" t="s">
        <v>29</v>
      </c>
      <c r="D81">
        <f>15/1000</f>
        <v>1.4999999999999999E-2</v>
      </c>
      <c r="E81" t="s">
        <v>30</v>
      </c>
      <c r="F81" t="s">
        <v>27</v>
      </c>
      <c r="G81" t="s">
        <v>13</v>
      </c>
      <c r="I81">
        <v>0</v>
      </c>
    </row>
    <row r="82" spans="1:9" x14ac:dyDescent="0.3">
      <c r="A82" t="s">
        <v>50</v>
      </c>
      <c r="B82" t="s">
        <v>45</v>
      </c>
      <c r="C82" t="s">
        <v>51</v>
      </c>
      <c r="D82">
        <v>1000</v>
      </c>
      <c r="E82" t="s">
        <v>16</v>
      </c>
      <c r="F82" t="s">
        <v>32</v>
      </c>
      <c r="G82" t="s">
        <v>13</v>
      </c>
      <c r="I82">
        <v>0</v>
      </c>
    </row>
    <row r="83" spans="1:9" x14ac:dyDescent="0.3">
      <c r="A83" t="s">
        <v>46</v>
      </c>
      <c r="B83" t="s">
        <v>47</v>
      </c>
      <c r="C83" t="s">
        <v>29</v>
      </c>
      <c r="D83">
        <v>5.5</v>
      </c>
      <c r="E83" t="s">
        <v>17</v>
      </c>
      <c r="F83" t="s">
        <v>32</v>
      </c>
      <c r="G83" t="s">
        <v>13</v>
      </c>
      <c r="I83">
        <v>0</v>
      </c>
    </row>
    <row r="84" spans="1:9" x14ac:dyDescent="0.3">
      <c r="A84" t="s">
        <v>52</v>
      </c>
      <c r="B84" t="s">
        <v>48</v>
      </c>
      <c r="C84" t="s">
        <v>53</v>
      </c>
      <c r="D84">
        <v>156</v>
      </c>
      <c r="E84" t="s">
        <v>16</v>
      </c>
      <c r="F84" t="s">
        <v>32</v>
      </c>
      <c r="G84" t="s">
        <v>13</v>
      </c>
      <c r="I84">
        <v>0</v>
      </c>
    </row>
    <row r="85" spans="1:9" x14ac:dyDescent="0.3">
      <c r="A85" t="s">
        <v>54</v>
      </c>
      <c r="B85" t="s">
        <v>49</v>
      </c>
      <c r="C85" t="s">
        <v>51</v>
      </c>
      <c r="D85">
        <v>938</v>
      </c>
      <c r="E85" t="s">
        <v>16</v>
      </c>
      <c r="F85" t="s">
        <v>32</v>
      </c>
      <c r="G85" t="s">
        <v>13</v>
      </c>
      <c r="I85">
        <v>0</v>
      </c>
    </row>
    <row r="86" spans="1:9" x14ac:dyDescent="0.3">
      <c r="A86" t="s">
        <v>55</v>
      </c>
      <c r="B86" t="s">
        <v>56</v>
      </c>
      <c r="C86" t="s">
        <v>20</v>
      </c>
      <c r="D86">
        <v>5</v>
      </c>
      <c r="E86" t="s">
        <v>16</v>
      </c>
      <c r="F86" t="s">
        <v>32</v>
      </c>
      <c r="G86" t="s">
        <v>13</v>
      </c>
      <c r="I86">
        <v>0</v>
      </c>
    </row>
    <row r="87" spans="1:9" x14ac:dyDescent="0.3">
      <c r="A87" t="s">
        <v>57</v>
      </c>
      <c r="B87" t="s">
        <v>58</v>
      </c>
      <c r="C87" t="s">
        <v>20</v>
      </c>
      <c r="D87">
        <v>0.2</v>
      </c>
      <c r="E87" t="s">
        <v>59</v>
      </c>
      <c r="F87" t="s">
        <v>32</v>
      </c>
      <c r="G87" t="s">
        <v>13</v>
      </c>
      <c r="I87">
        <v>0</v>
      </c>
    </row>
    <row r="88" spans="1:9" x14ac:dyDescent="0.3">
      <c r="A88" t="s">
        <v>62</v>
      </c>
      <c r="B88" t="s">
        <v>63</v>
      </c>
      <c r="C88" t="s">
        <v>53</v>
      </c>
      <c r="D88" s="2">
        <v>180</v>
      </c>
      <c r="E88" t="s">
        <v>16</v>
      </c>
      <c r="F88" t="s">
        <v>32</v>
      </c>
      <c r="G88" t="s">
        <v>13</v>
      </c>
      <c r="I88">
        <v>0</v>
      </c>
    </row>
    <row r="89" spans="1:9" x14ac:dyDescent="0.3">
      <c r="A89" t="s">
        <v>60</v>
      </c>
      <c r="D89" s="2">
        <f t="shared" ref="D89" si="0">325.6*D81</f>
        <v>4.8840000000000003</v>
      </c>
      <c r="E89" t="s">
        <v>16</v>
      </c>
      <c r="F89" t="s">
        <v>26</v>
      </c>
      <c r="G89" t="s">
        <v>18</v>
      </c>
      <c r="H89" t="s">
        <v>61</v>
      </c>
      <c r="I89">
        <v>0</v>
      </c>
    </row>
    <row r="91" spans="1:9" x14ac:dyDescent="0.3">
      <c r="A91" t="s">
        <v>2</v>
      </c>
      <c r="B91" t="s">
        <v>90</v>
      </c>
    </row>
    <row r="92" spans="1:9" x14ac:dyDescent="0.3">
      <c r="A92" t="s">
        <v>3</v>
      </c>
      <c r="B92" t="s">
        <v>90</v>
      </c>
    </row>
    <row r="93" spans="1:9" x14ac:dyDescent="0.3">
      <c r="A93" t="s">
        <v>4</v>
      </c>
      <c r="B93">
        <v>7</v>
      </c>
    </row>
    <row r="94" spans="1:9" x14ac:dyDescent="0.3">
      <c r="A94" t="s">
        <v>5</v>
      </c>
      <c r="B94" t="s">
        <v>29</v>
      </c>
    </row>
    <row r="95" spans="1:9" x14ac:dyDescent="0.3">
      <c r="A95" t="s">
        <v>6</v>
      </c>
      <c r="B95">
        <v>1</v>
      </c>
    </row>
    <row r="96" spans="1:9" x14ac:dyDescent="0.3">
      <c r="A96" t="s">
        <v>7</v>
      </c>
      <c r="B96" t="s">
        <v>19</v>
      </c>
    </row>
    <row r="97" spans="1:13" x14ac:dyDescent="0.3">
      <c r="A97" t="s">
        <v>8</v>
      </c>
    </row>
    <row r="98" spans="1:13" x14ac:dyDescent="0.3">
      <c r="A98" t="s">
        <v>9</v>
      </c>
      <c r="B98" t="s">
        <v>3</v>
      </c>
      <c r="C98" t="s">
        <v>5</v>
      </c>
      <c r="D98" t="s">
        <v>6</v>
      </c>
      <c r="E98" t="s">
        <v>7</v>
      </c>
      <c r="F98" t="s">
        <v>1</v>
      </c>
      <c r="G98" t="s">
        <v>10</v>
      </c>
      <c r="H98" t="s">
        <v>11</v>
      </c>
      <c r="I98" t="s">
        <v>21</v>
      </c>
      <c r="J98" t="s">
        <v>22</v>
      </c>
      <c r="K98" t="s">
        <v>23</v>
      </c>
      <c r="L98" t="s">
        <v>24</v>
      </c>
      <c r="M98" t="s">
        <v>25</v>
      </c>
    </row>
    <row r="99" spans="1:13" x14ac:dyDescent="0.3">
      <c r="A99" t="str">
        <f>B92</f>
        <v>Charcrete production 10%</v>
      </c>
      <c r="B99" t="str">
        <f>B92</f>
        <v>Charcrete production 10%</v>
      </c>
      <c r="C99" t="s">
        <v>29</v>
      </c>
      <c r="D99">
        <v>1</v>
      </c>
      <c r="E99" t="s">
        <v>19</v>
      </c>
      <c r="F99" t="s">
        <v>27</v>
      </c>
      <c r="G99" t="s">
        <v>12</v>
      </c>
    </row>
    <row r="100" spans="1:13" x14ac:dyDescent="0.3">
      <c r="A100" t="s">
        <v>43</v>
      </c>
      <c r="B100" t="s">
        <v>43</v>
      </c>
      <c r="C100" t="s">
        <v>29</v>
      </c>
      <c r="D100">
        <f>20/1000</f>
        <v>0.02</v>
      </c>
      <c r="E100" t="s">
        <v>30</v>
      </c>
      <c r="F100" t="s">
        <v>27</v>
      </c>
      <c r="G100" t="s">
        <v>13</v>
      </c>
      <c r="I100">
        <v>0</v>
      </c>
    </row>
    <row r="101" spans="1:13" x14ac:dyDescent="0.3">
      <c r="A101" t="s">
        <v>50</v>
      </c>
      <c r="B101" t="s">
        <v>45</v>
      </c>
      <c r="C101" t="s">
        <v>51</v>
      </c>
      <c r="D101">
        <v>1000</v>
      </c>
      <c r="E101" t="s">
        <v>16</v>
      </c>
      <c r="F101" t="s">
        <v>32</v>
      </c>
      <c r="G101" t="s">
        <v>13</v>
      </c>
      <c r="I101">
        <v>0</v>
      </c>
    </row>
    <row r="102" spans="1:13" x14ac:dyDescent="0.3">
      <c r="A102" t="s">
        <v>46</v>
      </c>
      <c r="B102" t="s">
        <v>47</v>
      </c>
      <c r="C102" t="s">
        <v>29</v>
      </c>
      <c r="D102">
        <v>5.5</v>
      </c>
      <c r="E102" t="s">
        <v>17</v>
      </c>
      <c r="F102" t="s">
        <v>32</v>
      </c>
      <c r="G102" t="s">
        <v>13</v>
      </c>
      <c r="I102">
        <v>0</v>
      </c>
    </row>
    <row r="103" spans="1:13" x14ac:dyDescent="0.3">
      <c r="A103" t="s">
        <v>52</v>
      </c>
      <c r="B103" t="s">
        <v>48</v>
      </c>
      <c r="C103" t="s">
        <v>53</v>
      </c>
      <c r="D103">
        <v>156</v>
      </c>
      <c r="E103" t="s">
        <v>16</v>
      </c>
      <c r="F103" t="s">
        <v>32</v>
      </c>
      <c r="G103" t="s">
        <v>13</v>
      </c>
      <c r="I103">
        <v>0</v>
      </c>
    </row>
    <row r="104" spans="1:13" x14ac:dyDescent="0.3">
      <c r="A104" t="s">
        <v>54</v>
      </c>
      <c r="B104" t="s">
        <v>49</v>
      </c>
      <c r="C104" t="s">
        <v>51</v>
      </c>
      <c r="D104">
        <v>938</v>
      </c>
      <c r="E104" t="s">
        <v>16</v>
      </c>
      <c r="F104" t="s">
        <v>32</v>
      </c>
      <c r="G104" t="s">
        <v>13</v>
      </c>
      <c r="I104">
        <v>0</v>
      </c>
    </row>
    <row r="105" spans="1:13" x14ac:dyDescent="0.3">
      <c r="A105" t="s">
        <v>55</v>
      </c>
      <c r="B105" t="s">
        <v>56</v>
      </c>
      <c r="C105" t="s">
        <v>20</v>
      </c>
      <c r="D105">
        <v>6.6</v>
      </c>
      <c r="E105" t="s">
        <v>16</v>
      </c>
      <c r="F105" t="s">
        <v>32</v>
      </c>
      <c r="G105" t="s">
        <v>13</v>
      </c>
      <c r="I105">
        <v>0</v>
      </c>
    </row>
    <row r="106" spans="1:13" x14ac:dyDescent="0.3">
      <c r="A106" t="s">
        <v>57</v>
      </c>
      <c r="B106" t="s">
        <v>58</v>
      </c>
      <c r="C106" t="s">
        <v>20</v>
      </c>
      <c r="D106">
        <v>0.2</v>
      </c>
      <c r="E106" t="s">
        <v>59</v>
      </c>
      <c r="F106" t="s">
        <v>32</v>
      </c>
      <c r="G106" t="s">
        <v>13</v>
      </c>
      <c r="I106">
        <v>0</v>
      </c>
    </row>
    <row r="107" spans="1:13" x14ac:dyDescent="0.3">
      <c r="A107" t="s">
        <v>62</v>
      </c>
      <c r="B107" t="s">
        <v>63</v>
      </c>
      <c r="C107" t="s">
        <v>53</v>
      </c>
      <c r="D107" s="2">
        <v>173.4</v>
      </c>
      <c r="E107" t="s">
        <v>16</v>
      </c>
      <c r="F107" t="s">
        <v>32</v>
      </c>
      <c r="G107" t="s">
        <v>13</v>
      </c>
      <c r="I107">
        <v>0</v>
      </c>
    </row>
    <row r="108" spans="1:13" x14ac:dyDescent="0.3">
      <c r="A108" t="s">
        <v>60</v>
      </c>
      <c r="D108" s="2">
        <f t="shared" ref="D108" si="1">325.6*D100</f>
        <v>6.5120000000000005</v>
      </c>
      <c r="E108" t="s">
        <v>16</v>
      </c>
      <c r="F108" t="s">
        <v>26</v>
      </c>
      <c r="G108" t="s">
        <v>18</v>
      </c>
      <c r="H108" t="s">
        <v>61</v>
      </c>
      <c r="I108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B1" workbookViewId="0">
      <selection activeCell="H18" sqref="H18"/>
    </sheetView>
  </sheetViews>
  <sheetFormatPr baseColWidth="10" defaultRowHeight="14.4" x14ac:dyDescent="0.3"/>
  <cols>
    <col min="1" max="1" width="67.6640625" customWidth="1"/>
    <col min="2" max="2" width="20.33203125" customWidth="1"/>
    <col min="4" max="4" width="27.21875" customWidth="1"/>
    <col min="5" max="5" width="35" customWidth="1"/>
    <col min="6" max="6" width="41.44140625" customWidth="1"/>
  </cols>
  <sheetData>
    <row r="1" spans="1:9" x14ac:dyDescent="0.3">
      <c r="A1" t="s">
        <v>66</v>
      </c>
      <c r="B1" t="s">
        <v>3</v>
      </c>
      <c r="C1" t="s">
        <v>5</v>
      </c>
      <c r="D1" t="s">
        <v>85</v>
      </c>
      <c r="E1" t="s">
        <v>86</v>
      </c>
      <c r="F1" t="s">
        <v>87</v>
      </c>
      <c r="G1" t="s">
        <v>7</v>
      </c>
      <c r="H1" t="s">
        <v>1</v>
      </c>
      <c r="I1" t="s">
        <v>10</v>
      </c>
    </row>
    <row r="2" spans="1:9" x14ac:dyDescent="0.3">
      <c r="A2" t="s">
        <v>44</v>
      </c>
      <c r="B2" t="s">
        <v>44</v>
      </c>
      <c r="C2" t="s">
        <v>29</v>
      </c>
      <c r="D2">
        <v>1</v>
      </c>
      <c r="E2">
        <v>1</v>
      </c>
      <c r="F2">
        <v>1</v>
      </c>
      <c r="G2" t="s">
        <v>19</v>
      </c>
      <c r="H2" t="s">
        <v>27</v>
      </c>
      <c r="I2" t="s">
        <v>12</v>
      </c>
    </row>
    <row r="3" spans="1:9" x14ac:dyDescent="0.3">
      <c r="A3" t="s">
        <v>43</v>
      </c>
      <c r="B3" t="s">
        <v>43</v>
      </c>
      <c r="C3" t="s">
        <v>29</v>
      </c>
      <c r="D3" s="15">
        <f>10/1000</f>
        <v>0.01</v>
      </c>
      <c r="E3">
        <f>15/1000</f>
        <v>1.4999999999999999E-2</v>
      </c>
      <c r="F3">
        <f>20/1000</f>
        <v>0.02</v>
      </c>
      <c r="G3" t="s">
        <v>30</v>
      </c>
      <c r="H3" t="s">
        <v>27</v>
      </c>
      <c r="I3" t="s">
        <v>13</v>
      </c>
    </row>
    <row r="4" spans="1:9" x14ac:dyDescent="0.3">
      <c r="A4" t="s">
        <v>50</v>
      </c>
      <c r="B4" t="s">
        <v>45</v>
      </c>
      <c r="C4" t="s">
        <v>51</v>
      </c>
      <c r="D4">
        <v>1000</v>
      </c>
      <c r="E4">
        <v>1000</v>
      </c>
      <c r="F4">
        <v>1000</v>
      </c>
      <c r="G4" t="s">
        <v>16</v>
      </c>
      <c r="H4" t="s">
        <v>32</v>
      </c>
      <c r="I4" t="s">
        <v>13</v>
      </c>
    </row>
    <row r="5" spans="1:9" x14ac:dyDescent="0.3">
      <c r="A5" t="s">
        <v>46</v>
      </c>
      <c r="B5" t="s">
        <v>47</v>
      </c>
      <c r="C5" t="s">
        <v>29</v>
      </c>
      <c r="D5">
        <v>5.5</v>
      </c>
      <c r="E5">
        <v>5.5</v>
      </c>
      <c r="F5">
        <v>5.5</v>
      </c>
      <c r="G5" t="s">
        <v>17</v>
      </c>
      <c r="H5" t="s">
        <v>32</v>
      </c>
      <c r="I5" t="s">
        <v>13</v>
      </c>
    </row>
    <row r="6" spans="1:9" x14ac:dyDescent="0.3">
      <c r="A6" t="s">
        <v>52</v>
      </c>
      <c r="B6" t="s">
        <v>48</v>
      </c>
      <c r="C6" t="s">
        <v>53</v>
      </c>
      <c r="D6">
        <v>156</v>
      </c>
      <c r="E6">
        <v>156</v>
      </c>
      <c r="F6">
        <v>156</v>
      </c>
      <c r="G6" t="s">
        <v>16</v>
      </c>
      <c r="H6" t="s">
        <v>32</v>
      </c>
      <c r="I6" t="s">
        <v>13</v>
      </c>
    </row>
    <row r="7" spans="1:9" x14ac:dyDescent="0.3">
      <c r="A7" t="s">
        <v>54</v>
      </c>
      <c r="B7" t="s">
        <v>49</v>
      </c>
      <c r="C7" t="s">
        <v>51</v>
      </c>
      <c r="D7">
        <v>938</v>
      </c>
      <c r="E7">
        <v>938</v>
      </c>
      <c r="F7">
        <v>938</v>
      </c>
      <c r="G7" t="s">
        <v>16</v>
      </c>
      <c r="H7" t="s">
        <v>32</v>
      </c>
      <c r="I7" t="s">
        <v>13</v>
      </c>
    </row>
    <row r="8" spans="1:9" x14ac:dyDescent="0.3">
      <c r="A8" t="s">
        <v>55</v>
      </c>
      <c r="B8" t="s">
        <v>56</v>
      </c>
      <c r="C8" t="s">
        <v>20</v>
      </c>
      <c r="D8">
        <v>3.2</v>
      </c>
      <c r="E8">
        <v>5</v>
      </c>
      <c r="F8">
        <v>6.6</v>
      </c>
      <c r="G8" t="s">
        <v>16</v>
      </c>
      <c r="H8" t="s">
        <v>32</v>
      </c>
      <c r="I8" t="s">
        <v>13</v>
      </c>
    </row>
    <row r="9" spans="1:9" x14ac:dyDescent="0.3">
      <c r="A9" t="s">
        <v>57</v>
      </c>
      <c r="B9" t="s">
        <v>58</v>
      </c>
      <c r="C9" t="s">
        <v>20</v>
      </c>
      <c r="D9">
        <v>0.2</v>
      </c>
      <c r="E9">
        <v>0.2</v>
      </c>
      <c r="F9">
        <v>0.2</v>
      </c>
      <c r="G9" t="s">
        <v>59</v>
      </c>
      <c r="H9" t="s">
        <v>32</v>
      </c>
      <c r="I9" t="s">
        <v>13</v>
      </c>
    </row>
    <row r="10" spans="1:9" x14ac:dyDescent="0.3">
      <c r="A10" t="s">
        <v>62</v>
      </c>
      <c r="B10" t="s">
        <v>63</v>
      </c>
      <c r="C10" t="s">
        <v>53</v>
      </c>
      <c r="D10">
        <v>186.8</v>
      </c>
      <c r="E10" s="2">
        <v>180</v>
      </c>
      <c r="F10" s="2">
        <v>173.4</v>
      </c>
      <c r="G10" t="s">
        <v>16</v>
      </c>
      <c r="H10" t="s">
        <v>32</v>
      </c>
      <c r="I10" t="s">
        <v>13</v>
      </c>
    </row>
    <row r="11" spans="1:9" x14ac:dyDescent="0.3">
      <c r="A11" t="s">
        <v>60</v>
      </c>
      <c r="D11" s="2">
        <f>325.6*D3</f>
        <v>3.2560000000000002</v>
      </c>
      <c r="E11" s="2">
        <f>325.6*E3</f>
        <v>4.8840000000000003</v>
      </c>
      <c r="F11" s="2">
        <f>325.6*F3</f>
        <v>6.5120000000000005</v>
      </c>
      <c r="G11" t="s">
        <v>16</v>
      </c>
      <c r="H11" t="s">
        <v>26</v>
      </c>
      <c r="I11" t="s">
        <v>18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5" sqref="C25"/>
    </sheetView>
  </sheetViews>
  <sheetFormatPr baseColWidth="10" defaultRowHeight="14.4" x14ac:dyDescent="0.3"/>
  <sheetData>
    <row r="1" spans="1:6" ht="15" thickBot="1" x14ac:dyDescent="0.35"/>
    <row r="2" spans="1:6" ht="15" thickBot="1" x14ac:dyDescent="0.35">
      <c r="A2" s="3"/>
      <c r="B2" s="4" t="s">
        <v>67</v>
      </c>
      <c r="C2" s="4" t="s">
        <v>68</v>
      </c>
      <c r="D2" s="12" t="s">
        <v>69</v>
      </c>
      <c r="E2" s="13"/>
      <c r="F2" s="14"/>
    </row>
    <row r="3" spans="1:6" ht="15" thickBot="1" x14ac:dyDescent="0.35">
      <c r="A3" s="5" t="s">
        <v>70</v>
      </c>
      <c r="B3" s="6"/>
      <c r="C3" s="7" t="s">
        <v>71</v>
      </c>
      <c r="D3" s="7" t="s">
        <v>72</v>
      </c>
      <c r="E3" s="8">
        <v>7.4999999999999997E-2</v>
      </c>
      <c r="F3" s="9">
        <v>0.1</v>
      </c>
    </row>
    <row r="4" spans="1:6" ht="27.6" thickBot="1" x14ac:dyDescent="0.35">
      <c r="A4" s="10" t="s">
        <v>73</v>
      </c>
      <c r="B4" s="6" t="s">
        <v>74</v>
      </c>
      <c r="C4" s="11">
        <v>0</v>
      </c>
      <c r="D4" s="11">
        <v>10</v>
      </c>
      <c r="E4" s="11">
        <v>15</v>
      </c>
      <c r="F4" s="11">
        <v>20</v>
      </c>
    </row>
    <row r="5" spans="1:6" ht="27.6" thickBot="1" x14ac:dyDescent="0.35">
      <c r="A5" s="10" t="s">
        <v>75</v>
      </c>
      <c r="B5" s="6" t="s">
        <v>76</v>
      </c>
      <c r="C5" s="11">
        <v>5.5</v>
      </c>
      <c r="D5" s="11">
        <v>5.5</v>
      </c>
      <c r="E5" s="11">
        <v>5.5</v>
      </c>
      <c r="F5" s="11">
        <v>5.5</v>
      </c>
    </row>
    <row r="6" spans="1:6" ht="40.799999999999997" thickBot="1" x14ac:dyDescent="0.35">
      <c r="A6" s="10" t="s">
        <v>77</v>
      </c>
      <c r="B6" s="6" t="s">
        <v>78</v>
      </c>
      <c r="C6" s="11">
        <v>0.2</v>
      </c>
      <c r="D6" s="11">
        <v>0.2</v>
      </c>
      <c r="E6" s="11">
        <v>0.2</v>
      </c>
      <c r="F6" s="11">
        <v>0.2</v>
      </c>
    </row>
    <row r="7" spans="1:6" ht="27.6" thickBot="1" x14ac:dyDescent="0.35">
      <c r="A7" s="10" t="s">
        <v>79</v>
      </c>
      <c r="B7" s="6" t="s">
        <v>74</v>
      </c>
      <c r="C7" s="11">
        <v>200</v>
      </c>
      <c r="D7" s="11">
        <v>186.8</v>
      </c>
      <c r="E7" s="11">
        <v>180</v>
      </c>
      <c r="F7" s="11">
        <v>173.4</v>
      </c>
    </row>
    <row r="8" spans="1:6" ht="15" thickBot="1" x14ac:dyDescent="0.35">
      <c r="A8" s="10" t="s">
        <v>80</v>
      </c>
      <c r="B8" s="6" t="s">
        <v>74</v>
      </c>
      <c r="C8" s="11">
        <v>938</v>
      </c>
      <c r="D8" s="11">
        <v>938</v>
      </c>
      <c r="E8" s="11">
        <v>938</v>
      </c>
      <c r="F8" s="11">
        <v>938</v>
      </c>
    </row>
    <row r="9" spans="1:6" ht="15" thickBot="1" x14ac:dyDescent="0.35">
      <c r="A9" s="10" t="s">
        <v>81</v>
      </c>
      <c r="B9" s="6" t="s">
        <v>74</v>
      </c>
      <c r="C9" s="11">
        <v>1000</v>
      </c>
      <c r="D9" s="11">
        <v>1000</v>
      </c>
      <c r="E9" s="11">
        <v>1000</v>
      </c>
      <c r="F9" s="11">
        <v>1000</v>
      </c>
    </row>
    <row r="10" spans="1:6" ht="15" thickBot="1" x14ac:dyDescent="0.35">
      <c r="A10" s="10" t="s">
        <v>82</v>
      </c>
      <c r="B10" s="6" t="s">
        <v>74</v>
      </c>
      <c r="C10" s="11">
        <v>156</v>
      </c>
      <c r="D10" s="11">
        <v>156</v>
      </c>
      <c r="E10" s="11">
        <v>156</v>
      </c>
      <c r="F10" s="11">
        <v>156</v>
      </c>
    </row>
    <row r="11" spans="1:6" ht="27.6" thickBot="1" x14ac:dyDescent="0.35">
      <c r="A11" s="10" t="s">
        <v>83</v>
      </c>
      <c r="B11" s="6" t="s">
        <v>74</v>
      </c>
      <c r="C11" s="11">
        <v>0</v>
      </c>
      <c r="D11" s="11">
        <v>3.2</v>
      </c>
      <c r="E11" s="11">
        <v>5</v>
      </c>
      <c r="F11" s="11">
        <v>6.6</v>
      </c>
    </row>
    <row r="12" spans="1:6" ht="15" thickBot="1" x14ac:dyDescent="0.35">
      <c r="A12" s="10" t="s">
        <v>84</v>
      </c>
      <c r="B12" s="6" t="s">
        <v>74</v>
      </c>
      <c r="C12" s="11">
        <v>40</v>
      </c>
      <c r="D12" s="11">
        <v>40</v>
      </c>
      <c r="E12" s="11">
        <v>40</v>
      </c>
      <c r="F12" s="11">
        <v>40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db</vt:lpstr>
      <vt:lpstr>scenario</vt:lpstr>
      <vt:lpstr>data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Charlotte ROUX</cp:lastModifiedBy>
  <dcterms:created xsi:type="dcterms:W3CDTF">2020-06-19T12:59:27Z</dcterms:created>
  <dcterms:modified xsi:type="dcterms:W3CDTF">2022-10-27T12:53:02Z</dcterms:modified>
</cp:coreProperties>
</file>