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\ESTATÍSTICA\Controle Estatístico do Processo\"/>
    </mc:Choice>
  </mc:AlternateContent>
  <xr:revisionPtr revIDLastSave="0" documentId="13_ncr:1_{9F8BC185-C8D2-4117-BDBF-E4B8927374D7}" xr6:coauthVersionLast="47" xr6:coauthVersionMax="47" xr10:uidLastSave="{00000000-0000-0000-0000-000000000000}"/>
  <bookViews>
    <workbookView xWindow="-108" yWindow="-108" windowWidth="23256" windowHeight="12456" activeTab="1" xr2:uid="{D7C980A6-26F1-4B55-9CE0-D26E6F5A1A92}"/>
  </bookViews>
  <sheets>
    <sheet name="exemplo1" sheetId="1" r:id="rId1"/>
    <sheet name="exemplo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R3" i="4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B34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H2" i="4"/>
  <c r="B30" i="4"/>
  <c r="B29" i="4"/>
  <c r="C2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B28" i="4"/>
  <c r="E39" i="1"/>
  <c r="AB9" i="1"/>
  <c r="Z3" i="1"/>
  <c r="AA3" i="1"/>
  <c r="AC3" i="1"/>
  <c r="Z4" i="1"/>
  <c r="AA4" i="1"/>
  <c r="AC4" i="1"/>
  <c r="Z5" i="1"/>
  <c r="AA5" i="1"/>
  <c r="AC5" i="1"/>
  <c r="Z6" i="1"/>
  <c r="AA6" i="1"/>
  <c r="AC6" i="1"/>
  <c r="Z7" i="1"/>
  <c r="AA7" i="1"/>
  <c r="AC7" i="1"/>
  <c r="Z8" i="1"/>
  <c r="AA8" i="1"/>
  <c r="AC8" i="1"/>
  <c r="Z9" i="1"/>
  <c r="AA9" i="1"/>
  <c r="AC9" i="1"/>
  <c r="Z10" i="1"/>
  <c r="AA10" i="1"/>
  <c r="AC10" i="1"/>
  <c r="Z11" i="1"/>
  <c r="AA11" i="1"/>
  <c r="AC11" i="1"/>
  <c r="Z12" i="1"/>
  <c r="AA12" i="1"/>
  <c r="AC12" i="1"/>
  <c r="Z13" i="1"/>
  <c r="AA13" i="1"/>
  <c r="AC13" i="1"/>
  <c r="Z14" i="1"/>
  <c r="AA14" i="1"/>
  <c r="AC14" i="1"/>
  <c r="Z15" i="1"/>
  <c r="AA15" i="1"/>
  <c r="AC15" i="1"/>
  <c r="Z16" i="1"/>
  <c r="AA16" i="1"/>
  <c r="AC16" i="1"/>
  <c r="Z17" i="1"/>
  <c r="AA17" i="1"/>
  <c r="AC17" i="1"/>
  <c r="Z18" i="1"/>
  <c r="AA18" i="1"/>
  <c r="AC18" i="1"/>
  <c r="Z19" i="1"/>
  <c r="AA19" i="1"/>
  <c r="AC19" i="1"/>
  <c r="Z20" i="1"/>
  <c r="AA20" i="1"/>
  <c r="AC20" i="1"/>
  <c r="Z21" i="1"/>
  <c r="AA21" i="1"/>
  <c r="AC21" i="1"/>
  <c r="AC2" i="1"/>
  <c r="AA2" i="1"/>
  <c r="Z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X2" i="1"/>
  <c r="W2" i="1"/>
  <c r="V2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22" i="1" s="1"/>
  <c r="S3" i="1"/>
  <c r="S5" i="1"/>
  <c r="S7" i="1"/>
  <c r="S14" i="1"/>
  <c r="S17" i="1"/>
  <c r="S18" i="1"/>
  <c r="S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6" i="1"/>
  <c r="N9" i="1"/>
  <c r="N18" i="1"/>
  <c r="N19" i="1"/>
  <c r="N21" i="1"/>
  <c r="H3" i="1"/>
  <c r="H4" i="1"/>
  <c r="S4" i="1" s="1"/>
  <c r="H5" i="1"/>
  <c r="H6" i="1"/>
  <c r="S6" i="1" s="1"/>
  <c r="H7" i="1"/>
  <c r="H8" i="1"/>
  <c r="S8" i="1" s="1"/>
  <c r="H9" i="1"/>
  <c r="S9" i="1" s="1"/>
  <c r="H10" i="1"/>
  <c r="S10" i="1" s="1"/>
  <c r="H11" i="1"/>
  <c r="S11" i="1" s="1"/>
  <c r="H12" i="1"/>
  <c r="S12" i="1" s="1"/>
  <c r="H13" i="1"/>
  <c r="S13" i="1" s="1"/>
  <c r="H14" i="1"/>
  <c r="H15" i="1"/>
  <c r="S15" i="1" s="1"/>
  <c r="H16" i="1"/>
  <c r="S16" i="1" s="1"/>
  <c r="H17" i="1"/>
  <c r="H18" i="1"/>
  <c r="H19" i="1"/>
  <c r="H20" i="1"/>
  <c r="S20" i="1" s="1"/>
  <c r="H21" i="1"/>
  <c r="S21" i="1" s="1"/>
  <c r="H2" i="1"/>
  <c r="S2" i="1" s="1"/>
  <c r="G3" i="1"/>
  <c r="N3" i="1" s="1"/>
  <c r="G4" i="1"/>
  <c r="N4" i="1" s="1"/>
  <c r="G5" i="1"/>
  <c r="N5" i="1" s="1"/>
  <c r="G6" i="1"/>
  <c r="G7" i="1"/>
  <c r="N7" i="1" s="1"/>
  <c r="G8" i="1"/>
  <c r="N8" i="1" s="1"/>
  <c r="G9" i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G19" i="1"/>
  <c r="G20" i="1"/>
  <c r="N20" i="1" s="1"/>
  <c r="G21" i="1"/>
  <c r="G2" i="1"/>
  <c r="AB11" i="1" l="1"/>
  <c r="AB20" i="1"/>
  <c r="AB14" i="1"/>
  <c r="AB8" i="1"/>
  <c r="AB16" i="1"/>
  <c r="AB13" i="1"/>
  <c r="AB10" i="1"/>
  <c r="AB4" i="1"/>
  <c r="AB21" i="1"/>
  <c r="AB15" i="1"/>
  <c r="AB3" i="1"/>
  <c r="AB17" i="1"/>
  <c r="AB5" i="1"/>
  <c r="AB19" i="1"/>
  <c r="AB7" i="1"/>
  <c r="AB2" i="1"/>
  <c r="AB6" i="1"/>
  <c r="AB18" i="1"/>
  <c r="AB12" i="1"/>
  <c r="G22" i="1"/>
  <c r="B25" i="1" s="1"/>
  <c r="E32" i="1" s="1"/>
  <c r="E33" i="1" s="1"/>
  <c r="H22" i="1"/>
  <c r="B27" i="1" s="1"/>
  <c r="N2" i="1"/>
  <c r="L11" i="1"/>
  <c r="L12" i="1"/>
  <c r="L19" i="1"/>
  <c r="L3" i="1"/>
  <c r="L9" i="1"/>
  <c r="L15" i="1"/>
  <c r="L21" i="1"/>
  <c r="B28" i="1"/>
  <c r="L10" i="1"/>
  <c r="L16" i="1"/>
  <c r="L17" i="1"/>
  <c r="L6" i="1"/>
  <c r="L13" i="1"/>
  <c r="L14" i="1"/>
  <c r="L4" i="1"/>
  <c r="L2" i="1"/>
  <c r="L18" i="1"/>
  <c r="L7" i="1"/>
  <c r="L8" i="1"/>
  <c r="L20" i="1"/>
  <c r="Q7" i="1"/>
  <c r="Q13" i="1"/>
  <c r="Q19" i="1"/>
  <c r="Q9" i="1"/>
  <c r="Q10" i="1"/>
  <c r="Q11" i="1"/>
  <c r="Q12" i="1"/>
  <c r="E27" i="1"/>
  <c r="Q3" i="1"/>
  <c r="Q15" i="1"/>
  <c r="Q4" i="1"/>
  <c r="Q16" i="1"/>
  <c r="Q17" i="1"/>
  <c r="Q6" i="1"/>
  <c r="Q8" i="1"/>
  <c r="Q14" i="1"/>
  <c r="Q20" i="1"/>
  <c r="Q21" i="1"/>
  <c r="Q2" i="1"/>
  <c r="Q5" i="1"/>
  <c r="Q18" i="1"/>
  <c r="B29" i="1" l="1"/>
  <c r="L5" i="1"/>
  <c r="M2" i="1"/>
  <c r="M8" i="1"/>
  <c r="M14" i="1"/>
  <c r="M20" i="1"/>
  <c r="M11" i="1"/>
  <c r="M6" i="1"/>
  <c r="M10" i="1"/>
  <c r="M5" i="1"/>
  <c r="M18" i="1"/>
  <c r="M13" i="1"/>
  <c r="M3" i="1"/>
  <c r="M9" i="1"/>
  <c r="M15" i="1"/>
  <c r="M21" i="1"/>
  <c r="M4" i="1"/>
  <c r="M16" i="1"/>
  <c r="M17" i="1"/>
  <c r="M12" i="1"/>
  <c r="M7" i="1"/>
  <c r="M19" i="1"/>
  <c r="R8" i="1"/>
  <c r="R20" i="1"/>
  <c r="R3" i="1"/>
  <c r="R16" i="1"/>
  <c r="R7" i="1"/>
  <c r="R9" i="1"/>
  <c r="R21" i="1"/>
  <c r="R12" i="1"/>
  <c r="R13" i="1"/>
  <c r="R14" i="1"/>
  <c r="R17" i="1"/>
  <c r="R6" i="1"/>
  <c r="R10" i="1"/>
  <c r="R2" i="1"/>
  <c r="R11" i="1"/>
  <c r="R15" i="1"/>
  <c r="R4" i="1"/>
  <c r="R5" i="1"/>
  <c r="R18" i="1"/>
  <c r="R19" i="1"/>
  <c r="K11" i="1"/>
  <c r="K3" i="1"/>
  <c r="K17" i="1"/>
  <c r="K7" i="1"/>
  <c r="K21" i="1"/>
  <c r="K12" i="1"/>
  <c r="K14" i="1"/>
  <c r="K16" i="1"/>
  <c r="K5" i="1"/>
  <c r="K6" i="1"/>
  <c r="K19" i="1"/>
  <c r="K20" i="1"/>
  <c r="K9" i="1"/>
  <c r="K10" i="1"/>
  <c r="K2" i="1"/>
  <c r="K13" i="1"/>
  <c r="K15" i="1"/>
  <c r="K4" i="1"/>
  <c r="K18" i="1"/>
  <c r="K8" i="1"/>
</calcChain>
</file>

<file path=xl/sharedStrings.xml><?xml version="1.0" encoding="utf-8"?>
<sst xmlns="http://schemas.openxmlformats.org/spreadsheetml/2006/main" count="61" uniqueCount="30">
  <si>
    <t>Número da amostra</t>
  </si>
  <si>
    <t>x1</t>
  </si>
  <si>
    <t>x2</t>
  </si>
  <si>
    <t>x3</t>
  </si>
  <si>
    <t>x4</t>
  </si>
  <si>
    <t>x5</t>
  </si>
  <si>
    <t>Amostra</t>
  </si>
  <si>
    <t>diâmetro</t>
  </si>
  <si>
    <t>Média</t>
  </si>
  <si>
    <t>Amplitude</t>
  </si>
  <si>
    <t>LSC</t>
  </si>
  <si>
    <t>A2</t>
  </si>
  <si>
    <t>LM</t>
  </si>
  <si>
    <t>Média (LM)</t>
  </si>
  <si>
    <t>Amplitude (R)</t>
  </si>
  <si>
    <t>LIC</t>
  </si>
  <si>
    <t>Dados</t>
  </si>
  <si>
    <t>D3</t>
  </si>
  <si>
    <t>D4</t>
  </si>
  <si>
    <t>R</t>
  </si>
  <si>
    <t>Desvio Padrão</t>
  </si>
  <si>
    <t>Grafico para Média</t>
  </si>
  <si>
    <t>A3</t>
  </si>
  <si>
    <t>Gráfico para Média/Amplitude</t>
  </si>
  <si>
    <t>Gráfico p/ Média/desvio padrão</t>
  </si>
  <si>
    <t>B4</t>
  </si>
  <si>
    <t>B3</t>
  </si>
  <si>
    <t>AM</t>
  </si>
  <si>
    <t>LCS</t>
  </si>
  <si>
    <t>Dados para Amplitude 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</si>
</sst>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para Média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exemplo1!$K$1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exemplo1!$K$2:$K$21</c:f>
              <c:numCache>
                <c:formatCode>0.0000</c:formatCode>
                <c:ptCount val="20"/>
                <c:pt idx="0">
                  <c:v>29.973400000000009</c:v>
                </c:pt>
                <c:pt idx="1">
                  <c:v>29.973400000000009</c:v>
                </c:pt>
                <c:pt idx="2">
                  <c:v>29.973400000000009</c:v>
                </c:pt>
                <c:pt idx="3">
                  <c:v>29.973400000000009</c:v>
                </c:pt>
                <c:pt idx="4">
                  <c:v>29.973400000000009</c:v>
                </c:pt>
                <c:pt idx="5">
                  <c:v>29.973400000000009</c:v>
                </c:pt>
                <c:pt idx="6">
                  <c:v>29.973400000000009</c:v>
                </c:pt>
                <c:pt idx="7">
                  <c:v>29.973400000000009</c:v>
                </c:pt>
                <c:pt idx="8">
                  <c:v>29.973400000000009</c:v>
                </c:pt>
                <c:pt idx="9">
                  <c:v>29.973400000000009</c:v>
                </c:pt>
                <c:pt idx="10">
                  <c:v>29.973400000000009</c:v>
                </c:pt>
                <c:pt idx="11">
                  <c:v>29.973400000000009</c:v>
                </c:pt>
                <c:pt idx="12">
                  <c:v>29.973400000000009</c:v>
                </c:pt>
                <c:pt idx="13">
                  <c:v>29.973400000000009</c:v>
                </c:pt>
                <c:pt idx="14">
                  <c:v>29.973400000000009</c:v>
                </c:pt>
                <c:pt idx="15">
                  <c:v>29.973400000000009</c:v>
                </c:pt>
                <c:pt idx="16">
                  <c:v>29.973400000000009</c:v>
                </c:pt>
                <c:pt idx="17">
                  <c:v>29.973400000000009</c:v>
                </c:pt>
                <c:pt idx="18">
                  <c:v>29.973400000000009</c:v>
                </c:pt>
                <c:pt idx="19">
                  <c:v>29.973400000000009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514-BBAC-04BE2FDCF94F}"/>
            </c:ext>
          </c:extLst>
        </c:ser>
        <c:ser>
          <c:idx val="1"/>
          <c:order val="1"/>
          <c:tx>
            <c:strRef>
              <c:f>exemplo1!$L$1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exemplo1!$L$2:$L$21</c:f>
              <c:numCache>
                <c:formatCode>0.0000</c:formatCode>
                <c:ptCount val="20"/>
                <c:pt idx="0">
                  <c:v>33.320000000000007</c:v>
                </c:pt>
                <c:pt idx="1">
                  <c:v>33.320000000000007</c:v>
                </c:pt>
                <c:pt idx="2">
                  <c:v>33.320000000000007</c:v>
                </c:pt>
                <c:pt idx="3">
                  <c:v>33.320000000000007</c:v>
                </c:pt>
                <c:pt idx="4">
                  <c:v>33.320000000000007</c:v>
                </c:pt>
                <c:pt idx="5">
                  <c:v>33.320000000000007</c:v>
                </c:pt>
                <c:pt idx="6">
                  <c:v>33.320000000000007</c:v>
                </c:pt>
                <c:pt idx="7">
                  <c:v>33.320000000000007</c:v>
                </c:pt>
                <c:pt idx="8">
                  <c:v>33.320000000000007</c:v>
                </c:pt>
                <c:pt idx="9">
                  <c:v>33.320000000000007</c:v>
                </c:pt>
                <c:pt idx="10">
                  <c:v>33.320000000000007</c:v>
                </c:pt>
                <c:pt idx="11">
                  <c:v>33.320000000000007</c:v>
                </c:pt>
                <c:pt idx="12">
                  <c:v>33.320000000000007</c:v>
                </c:pt>
                <c:pt idx="13">
                  <c:v>33.320000000000007</c:v>
                </c:pt>
                <c:pt idx="14">
                  <c:v>33.320000000000007</c:v>
                </c:pt>
                <c:pt idx="15">
                  <c:v>33.320000000000007</c:v>
                </c:pt>
                <c:pt idx="16">
                  <c:v>33.320000000000007</c:v>
                </c:pt>
                <c:pt idx="17">
                  <c:v>33.320000000000007</c:v>
                </c:pt>
                <c:pt idx="18">
                  <c:v>33.320000000000007</c:v>
                </c:pt>
                <c:pt idx="19">
                  <c:v>33.320000000000007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514-BBAC-04BE2FDCF94F}"/>
            </c:ext>
          </c:extLst>
        </c:ser>
        <c:ser>
          <c:idx val="2"/>
          <c:order val="2"/>
          <c:tx>
            <c:strRef>
              <c:f>exemplo1!$M$1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exemplo1!$M$2:$M$21</c:f>
              <c:numCache>
                <c:formatCode>0.0000</c:formatCode>
                <c:ptCount val="20"/>
                <c:pt idx="0">
                  <c:v>36.66660000000001</c:v>
                </c:pt>
                <c:pt idx="1">
                  <c:v>36.66660000000001</c:v>
                </c:pt>
                <c:pt idx="2">
                  <c:v>36.66660000000001</c:v>
                </c:pt>
                <c:pt idx="3">
                  <c:v>36.66660000000001</c:v>
                </c:pt>
                <c:pt idx="4">
                  <c:v>36.66660000000001</c:v>
                </c:pt>
                <c:pt idx="5">
                  <c:v>36.66660000000001</c:v>
                </c:pt>
                <c:pt idx="6">
                  <c:v>36.66660000000001</c:v>
                </c:pt>
                <c:pt idx="7">
                  <c:v>36.66660000000001</c:v>
                </c:pt>
                <c:pt idx="8">
                  <c:v>36.66660000000001</c:v>
                </c:pt>
                <c:pt idx="9">
                  <c:v>36.66660000000001</c:v>
                </c:pt>
                <c:pt idx="10">
                  <c:v>36.66660000000001</c:v>
                </c:pt>
                <c:pt idx="11">
                  <c:v>36.66660000000001</c:v>
                </c:pt>
                <c:pt idx="12">
                  <c:v>36.66660000000001</c:v>
                </c:pt>
                <c:pt idx="13">
                  <c:v>36.66660000000001</c:v>
                </c:pt>
                <c:pt idx="14">
                  <c:v>36.66660000000001</c:v>
                </c:pt>
                <c:pt idx="15">
                  <c:v>36.66660000000001</c:v>
                </c:pt>
                <c:pt idx="16">
                  <c:v>36.66660000000001</c:v>
                </c:pt>
                <c:pt idx="17">
                  <c:v>36.66660000000001</c:v>
                </c:pt>
                <c:pt idx="18">
                  <c:v>36.66660000000001</c:v>
                </c:pt>
                <c:pt idx="19">
                  <c:v>36.66660000000001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E-4514-BBAC-04BE2FDCF94F}"/>
            </c:ext>
          </c:extLst>
        </c:ser>
        <c:ser>
          <c:idx val="3"/>
          <c:order val="3"/>
          <c:tx>
            <c:strRef>
              <c:f>exemplo1!$N$1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exemplo1!$N$2:$N$21</c:f>
              <c:numCache>
                <c:formatCode>0.0</c:formatCode>
                <c:ptCount val="20"/>
                <c:pt idx="0">
                  <c:v>31.6</c:v>
                </c:pt>
                <c:pt idx="1">
                  <c:v>33.4</c:v>
                </c:pt>
                <c:pt idx="2">
                  <c:v>35</c:v>
                </c:pt>
                <c:pt idx="3">
                  <c:v>32.200000000000003</c:v>
                </c:pt>
                <c:pt idx="4">
                  <c:v>33.799999999999997</c:v>
                </c:pt>
                <c:pt idx="5">
                  <c:v>38.4</c:v>
                </c:pt>
                <c:pt idx="6">
                  <c:v>31.6</c:v>
                </c:pt>
                <c:pt idx="7">
                  <c:v>36.799999999999997</c:v>
                </c:pt>
                <c:pt idx="8">
                  <c:v>35</c:v>
                </c:pt>
                <c:pt idx="9">
                  <c:v>34</c:v>
                </c:pt>
                <c:pt idx="10">
                  <c:v>29.8</c:v>
                </c:pt>
                <c:pt idx="11">
                  <c:v>34</c:v>
                </c:pt>
                <c:pt idx="12">
                  <c:v>33</c:v>
                </c:pt>
                <c:pt idx="13">
                  <c:v>34.799999999999997</c:v>
                </c:pt>
                <c:pt idx="14">
                  <c:v>35.6</c:v>
                </c:pt>
                <c:pt idx="15">
                  <c:v>30.8</c:v>
                </c:pt>
                <c:pt idx="16">
                  <c:v>33</c:v>
                </c:pt>
                <c:pt idx="17">
                  <c:v>31.6</c:v>
                </c:pt>
                <c:pt idx="18">
                  <c:v>28.2</c:v>
                </c:pt>
                <c:pt idx="1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E-4514-BBAC-04BE2FDCF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21535"/>
        <c:axId val="1594915711"/>
      </c:lineChart>
      <c:catAx>
        <c:axId val="1594921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915711"/>
        <c:crosses val="autoZero"/>
        <c:auto val="1"/>
        <c:lblAlgn val="ctr"/>
        <c:lblOffset val="100"/>
        <c:noMultiLvlLbl val="0"/>
      </c:catAx>
      <c:valAx>
        <c:axId val="1594915711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9215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para Média associado à Amplitude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exemplo1!$P$1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exemplo1!$P$2:$P$21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A-4402-AE9E-7D5B06E144BB}"/>
            </c:ext>
          </c:extLst>
        </c:ser>
        <c:ser>
          <c:idx val="1"/>
          <c:order val="1"/>
          <c:tx>
            <c:strRef>
              <c:f>exemplo1!$Q$1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exemplo1!$Q$2:$Q$21</c:f>
              <c:numCache>
                <c:formatCode>0.0000</c:formatCode>
                <c:ptCount val="20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A-4402-AE9E-7D5B06E144BB}"/>
            </c:ext>
          </c:extLst>
        </c:ser>
        <c:ser>
          <c:idx val="2"/>
          <c:order val="2"/>
          <c:tx>
            <c:strRef>
              <c:f>exemplo1!$R$1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exemplo1!$R$2:$R$21</c:f>
              <c:numCache>
                <c:formatCode>General</c:formatCode>
                <c:ptCount val="20"/>
                <c:pt idx="0">
                  <c:v>12.261199999999999</c:v>
                </c:pt>
                <c:pt idx="1">
                  <c:v>12.261199999999999</c:v>
                </c:pt>
                <c:pt idx="2">
                  <c:v>12.261199999999999</c:v>
                </c:pt>
                <c:pt idx="3">
                  <c:v>12.261199999999999</c:v>
                </c:pt>
                <c:pt idx="4">
                  <c:v>12.261199999999999</c:v>
                </c:pt>
                <c:pt idx="5">
                  <c:v>12.261199999999999</c:v>
                </c:pt>
                <c:pt idx="6">
                  <c:v>12.261199999999999</c:v>
                </c:pt>
                <c:pt idx="7">
                  <c:v>12.261199999999999</c:v>
                </c:pt>
                <c:pt idx="8">
                  <c:v>12.261199999999999</c:v>
                </c:pt>
                <c:pt idx="9">
                  <c:v>12.261199999999999</c:v>
                </c:pt>
                <c:pt idx="10">
                  <c:v>12.261199999999999</c:v>
                </c:pt>
                <c:pt idx="11">
                  <c:v>12.261199999999999</c:v>
                </c:pt>
                <c:pt idx="12">
                  <c:v>12.261199999999999</c:v>
                </c:pt>
                <c:pt idx="13">
                  <c:v>12.261199999999999</c:v>
                </c:pt>
                <c:pt idx="14">
                  <c:v>12.261199999999999</c:v>
                </c:pt>
                <c:pt idx="15">
                  <c:v>12.261199999999999</c:v>
                </c:pt>
                <c:pt idx="16">
                  <c:v>12.261199999999999</c:v>
                </c:pt>
                <c:pt idx="17">
                  <c:v>12.261199999999999</c:v>
                </c:pt>
                <c:pt idx="18">
                  <c:v>12.261199999999999</c:v>
                </c:pt>
                <c:pt idx="19">
                  <c:v>12.261199999999999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A-4402-AE9E-7D5B06E144BB}"/>
            </c:ext>
          </c:extLst>
        </c:ser>
        <c:ser>
          <c:idx val="3"/>
          <c:order val="3"/>
          <c:tx>
            <c:strRef>
              <c:f>exemplo1!$S$1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exemplo1!$S$2:$S$21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15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A-4402-AE9E-7D5B06E1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432591"/>
        <c:axId val="1600425935"/>
      </c:lineChart>
      <c:catAx>
        <c:axId val="160043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425935"/>
        <c:crosses val="autoZero"/>
        <c:auto val="1"/>
        <c:lblAlgn val="ctr"/>
        <c:lblOffset val="100"/>
        <c:noMultiLvlLbl val="0"/>
      </c:catAx>
      <c:valAx>
        <c:axId val="16004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4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para Média associado ao Desvio Padrão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exemplo1!$U$1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exemplo1!$U$2:$U$21</c:f>
              <c:numCache>
                <c:formatCode>General</c:formatCode>
                <c:ptCount val="20"/>
                <c:pt idx="0">
                  <c:v>29.973594088100366</c:v>
                </c:pt>
                <c:pt idx="1">
                  <c:v>29.973594088100366</c:v>
                </c:pt>
                <c:pt idx="2">
                  <c:v>29.973594088100366</c:v>
                </c:pt>
                <c:pt idx="3">
                  <c:v>29.973594088100366</c:v>
                </c:pt>
                <c:pt idx="4">
                  <c:v>29.973594088100366</c:v>
                </c:pt>
                <c:pt idx="5">
                  <c:v>29.973594088100366</c:v>
                </c:pt>
                <c:pt idx="6">
                  <c:v>29.973594088100366</c:v>
                </c:pt>
                <c:pt idx="7">
                  <c:v>29.973594088100366</c:v>
                </c:pt>
                <c:pt idx="8">
                  <c:v>29.973594088100366</c:v>
                </c:pt>
                <c:pt idx="9">
                  <c:v>29.973594088100366</c:v>
                </c:pt>
                <c:pt idx="10">
                  <c:v>29.973594088100366</c:v>
                </c:pt>
                <c:pt idx="11">
                  <c:v>29.973594088100366</c:v>
                </c:pt>
                <c:pt idx="12">
                  <c:v>29.973594088100366</c:v>
                </c:pt>
                <c:pt idx="13">
                  <c:v>29.973594088100366</c:v>
                </c:pt>
                <c:pt idx="14">
                  <c:v>29.973594088100366</c:v>
                </c:pt>
                <c:pt idx="15">
                  <c:v>29.973594088100366</c:v>
                </c:pt>
                <c:pt idx="16">
                  <c:v>29.973594088100366</c:v>
                </c:pt>
                <c:pt idx="17">
                  <c:v>29.973594088100366</c:v>
                </c:pt>
                <c:pt idx="18">
                  <c:v>29.973594088100366</c:v>
                </c:pt>
                <c:pt idx="19">
                  <c:v>29.973594088100366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F-4606-BD6E-67334037788B}"/>
            </c:ext>
          </c:extLst>
        </c:ser>
        <c:ser>
          <c:idx val="1"/>
          <c:order val="1"/>
          <c:tx>
            <c:strRef>
              <c:f>exemplo1!$V$1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exemplo1!$V$2:$V$21</c:f>
              <c:numCache>
                <c:formatCode>0.0000</c:formatCode>
                <c:ptCount val="20"/>
                <c:pt idx="0">
                  <c:v>33.320000000000007</c:v>
                </c:pt>
                <c:pt idx="1">
                  <c:v>33.320000000000007</c:v>
                </c:pt>
                <c:pt idx="2">
                  <c:v>33.320000000000007</c:v>
                </c:pt>
                <c:pt idx="3">
                  <c:v>33.320000000000007</c:v>
                </c:pt>
                <c:pt idx="4">
                  <c:v>33.320000000000007</c:v>
                </c:pt>
                <c:pt idx="5">
                  <c:v>33.320000000000007</c:v>
                </c:pt>
                <c:pt idx="6">
                  <c:v>33.320000000000007</c:v>
                </c:pt>
                <c:pt idx="7">
                  <c:v>33.320000000000007</c:v>
                </c:pt>
                <c:pt idx="8">
                  <c:v>33.320000000000007</c:v>
                </c:pt>
                <c:pt idx="9">
                  <c:v>33.320000000000007</c:v>
                </c:pt>
                <c:pt idx="10">
                  <c:v>33.320000000000007</c:v>
                </c:pt>
                <c:pt idx="11">
                  <c:v>33.320000000000007</c:v>
                </c:pt>
                <c:pt idx="12">
                  <c:v>33.320000000000007</c:v>
                </c:pt>
                <c:pt idx="13">
                  <c:v>33.320000000000007</c:v>
                </c:pt>
                <c:pt idx="14">
                  <c:v>33.320000000000007</c:v>
                </c:pt>
                <c:pt idx="15">
                  <c:v>33.320000000000007</c:v>
                </c:pt>
                <c:pt idx="16">
                  <c:v>33.320000000000007</c:v>
                </c:pt>
                <c:pt idx="17">
                  <c:v>33.320000000000007</c:v>
                </c:pt>
                <c:pt idx="18">
                  <c:v>33.320000000000007</c:v>
                </c:pt>
                <c:pt idx="19">
                  <c:v>33.320000000000007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F-4606-BD6E-67334037788B}"/>
            </c:ext>
          </c:extLst>
        </c:ser>
        <c:ser>
          <c:idx val="2"/>
          <c:order val="2"/>
          <c:tx>
            <c:strRef>
              <c:f>exemplo1!$W$1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exemplo1!$W$2:$W$21</c:f>
              <c:numCache>
                <c:formatCode>0.0000</c:formatCode>
                <c:ptCount val="20"/>
                <c:pt idx="0">
                  <c:v>36.66660000000001</c:v>
                </c:pt>
                <c:pt idx="1">
                  <c:v>36.66660000000001</c:v>
                </c:pt>
                <c:pt idx="2">
                  <c:v>36.66660000000001</c:v>
                </c:pt>
                <c:pt idx="3">
                  <c:v>36.66660000000001</c:v>
                </c:pt>
                <c:pt idx="4">
                  <c:v>36.66660000000001</c:v>
                </c:pt>
                <c:pt idx="5">
                  <c:v>36.66660000000001</c:v>
                </c:pt>
                <c:pt idx="6">
                  <c:v>36.66660000000001</c:v>
                </c:pt>
                <c:pt idx="7">
                  <c:v>36.66660000000001</c:v>
                </c:pt>
                <c:pt idx="8">
                  <c:v>36.66660000000001</c:v>
                </c:pt>
                <c:pt idx="9">
                  <c:v>36.66660000000001</c:v>
                </c:pt>
                <c:pt idx="10">
                  <c:v>36.66660000000001</c:v>
                </c:pt>
                <c:pt idx="11">
                  <c:v>36.66660000000001</c:v>
                </c:pt>
                <c:pt idx="12">
                  <c:v>36.66660000000001</c:v>
                </c:pt>
                <c:pt idx="13">
                  <c:v>36.66660000000001</c:v>
                </c:pt>
                <c:pt idx="14">
                  <c:v>36.66660000000001</c:v>
                </c:pt>
                <c:pt idx="15">
                  <c:v>36.66660000000001</c:v>
                </c:pt>
                <c:pt idx="16">
                  <c:v>36.66660000000001</c:v>
                </c:pt>
                <c:pt idx="17">
                  <c:v>36.66660000000001</c:v>
                </c:pt>
                <c:pt idx="18">
                  <c:v>36.66660000000001</c:v>
                </c:pt>
                <c:pt idx="19">
                  <c:v>36.66660000000001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F-4606-BD6E-67334037788B}"/>
            </c:ext>
          </c:extLst>
        </c:ser>
        <c:ser>
          <c:idx val="3"/>
          <c:order val="3"/>
          <c:tx>
            <c:strRef>
              <c:f>exemplo1!$X$1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exemplo1!$X$2:$X$21</c:f>
              <c:numCache>
                <c:formatCode>0.0</c:formatCode>
                <c:ptCount val="20"/>
                <c:pt idx="0">
                  <c:v>31.6</c:v>
                </c:pt>
                <c:pt idx="1">
                  <c:v>33.4</c:v>
                </c:pt>
                <c:pt idx="2">
                  <c:v>35</c:v>
                </c:pt>
                <c:pt idx="3">
                  <c:v>32.200000000000003</c:v>
                </c:pt>
                <c:pt idx="4">
                  <c:v>33.799999999999997</c:v>
                </c:pt>
                <c:pt idx="5">
                  <c:v>38.4</c:v>
                </c:pt>
                <c:pt idx="6">
                  <c:v>31.6</c:v>
                </c:pt>
                <c:pt idx="7">
                  <c:v>36.799999999999997</c:v>
                </c:pt>
                <c:pt idx="8">
                  <c:v>35</c:v>
                </c:pt>
                <c:pt idx="9">
                  <c:v>34</c:v>
                </c:pt>
                <c:pt idx="10">
                  <c:v>29.8</c:v>
                </c:pt>
                <c:pt idx="11">
                  <c:v>34</c:v>
                </c:pt>
                <c:pt idx="12">
                  <c:v>33</c:v>
                </c:pt>
                <c:pt idx="13">
                  <c:v>34.799999999999997</c:v>
                </c:pt>
                <c:pt idx="14">
                  <c:v>35.6</c:v>
                </c:pt>
                <c:pt idx="15">
                  <c:v>30.8</c:v>
                </c:pt>
                <c:pt idx="16">
                  <c:v>33</c:v>
                </c:pt>
                <c:pt idx="17">
                  <c:v>31.6</c:v>
                </c:pt>
                <c:pt idx="18">
                  <c:v>28.2</c:v>
                </c:pt>
                <c:pt idx="1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F-4606-BD6E-67334037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644607"/>
        <c:axId val="1595652927"/>
      </c:lineChart>
      <c:catAx>
        <c:axId val="159564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652927"/>
        <c:crosses val="autoZero"/>
        <c:auto val="1"/>
        <c:lblAlgn val="ctr"/>
        <c:lblOffset val="100"/>
        <c:noMultiLvlLbl val="0"/>
      </c:catAx>
      <c:valAx>
        <c:axId val="159565292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6446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exemplo1!$Z$1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exemplo1!$Z$2:$Z$21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F-4F3C-B243-5BEDBD75AA76}"/>
            </c:ext>
          </c:extLst>
        </c:ser>
        <c:ser>
          <c:idx val="1"/>
          <c:order val="1"/>
          <c:tx>
            <c:strRef>
              <c:f>exemplo1!$AA$1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exemplo1!$AA$2:$AA$21</c:f>
              <c:numCache>
                <c:formatCode>0.0000</c:formatCode>
                <c:ptCount val="20"/>
                <c:pt idx="0">
                  <c:v>2.3450637084089978</c:v>
                </c:pt>
                <c:pt idx="1">
                  <c:v>2.3450637084089978</c:v>
                </c:pt>
                <c:pt idx="2">
                  <c:v>2.3450637084089978</c:v>
                </c:pt>
                <c:pt idx="3">
                  <c:v>2.3450637084089978</c:v>
                </c:pt>
                <c:pt idx="4">
                  <c:v>2.3450637084089978</c:v>
                </c:pt>
                <c:pt idx="5">
                  <c:v>2.3450637084089978</c:v>
                </c:pt>
                <c:pt idx="6">
                  <c:v>2.3450637084089978</c:v>
                </c:pt>
                <c:pt idx="7">
                  <c:v>2.3450637084089978</c:v>
                </c:pt>
                <c:pt idx="8">
                  <c:v>2.3450637084089978</c:v>
                </c:pt>
                <c:pt idx="9">
                  <c:v>2.3450637084089978</c:v>
                </c:pt>
                <c:pt idx="10">
                  <c:v>2.3450637084089978</c:v>
                </c:pt>
                <c:pt idx="11">
                  <c:v>2.3450637084089978</c:v>
                </c:pt>
                <c:pt idx="12">
                  <c:v>2.3450637084089978</c:v>
                </c:pt>
                <c:pt idx="13">
                  <c:v>2.3450637084089978</c:v>
                </c:pt>
                <c:pt idx="14">
                  <c:v>2.3450637084089978</c:v>
                </c:pt>
                <c:pt idx="15">
                  <c:v>2.3450637084089978</c:v>
                </c:pt>
                <c:pt idx="16">
                  <c:v>2.3450637084089978</c:v>
                </c:pt>
                <c:pt idx="17">
                  <c:v>2.3450637084089978</c:v>
                </c:pt>
                <c:pt idx="18">
                  <c:v>2.3450637084089978</c:v>
                </c:pt>
                <c:pt idx="19">
                  <c:v>2.3450637084089978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F-4F3C-B243-5BEDBD75AA76}"/>
            </c:ext>
          </c:extLst>
        </c:ser>
        <c:ser>
          <c:idx val="2"/>
          <c:order val="2"/>
          <c:tx>
            <c:strRef>
              <c:f>exemplo1!$AB$1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exemplo1!$AB$2:$AB$21</c:f>
              <c:numCache>
                <c:formatCode>General</c:formatCode>
                <c:ptCount val="20"/>
                <c:pt idx="0">
                  <c:v>4.8988380868663963</c:v>
                </c:pt>
                <c:pt idx="1">
                  <c:v>4.8988380868663963</c:v>
                </c:pt>
                <c:pt idx="2">
                  <c:v>4.8988380868663963</c:v>
                </c:pt>
                <c:pt idx="3">
                  <c:v>4.8988380868663963</c:v>
                </c:pt>
                <c:pt idx="4">
                  <c:v>4.8988380868663963</c:v>
                </c:pt>
                <c:pt idx="5">
                  <c:v>4.8988380868663963</c:v>
                </c:pt>
                <c:pt idx="6">
                  <c:v>4.8988380868663963</c:v>
                </c:pt>
                <c:pt idx="7">
                  <c:v>4.8988380868663963</c:v>
                </c:pt>
                <c:pt idx="8">
                  <c:v>4.8988380868663963</c:v>
                </c:pt>
                <c:pt idx="9">
                  <c:v>4.8988380868663963</c:v>
                </c:pt>
                <c:pt idx="10">
                  <c:v>4.8988380868663963</c:v>
                </c:pt>
                <c:pt idx="11">
                  <c:v>4.8988380868663963</c:v>
                </c:pt>
                <c:pt idx="12">
                  <c:v>4.8988380868663963</c:v>
                </c:pt>
                <c:pt idx="13">
                  <c:v>4.8988380868663963</c:v>
                </c:pt>
                <c:pt idx="14">
                  <c:v>4.8988380868663963</c:v>
                </c:pt>
                <c:pt idx="15">
                  <c:v>4.8988380868663963</c:v>
                </c:pt>
                <c:pt idx="16">
                  <c:v>4.8988380868663963</c:v>
                </c:pt>
                <c:pt idx="17">
                  <c:v>4.8988380868663963</c:v>
                </c:pt>
                <c:pt idx="18">
                  <c:v>4.8988380868663963</c:v>
                </c:pt>
                <c:pt idx="19">
                  <c:v>4.8988380868663963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F-4F3C-B243-5BEDBD75AA76}"/>
            </c:ext>
          </c:extLst>
        </c:ser>
        <c:ser>
          <c:idx val="3"/>
          <c:order val="3"/>
          <c:tx>
            <c:strRef>
              <c:f>exemplo1!$AC$1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exemplo1!$AC$2:$AC$21</c:f>
              <c:numCache>
                <c:formatCode>0.0000</c:formatCode>
                <c:ptCount val="20"/>
                <c:pt idx="0">
                  <c:v>1.6733200530681511</c:v>
                </c:pt>
                <c:pt idx="1">
                  <c:v>2.6076809620810595</c:v>
                </c:pt>
                <c:pt idx="2">
                  <c:v>1.5811388300841898</c:v>
                </c:pt>
                <c:pt idx="3">
                  <c:v>1.6431676725154982</c:v>
                </c:pt>
                <c:pt idx="4">
                  <c:v>0.83666002653407556</c:v>
                </c:pt>
                <c:pt idx="5">
                  <c:v>1.1401754250991381</c:v>
                </c:pt>
                <c:pt idx="6">
                  <c:v>1.51657508881031</c:v>
                </c:pt>
                <c:pt idx="7">
                  <c:v>4.3817804600413339</c:v>
                </c:pt>
                <c:pt idx="8">
                  <c:v>5.4313902456001077</c:v>
                </c:pt>
                <c:pt idx="9">
                  <c:v>2.5495097567963922</c:v>
                </c:pt>
                <c:pt idx="10">
                  <c:v>1.7888543819998317</c:v>
                </c:pt>
                <c:pt idx="11">
                  <c:v>1.7320508075688772</c:v>
                </c:pt>
                <c:pt idx="12">
                  <c:v>3.8078865529319543</c:v>
                </c:pt>
                <c:pt idx="13">
                  <c:v>1.7888543819998317</c:v>
                </c:pt>
                <c:pt idx="14">
                  <c:v>2.6076809620810595</c:v>
                </c:pt>
                <c:pt idx="15">
                  <c:v>2.4899799195977463</c:v>
                </c:pt>
                <c:pt idx="16">
                  <c:v>2</c:v>
                </c:pt>
                <c:pt idx="17">
                  <c:v>1.51657508881031</c:v>
                </c:pt>
                <c:pt idx="18">
                  <c:v>3.4205262752974206</c:v>
                </c:pt>
                <c:pt idx="19">
                  <c:v>2.3874672772626644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F-4F3C-B243-5BEDBD75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579967"/>
        <c:axId val="1789580383"/>
      </c:lineChart>
      <c:catAx>
        <c:axId val="178957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580383"/>
        <c:crosses val="autoZero"/>
        <c:auto val="1"/>
        <c:lblAlgn val="ctr"/>
        <c:lblOffset val="100"/>
        <c:noMultiLvlLbl val="0"/>
      </c:catAx>
      <c:valAx>
        <c:axId val="17895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5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para valores individuais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2'!$E$1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'exemplo 2'!$E$2:$E$26</c:f>
              <c:numCache>
                <c:formatCode>0.00</c:formatCode>
                <c:ptCount val="25"/>
                <c:pt idx="1">
                  <c:v>9.5185563829787228</c:v>
                </c:pt>
                <c:pt idx="2">
                  <c:v>9.5185563829787228</c:v>
                </c:pt>
                <c:pt idx="3">
                  <c:v>9.5185563829787228</c:v>
                </c:pt>
                <c:pt idx="4">
                  <c:v>9.5185563829787228</c:v>
                </c:pt>
                <c:pt idx="5">
                  <c:v>9.5185563829787228</c:v>
                </c:pt>
                <c:pt idx="6">
                  <c:v>9.5185563829787228</c:v>
                </c:pt>
                <c:pt idx="7">
                  <c:v>9.5185563829787228</c:v>
                </c:pt>
                <c:pt idx="8">
                  <c:v>9.5185563829787228</c:v>
                </c:pt>
                <c:pt idx="9">
                  <c:v>9.5185563829787228</c:v>
                </c:pt>
                <c:pt idx="10">
                  <c:v>9.5185563829787228</c:v>
                </c:pt>
                <c:pt idx="11">
                  <c:v>9.5185563829787228</c:v>
                </c:pt>
                <c:pt idx="12">
                  <c:v>9.5185563829787228</c:v>
                </c:pt>
                <c:pt idx="13">
                  <c:v>9.5185563829787228</c:v>
                </c:pt>
                <c:pt idx="14">
                  <c:v>9.5185563829787228</c:v>
                </c:pt>
                <c:pt idx="15">
                  <c:v>9.5185563829787228</c:v>
                </c:pt>
                <c:pt idx="16">
                  <c:v>9.5185563829787228</c:v>
                </c:pt>
                <c:pt idx="17">
                  <c:v>9.5185563829787228</c:v>
                </c:pt>
                <c:pt idx="18">
                  <c:v>9.5185563829787228</c:v>
                </c:pt>
                <c:pt idx="19">
                  <c:v>9.5185563829787228</c:v>
                </c:pt>
                <c:pt idx="20">
                  <c:v>9.5185563829787228</c:v>
                </c:pt>
                <c:pt idx="21">
                  <c:v>9.5185563829787228</c:v>
                </c:pt>
                <c:pt idx="22">
                  <c:v>9.5185563829787228</c:v>
                </c:pt>
                <c:pt idx="23">
                  <c:v>9.5185563829787228</c:v>
                </c:pt>
                <c:pt idx="24">
                  <c:v>9.5185563829787228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F-48F0-8A37-E253187E62DD}"/>
            </c:ext>
          </c:extLst>
        </c:ser>
        <c:ser>
          <c:idx val="1"/>
          <c:order val="1"/>
          <c:tx>
            <c:strRef>
              <c:f>'exemplo 2'!$F$1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'exemplo 2'!$F$2:$F$26</c:f>
              <c:numCache>
                <c:formatCode>0.00</c:formatCode>
                <c:ptCount val="25"/>
                <c:pt idx="1">
                  <c:v>10.027199999999999</c:v>
                </c:pt>
                <c:pt idx="2">
                  <c:v>10.027199999999999</c:v>
                </c:pt>
                <c:pt idx="3">
                  <c:v>10.027199999999999</c:v>
                </c:pt>
                <c:pt idx="4">
                  <c:v>10.027199999999999</c:v>
                </c:pt>
                <c:pt idx="5">
                  <c:v>10.027199999999999</c:v>
                </c:pt>
                <c:pt idx="6">
                  <c:v>10.027199999999999</c:v>
                </c:pt>
                <c:pt idx="7">
                  <c:v>10.027199999999999</c:v>
                </c:pt>
                <c:pt idx="8">
                  <c:v>10.027199999999999</c:v>
                </c:pt>
                <c:pt idx="9">
                  <c:v>10.027199999999999</c:v>
                </c:pt>
                <c:pt idx="10">
                  <c:v>10.027199999999999</c:v>
                </c:pt>
                <c:pt idx="11">
                  <c:v>10.027199999999999</c:v>
                </c:pt>
                <c:pt idx="12">
                  <c:v>10.027199999999999</c:v>
                </c:pt>
                <c:pt idx="13">
                  <c:v>10.027199999999999</c:v>
                </c:pt>
                <c:pt idx="14">
                  <c:v>10.027199999999999</c:v>
                </c:pt>
                <c:pt idx="15">
                  <c:v>10.027199999999999</c:v>
                </c:pt>
                <c:pt idx="16">
                  <c:v>10.027199999999999</c:v>
                </c:pt>
                <c:pt idx="17">
                  <c:v>10.027199999999999</c:v>
                </c:pt>
                <c:pt idx="18">
                  <c:v>10.027199999999999</c:v>
                </c:pt>
                <c:pt idx="19">
                  <c:v>10.027199999999999</c:v>
                </c:pt>
                <c:pt idx="20">
                  <c:v>10.027199999999999</c:v>
                </c:pt>
                <c:pt idx="21">
                  <c:v>10.027199999999999</c:v>
                </c:pt>
                <c:pt idx="22">
                  <c:v>10.027199999999999</c:v>
                </c:pt>
                <c:pt idx="23">
                  <c:v>10.027199999999999</c:v>
                </c:pt>
                <c:pt idx="24">
                  <c:v>10.027199999999999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F-48F0-8A37-E253187E62DD}"/>
            </c:ext>
          </c:extLst>
        </c:ser>
        <c:ser>
          <c:idx val="2"/>
          <c:order val="2"/>
          <c:tx>
            <c:strRef>
              <c:f>'exemplo 2'!$G$1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'exemplo 2'!$G$2:$G$26</c:f>
              <c:numCache>
                <c:formatCode>0.00</c:formatCode>
                <c:ptCount val="25"/>
                <c:pt idx="1">
                  <c:v>10.535843617021275</c:v>
                </c:pt>
                <c:pt idx="2">
                  <c:v>10.535843617021275</c:v>
                </c:pt>
                <c:pt idx="3">
                  <c:v>10.535843617021275</c:v>
                </c:pt>
                <c:pt idx="4">
                  <c:v>10.535843617021275</c:v>
                </c:pt>
                <c:pt idx="5">
                  <c:v>10.535843617021275</c:v>
                </c:pt>
                <c:pt idx="6">
                  <c:v>10.535843617021275</c:v>
                </c:pt>
                <c:pt idx="7">
                  <c:v>10.535843617021275</c:v>
                </c:pt>
                <c:pt idx="8">
                  <c:v>10.535843617021275</c:v>
                </c:pt>
                <c:pt idx="9">
                  <c:v>10.535843617021275</c:v>
                </c:pt>
                <c:pt idx="10">
                  <c:v>10.535843617021275</c:v>
                </c:pt>
                <c:pt idx="11">
                  <c:v>10.535843617021275</c:v>
                </c:pt>
                <c:pt idx="12">
                  <c:v>10.535843617021275</c:v>
                </c:pt>
                <c:pt idx="13">
                  <c:v>10.535843617021275</c:v>
                </c:pt>
                <c:pt idx="14">
                  <c:v>10.535843617021275</c:v>
                </c:pt>
                <c:pt idx="15">
                  <c:v>10.535843617021275</c:v>
                </c:pt>
                <c:pt idx="16">
                  <c:v>10.535843617021275</c:v>
                </c:pt>
                <c:pt idx="17">
                  <c:v>10.535843617021275</c:v>
                </c:pt>
                <c:pt idx="18">
                  <c:v>10.535843617021275</c:v>
                </c:pt>
                <c:pt idx="19">
                  <c:v>10.535843617021275</c:v>
                </c:pt>
                <c:pt idx="20">
                  <c:v>10.535843617021275</c:v>
                </c:pt>
                <c:pt idx="21">
                  <c:v>10.535843617021275</c:v>
                </c:pt>
                <c:pt idx="22">
                  <c:v>10.535843617021275</c:v>
                </c:pt>
                <c:pt idx="23">
                  <c:v>10.535843617021275</c:v>
                </c:pt>
                <c:pt idx="24">
                  <c:v>10.535843617021275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F-48F0-8A37-E253187E62DD}"/>
            </c:ext>
          </c:extLst>
        </c:ser>
        <c:ser>
          <c:idx val="3"/>
          <c:order val="3"/>
          <c:tx>
            <c:strRef>
              <c:f>'exemplo 2'!$H$1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'exemplo 2'!$H$2:$H$26</c:f>
              <c:numCache>
                <c:formatCode>0.00</c:formatCode>
                <c:ptCount val="25"/>
                <c:pt idx="0">
                  <c:v>9.94</c:v>
                </c:pt>
                <c:pt idx="1">
                  <c:v>9.93</c:v>
                </c:pt>
                <c:pt idx="2">
                  <c:v>10.09</c:v>
                </c:pt>
                <c:pt idx="3">
                  <c:v>9.98</c:v>
                </c:pt>
                <c:pt idx="4">
                  <c:v>10.11</c:v>
                </c:pt>
                <c:pt idx="5">
                  <c:v>9.99</c:v>
                </c:pt>
                <c:pt idx="6">
                  <c:v>10.11</c:v>
                </c:pt>
                <c:pt idx="7">
                  <c:v>9.84</c:v>
                </c:pt>
                <c:pt idx="8">
                  <c:v>9.82</c:v>
                </c:pt>
                <c:pt idx="9">
                  <c:v>10.38</c:v>
                </c:pt>
                <c:pt idx="10">
                  <c:v>9.99</c:v>
                </c:pt>
                <c:pt idx="11">
                  <c:v>10.41</c:v>
                </c:pt>
                <c:pt idx="12">
                  <c:v>10.36</c:v>
                </c:pt>
                <c:pt idx="13">
                  <c:v>9.99</c:v>
                </c:pt>
                <c:pt idx="14">
                  <c:v>10.119999999999999</c:v>
                </c:pt>
                <c:pt idx="15">
                  <c:v>9.81</c:v>
                </c:pt>
                <c:pt idx="16">
                  <c:v>9.73</c:v>
                </c:pt>
                <c:pt idx="17">
                  <c:v>10.14</c:v>
                </c:pt>
                <c:pt idx="18">
                  <c:v>9.9600000000000009</c:v>
                </c:pt>
                <c:pt idx="19">
                  <c:v>10.06</c:v>
                </c:pt>
                <c:pt idx="20">
                  <c:v>10.11</c:v>
                </c:pt>
                <c:pt idx="21">
                  <c:v>9.9499999999999993</c:v>
                </c:pt>
                <c:pt idx="22">
                  <c:v>9.92</c:v>
                </c:pt>
                <c:pt idx="23">
                  <c:v>10.09</c:v>
                </c:pt>
                <c:pt idx="24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F-48F0-8A37-E253187E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938863"/>
        <c:axId val="984942191"/>
      </c:lineChart>
      <c:catAx>
        <c:axId val="98493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942191"/>
        <c:crosses val="autoZero"/>
        <c:auto val="1"/>
        <c:lblAlgn val="ctr"/>
        <c:lblOffset val="100"/>
        <c:noMultiLvlLbl val="0"/>
      </c:catAx>
      <c:valAx>
        <c:axId val="9849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93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2'!$R$1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'exemplo 2'!$R$2:$R$26</c:f>
              <c:numCache>
                <c:formatCode>0.0000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2-4ACF-8C4B-5D74F09FE050}"/>
            </c:ext>
          </c:extLst>
        </c:ser>
        <c:ser>
          <c:idx val="1"/>
          <c:order val="1"/>
          <c:tx>
            <c:strRef>
              <c:f>'exemplo 2'!$S$1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'exemplo 2'!$S$2:$S$26</c:f>
              <c:numCache>
                <c:formatCode>0.0000</c:formatCode>
                <c:ptCount val="25"/>
                <c:pt idx="1">
                  <c:v>0.1912499999999997</c:v>
                </c:pt>
                <c:pt idx="2">
                  <c:v>0.1912499999999997</c:v>
                </c:pt>
                <c:pt idx="3">
                  <c:v>0.1912499999999997</c:v>
                </c:pt>
                <c:pt idx="4">
                  <c:v>0.1912499999999997</c:v>
                </c:pt>
                <c:pt idx="5">
                  <c:v>0.1912499999999997</c:v>
                </c:pt>
                <c:pt idx="6">
                  <c:v>0.1912499999999997</c:v>
                </c:pt>
                <c:pt idx="7">
                  <c:v>0.1912499999999997</c:v>
                </c:pt>
                <c:pt idx="8">
                  <c:v>0.1912499999999997</c:v>
                </c:pt>
                <c:pt idx="9">
                  <c:v>0.1912499999999997</c:v>
                </c:pt>
                <c:pt idx="10">
                  <c:v>0.1912499999999997</c:v>
                </c:pt>
                <c:pt idx="11">
                  <c:v>0.1912499999999997</c:v>
                </c:pt>
                <c:pt idx="12">
                  <c:v>0.1912499999999997</c:v>
                </c:pt>
                <c:pt idx="13">
                  <c:v>0.1912499999999997</c:v>
                </c:pt>
                <c:pt idx="14">
                  <c:v>0.1912499999999997</c:v>
                </c:pt>
                <c:pt idx="15">
                  <c:v>0.1912499999999997</c:v>
                </c:pt>
                <c:pt idx="16">
                  <c:v>0.1912499999999997</c:v>
                </c:pt>
                <c:pt idx="17">
                  <c:v>0.1912499999999997</c:v>
                </c:pt>
                <c:pt idx="18">
                  <c:v>0.1912499999999997</c:v>
                </c:pt>
                <c:pt idx="19">
                  <c:v>0.1912499999999997</c:v>
                </c:pt>
                <c:pt idx="20">
                  <c:v>0.1912499999999997</c:v>
                </c:pt>
                <c:pt idx="21">
                  <c:v>0.1912499999999997</c:v>
                </c:pt>
                <c:pt idx="22">
                  <c:v>0.1912499999999997</c:v>
                </c:pt>
                <c:pt idx="23">
                  <c:v>0.1912499999999997</c:v>
                </c:pt>
                <c:pt idx="24">
                  <c:v>0.1912499999999997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2-4ACF-8C4B-5D74F09FE050}"/>
            </c:ext>
          </c:extLst>
        </c:ser>
        <c:ser>
          <c:idx val="2"/>
          <c:order val="2"/>
          <c:tx>
            <c:strRef>
              <c:f>'exemplo 2'!$T$1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'exemplo 2'!$T$2:$T$26</c:f>
              <c:numCache>
                <c:formatCode>0.0000</c:formatCode>
                <c:ptCount val="25"/>
                <c:pt idx="1">
                  <c:v>0.62481374999999895</c:v>
                </c:pt>
                <c:pt idx="2">
                  <c:v>0.62481374999999895</c:v>
                </c:pt>
                <c:pt idx="3">
                  <c:v>0.62481374999999895</c:v>
                </c:pt>
                <c:pt idx="4">
                  <c:v>0.62481374999999895</c:v>
                </c:pt>
                <c:pt idx="5">
                  <c:v>0.62481374999999895</c:v>
                </c:pt>
                <c:pt idx="6">
                  <c:v>0.62481374999999895</c:v>
                </c:pt>
                <c:pt idx="7">
                  <c:v>0.62481374999999895</c:v>
                </c:pt>
                <c:pt idx="8">
                  <c:v>0.62481374999999895</c:v>
                </c:pt>
                <c:pt idx="9">
                  <c:v>0.62481374999999895</c:v>
                </c:pt>
                <c:pt idx="10">
                  <c:v>0.62481374999999895</c:v>
                </c:pt>
                <c:pt idx="11">
                  <c:v>0.62481374999999895</c:v>
                </c:pt>
                <c:pt idx="12">
                  <c:v>0.62481374999999895</c:v>
                </c:pt>
                <c:pt idx="13">
                  <c:v>0.62481374999999895</c:v>
                </c:pt>
                <c:pt idx="14">
                  <c:v>0.62481374999999895</c:v>
                </c:pt>
                <c:pt idx="15">
                  <c:v>0.62481374999999895</c:v>
                </c:pt>
                <c:pt idx="16">
                  <c:v>0.62481374999999895</c:v>
                </c:pt>
                <c:pt idx="17">
                  <c:v>0.62481374999999895</c:v>
                </c:pt>
                <c:pt idx="18">
                  <c:v>0.62481374999999895</c:v>
                </c:pt>
                <c:pt idx="19">
                  <c:v>0.62481374999999895</c:v>
                </c:pt>
                <c:pt idx="20">
                  <c:v>0.62481374999999895</c:v>
                </c:pt>
                <c:pt idx="21">
                  <c:v>0.62481374999999895</c:v>
                </c:pt>
                <c:pt idx="22">
                  <c:v>0.62481374999999895</c:v>
                </c:pt>
                <c:pt idx="23">
                  <c:v>0.62481374999999895</c:v>
                </c:pt>
                <c:pt idx="24">
                  <c:v>0.62481374999999895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2-4ACF-8C4B-5D74F09FE050}"/>
            </c:ext>
          </c:extLst>
        </c:ser>
        <c:ser>
          <c:idx val="3"/>
          <c:order val="3"/>
          <c:tx>
            <c:strRef>
              <c:f>'exemplo 2'!$U$1</c:f>
              <c:strCache>
                <c:ptCount val="1"/>
                <c:pt idx="0">
                  <c:v>Dados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'exemplo 2'!$U$2:$U$26</c:f>
              <c:numCache>
                <c:formatCode>0.0000</c:formatCode>
                <c:ptCount val="25"/>
                <c:pt idx="1">
                  <c:v>9.9999999999997868E-3</c:v>
                </c:pt>
                <c:pt idx="2">
                  <c:v>0.16000000000000014</c:v>
                </c:pt>
                <c:pt idx="3">
                  <c:v>0.10999999999999943</c:v>
                </c:pt>
                <c:pt idx="4">
                  <c:v>0.12999999999999901</c:v>
                </c:pt>
                <c:pt idx="5">
                  <c:v>0.11999999999999922</c:v>
                </c:pt>
                <c:pt idx="6">
                  <c:v>0.11999999999999922</c:v>
                </c:pt>
                <c:pt idx="7">
                  <c:v>0.26999999999999957</c:v>
                </c:pt>
                <c:pt idx="8">
                  <c:v>1.9999999999999574E-2</c:v>
                </c:pt>
                <c:pt idx="9">
                  <c:v>0.5600000000000005</c:v>
                </c:pt>
                <c:pt idx="10">
                  <c:v>0.39000000000000057</c:v>
                </c:pt>
                <c:pt idx="11">
                  <c:v>0.41999999999999993</c:v>
                </c:pt>
                <c:pt idx="12">
                  <c:v>5.0000000000000711E-2</c:v>
                </c:pt>
                <c:pt idx="13">
                  <c:v>0.36999999999999922</c:v>
                </c:pt>
                <c:pt idx="14">
                  <c:v>0.12999999999999901</c:v>
                </c:pt>
                <c:pt idx="15">
                  <c:v>0.30999999999999872</c:v>
                </c:pt>
                <c:pt idx="16">
                  <c:v>8.0000000000000071E-2</c:v>
                </c:pt>
                <c:pt idx="17">
                  <c:v>0.41000000000000014</c:v>
                </c:pt>
                <c:pt idx="18">
                  <c:v>0.17999999999999972</c:v>
                </c:pt>
                <c:pt idx="19">
                  <c:v>9.9999999999999645E-2</c:v>
                </c:pt>
                <c:pt idx="20">
                  <c:v>4.9999999999998934E-2</c:v>
                </c:pt>
                <c:pt idx="21">
                  <c:v>0.16000000000000014</c:v>
                </c:pt>
                <c:pt idx="22">
                  <c:v>2.9999999999999361E-2</c:v>
                </c:pt>
                <c:pt idx="23">
                  <c:v>0.16999999999999993</c:v>
                </c:pt>
                <c:pt idx="24">
                  <c:v>0.24000000000000021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2-4ACF-8C4B-5D74F09F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436271"/>
        <c:axId val="1062431279"/>
      </c:lineChart>
      <c:catAx>
        <c:axId val="106243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431279"/>
        <c:crosses val="autoZero"/>
        <c:auto val="1"/>
        <c:lblAlgn val="ctr"/>
        <c:lblOffset val="100"/>
        <c:noMultiLvlLbl val="0"/>
      </c:catAx>
      <c:valAx>
        <c:axId val="10624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4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24</xdr:row>
      <xdr:rowOff>144780</xdr:rowOff>
    </xdr:from>
    <xdr:to>
      <xdr:col>18</xdr:col>
      <xdr:colOff>60960</xdr:colOff>
      <xdr:row>47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66F8D2-169E-4126-9196-A1FB95E2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411480</xdr:colOff>
      <xdr:row>24</xdr:row>
      <xdr:rowOff>140970</xdr:rowOff>
    </xdr:from>
    <xdr:to>
      <xdr:col>26</xdr:col>
      <xdr:colOff>106680</xdr:colOff>
      <xdr:row>39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381B62-B8C8-4868-A9C1-983F035B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25</xdr:row>
      <xdr:rowOff>49530</xdr:rowOff>
    </xdr:from>
    <xdr:to>
      <xdr:col>36</xdr:col>
      <xdr:colOff>182880</xdr:colOff>
      <xdr:row>48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7B3821-162E-46CF-8A52-28F14A89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205740</xdr:colOff>
      <xdr:row>0</xdr:row>
      <xdr:rowOff>95250</xdr:rowOff>
    </xdr:from>
    <xdr:to>
      <xdr:col>37</xdr:col>
      <xdr:colOff>510540</xdr:colOff>
      <xdr:row>15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67F19D-BA19-4DF4-B6DA-ECC5D71E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95250</xdr:rowOff>
    </xdr:from>
    <xdr:to>
      <xdr:col>16</xdr:col>
      <xdr:colOff>22860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76E0C3-3BCB-428F-B88F-F86D1B048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</xdr:colOff>
      <xdr:row>1</xdr:row>
      <xdr:rowOff>0</xdr:rowOff>
    </xdr:from>
    <xdr:to>
      <xdr:col>29</xdr:col>
      <xdr:colOff>312420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E8BD80-D64E-4EB5-B2EB-ADAAE86AF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D104-898E-425C-B48B-61ADFECDE288}">
  <dimension ref="A1:AC39"/>
  <sheetViews>
    <sheetView zoomScaleNormal="100" workbookViewId="0">
      <selection activeCell="E38" sqref="E38"/>
    </sheetView>
  </sheetViews>
  <sheetFormatPr defaultRowHeight="14.4" x14ac:dyDescent="0.3"/>
  <cols>
    <col min="1" max="1" width="17.5546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20</v>
      </c>
      <c r="K1" t="s">
        <v>15</v>
      </c>
      <c r="L1" t="s">
        <v>12</v>
      </c>
      <c r="M1" t="s">
        <v>10</v>
      </c>
      <c r="N1" t="s">
        <v>16</v>
      </c>
      <c r="P1" t="s">
        <v>15</v>
      </c>
      <c r="Q1" t="s">
        <v>12</v>
      </c>
      <c r="R1" t="s">
        <v>10</v>
      </c>
      <c r="S1" t="s">
        <v>19</v>
      </c>
      <c r="U1" t="s">
        <v>15</v>
      </c>
      <c r="V1" t="s">
        <v>12</v>
      </c>
      <c r="W1" t="s">
        <v>10</v>
      </c>
      <c r="X1" t="s">
        <v>16</v>
      </c>
      <c r="Z1" t="s">
        <v>15</v>
      </c>
      <c r="AA1" t="s">
        <v>12</v>
      </c>
      <c r="AB1" t="s">
        <v>10</v>
      </c>
      <c r="AC1" t="s">
        <v>16</v>
      </c>
    </row>
    <row r="2" spans="1:29" x14ac:dyDescent="0.3">
      <c r="A2">
        <v>1</v>
      </c>
      <c r="B2">
        <v>33</v>
      </c>
      <c r="C2">
        <v>29</v>
      </c>
      <c r="D2">
        <v>31</v>
      </c>
      <c r="E2">
        <v>32</v>
      </c>
      <c r="F2">
        <v>33</v>
      </c>
      <c r="G2" s="1">
        <f>AVERAGE(B2:F2)</f>
        <v>31.6</v>
      </c>
      <c r="H2">
        <f>MAX(B2:F2)-MIN(B2:F2)</f>
        <v>4</v>
      </c>
      <c r="I2" s="2">
        <f>_xlfn.STDEV.S(B2:F2)</f>
        <v>1.6733200530681511</v>
      </c>
      <c r="K2" s="2">
        <f>$B$29</f>
        <v>29.973400000000009</v>
      </c>
      <c r="L2" s="2">
        <f>$B$25</f>
        <v>33.320000000000007</v>
      </c>
      <c r="M2" s="2">
        <f>$B$28</f>
        <v>36.66660000000001</v>
      </c>
      <c r="N2" s="1">
        <f>G2</f>
        <v>31.6</v>
      </c>
      <c r="P2">
        <f>$E$25</f>
        <v>0</v>
      </c>
      <c r="Q2" s="2">
        <f>$B$27</f>
        <v>5.8</v>
      </c>
      <c r="R2">
        <f>$E$27</f>
        <v>12.261199999999999</v>
      </c>
      <c r="S2">
        <f>H2</f>
        <v>4</v>
      </c>
      <c r="U2">
        <f>$E$33</f>
        <v>29.973594088100366</v>
      </c>
      <c r="V2" s="2">
        <f>$E$32</f>
        <v>33.320000000000007</v>
      </c>
      <c r="W2" s="2">
        <f>$B$28</f>
        <v>36.66660000000001</v>
      </c>
      <c r="X2" s="1">
        <f>G2</f>
        <v>31.6</v>
      </c>
      <c r="Z2">
        <f>$E$36</f>
        <v>0</v>
      </c>
      <c r="AA2" s="2">
        <f>$I$22</f>
        <v>2.3450637084089978</v>
      </c>
      <c r="AB2">
        <f t="shared" ref="AB2:AB21" si="0">$E$39</f>
        <v>4.8988380868663963</v>
      </c>
      <c r="AC2" s="2">
        <f>I2</f>
        <v>1.6733200530681511</v>
      </c>
    </row>
    <row r="3" spans="1:29" x14ac:dyDescent="0.3">
      <c r="A3">
        <v>2</v>
      </c>
      <c r="B3">
        <v>33</v>
      </c>
      <c r="C3">
        <v>31</v>
      </c>
      <c r="D3">
        <v>35</v>
      </c>
      <c r="E3">
        <v>37</v>
      </c>
      <c r="F3">
        <v>31</v>
      </c>
      <c r="G3" s="1">
        <f t="shared" ref="G3:G21" si="1">AVERAGE(B3:F3)</f>
        <v>33.4</v>
      </c>
      <c r="H3">
        <f t="shared" ref="H3:H21" si="2">MAX(B3:F3)-MIN(B3:F3)</f>
        <v>6</v>
      </c>
      <c r="I3" s="2">
        <f t="shared" ref="I3:I21" si="3">_xlfn.STDEV.S(B3:F3)</f>
        <v>2.6076809620810595</v>
      </c>
      <c r="K3" s="2">
        <f t="shared" ref="K3:K21" si="4">$B$29</f>
        <v>29.973400000000009</v>
      </c>
      <c r="L3" s="2">
        <f t="shared" ref="L3:L21" si="5">$B$25</f>
        <v>33.320000000000007</v>
      </c>
      <c r="M3" s="2">
        <f t="shared" ref="M3:M21" si="6">$B$28</f>
        <v>36.66660000000001</v>
      </c>
      <c r="N3" s="1">
        <f t="shared" ref="N3:N21" si="7">G3</f>
        <v>33.4</v>
      </c>
      <c r="P3">
        <f t="shared" ref="P3:P21" si="8">$E$25</f>
        <v>0</v>
      </c>
      <c r="Q3" s="2">
        <f t="shared" ref="Q3:Q21" si="9">$B$27</f>
        <v>5.8</v>
      </c>
      <c r="R3">
        <f t="shared" ref="R3:R21" si="10">$E$27</f>
        <v>12.261199999999999</v>
      </c>
      <c r="S3">
        <f t="shared" ref="S3:S21" si="11">H3</f>
        <v>6</v>
      </c>
      <c r="U3">
        <f t="shared" ref="U3:U21" si="12">$E$33</f>
        <v>29.973594088100366</v>
      </c>
      <c r="V3" s="2">
        <f t="shared" ref="V3:V21" si="13">$E$32</f>
        <v>33.320000000000007</v>
      </c>
      <c r="W3" s="2">
        <f t="shared" ref="W3:W21" si="14">$B$28</f>
        <v>36.66660000000001</v>
      </c>
      <c r="X3" s="1">
        <f t="shared" ref="X3:X21" si="15">G3</f>
        <v>33.4</v>
      </c>
      <c r="Z3">
        <f t="shared" ref="Z3:Z21" si="16">$E$36</f>
        <v>0</v>
      </c>
      <c r="AA3" s="2">
        <f t="shared" ref="AA3:AA21" si="17">$I$22</f>
        <v>2.3450637084089978</v>
      </c>
      <c r="AB3">
        <f t="shared" si="0"/>
        <v>4.8988380868663963</v>
      </c>
      <c r="AC3" s="2">
        <f t="shared" ref="AC3:AC21" si="18">I3</f>
        <v>2.6076809620810595</v>
      </c>
    </row>
    <row r="4" spans="1:29" x14ac:dyDescent="0.3">
      <c r="A4">
        <v>3</v>
      </c>
      <c r="B4">
        <v>35</v>
      </c>
      <c r="C4">
        <v>37</v>
      </c>
      <c r="D4">
        <v>33</v>
      </c>
      <c r="E4">
        <v>34</v>
      </c>
      <c r="F4">
        <v>36</v>
      </c>
      <c r="G4" s="1">
        <f t="shared" si="1"/>
        <v>35</v>
      </c>
      <c r="H4">
        <f t="shared" si="2"/>
        <v>4</v>
      </c>
      <c r="I4" s="2">
        <f t="shared" si="3"/>
        <v>1.5811388300841898</v>
      </c>
      <c r="K4" s="2">
        <f t="shared" si="4"/>
        <v>29.973400000000009</v>
      </c>
      <c r="L4" s="2">
        <f t="shared" si="5"/>
        <v>33.320000000000007</v>
      </c>
      <c r="M4" s="2">
        <f t="shared" si="6"/>
        <v>36.66660000000001</v>
      </c>
      <c r="N4" s="1">
        <f t="shared" si="7"/>
        <v>35</v>
      </c>
      <c r="P4">
        <f t="shared" si="8"/>
        <v>0</v>
      </c>
      <c r="Q4" s="2">
        <f t="shared" si="9"/>
        <v>5.8</v>
      </c>
      <c r="R4">
        <f t="shared" si="10"/>
        <v>12.261199999999999</v>
      </c>
      <c r="S4">
        <f t="shared" si="11"/>
        <v>4</v>
      </c>
      <c r="U4">
        <f t="shared" si="12"/>
        <v>29.973594088100366</v>
      </c>
      <c r="V4" s="2">
        <f t="shared" si="13"/>
        <v>33.320000000000007</v>
      </c>
      <c r="W4" s="2">
        <f t="shared" si="14"/>
        <v>36.66660000000001</v>
      </c>
      <c r="X4" s="1">
        <f t="shared" si="15"/>
        <v>35</v>
      </c>
      <c r="Z4">
        <f t="shared" si="16"/>
        <v>0</v>
      </c>
      <c r="AA4" s="2">
        <f t="shared" si="17"/>
        <v>2.3450637084089978</v>
      </c>
      <c r="AB4">
        <f t="shared" si="0"/>
        <v>4.8988380868663963</v>
      </c>
      <c r="AC4" s="2">
        <f t="shared" si="18"/>
        <v>1.5811388300841898</v>
      </c>
    </row>
    <row r="5" spans="1:29" x14ac:dyDescent="0.3">
      <c r="A5">
        <v>4</v>
      </c>
      <c r="B5">
        <v>30</v>
      </c>
      <c r="C5">
        <v>31</v>
      </c>
      <c r="D5">
        <v>33</v>
      </c>
      <c r="E5">
        <v>34</v>
      </c>
      <c r="F5">
        <v>33</v>
      </c>
      <c r="G5" s="1">
        <f t="shared" si="1"/>
        <v>32.200000000000003</v>
      </c>
      <c r="H5">
        <f t="shared" si="2"/>
        <v>4</v>
      </c>
      <c r="I5" s="2">
        <f t="shared" si="3"/>
        <v>1.6431676725154982</v>
      </c>
      <c r="K5" s="2">
        <f t="shared" si="4"/>
        <v>29.973400000000009</v>
      </c>
      <c r="L5" s="2">
        <f t="shared" si="5"/>
        <v>33.320000000000007</v>
      </c>
      <c r="M5" s="2">
        <f t="shared" si="6"/>
        <v>36.66660000000001</v>
      </c>
      <c r="N5" s="1">
        <f t="shared" si="7"/>
        <v>32.200000000000003</v>
      </c>
      <c r="P5">
        <f t="shared" si="8"/>
        <v>0</v>
      </c>
      <c r="Q5" s="2">
        <f t="shared" si="9"/>
        <v>5.8</v>
      </c>
      <c r="R5">
        <f t="shared" si="10"/>
        <v>12.261199999999999</v>
      </c>
      <c r="S5">
        <f t="shared" si="11"/>
        <v>4</v>
      </c>
      <c r="U5">
        <f t="shared" si="12"/>
        <v>29.973594088100366</v>
      </c>
      <c r="V5" s="2">
        <f t="shared" si="13"/>
        <v>33.320000000000007</v>
      </c>
      <c r="W5" s="2">
        <f t="shared" si="14"/>
        <v>36.66660000000001</v>
      </c>
      <c r="X5" s="1">
        <f t="shared" si="15"/>
        <v>32.200000000000003</v>
      </c>
      <c r="Z5">
        <f t="shared" si="16"/>
        <v>0</v>
      </c>
      <c r="AA5" s="2">
        <f t="shared" si="17"/>
        <v>2.3450637084089978</v>
      </c>
      <c r="AB5">
        <f t="shared" si="0"/>
        <v>4.8988380868663963</v>
      </c>
      <c r="AC5" s="2">
        <f t="shared" si="18"/>
        <v>1.6431676725154982</v>
      </c>
    </row>
    <row r="6" spans="1:29" x14ac:dyDescent="0.3">
      <c r="A6" s="3">
        <v>5</v>
      </c>
      <c r="B6" s="3">
        <v>33</v>
      </c>
      <c r="C6" s="3">
        <v>34</v>
      </c>
      <c r="D6" s="3">
        <v>35</v>
      </c>
      <c r="E6" s="3">
        <v>33</v>
      </c>
      <c r="F6" s="3">
        <v>34</v>
      </c>
      <c r="G6" s="4">
        <f t="shared" si="1"/>
        <v>33.799999999999997</v>
      </c>
      <c r="H6" s="3">
        <f t="shared" si="2"/>
        <v>2</v>
      </c>
      <c r="I6" s="2">
        <f t="shared" si="3"/>
        <v>0.83666002653407556</v>
      </c>
      <c r="K6" s="2">
        <f t="shared" si="4"/>
        <v>29.973400000000009</v>
      </c>
      <c r="L6" s="2">
        <f t="shared" si="5"/>
        <v>33.320000000000007</v>
      </c>
      <c r="M6" s="2">
        <f t="shared" si="6"/>
        <v>36.66660000000001</v>
      </c>
      <c r="N6" s="1">
        <f t="shared" si="7"/>
        <v>33.799999999999997</v>
      </c>
      <c r="P6">
        <f t="shared" si="8"/>
        <v>0</v>
      </c>
      <c r="Q6" s="2">
        <f t="shared" si="9"/>
        <v>5.8</v>
      </c>
      <c r="R6">
        <f t="shared" si="10"/>
        <v>12.261199999999999</v>
      </c>
      <c r="S6">
        <f t="shared" si="11"/>
        <v>2</v>
      </c>
      <c r="U6">
        <f t="shared" si="12"/>
        <v>29.973594088100366</v>
      </c>
      <c r="V6" s="2">
        <f t="shared" si="13"/>
        <v>33.320000000000007</v>
      </c>
      <c r="W6" s="2">
        <f t="shared" si="14"/>
        <v>36.66660000000001</v>
      </c>
      <c r="X6" s="1">
        <f t="shared" si="15"/>
        <v>33.799999999999997</v>
      </c>
      <c r="Z6">
        <f t="shared" si="16"/>
        <v>0</v>
      </c>
      <c r="AA6" s="2">
        <f t="shared" si="17"/>
        <v>2.3450637084089978</v>
      </c>
      <c r="AB6">
        <f t="shared" si="0"/>
        <v>4.8988380868663963</v>
      </c>
      <c r="AC6" s="2">
        <f t="shared" si="18"/>
        <v>0.83666002653407556</v>
      </c>
    </row>
    <row r="7" spans="1:29" x14ac:dyDescent="0.3">
      <c r="A7" s="3">
        <v>6</v>
      </c>
      <c r="B7" s="3">
        <v>38</v>
      </c>
      <c r="C7" s="3">
        <v>37</v>
      </c>
      <c r="D7" s="3">
        <v>39</v>
      </c>
      <c r="E7" s="3">
        <v>40</v>
      </c>
      <c r="F7" s="3">
        <v>38</v>
      </c>
      <c r="G7" s="4">
        <f t="shared" si="1"/>
        <v>38.4</v>
      </c>
      <c r="H7" s="3">
        <f t="shared" si="2"/>
        <v>3</v>
      </c>
      <c r="I7" s="2">
        <f t="shared" si="3"/>
        <v>1.1401754250991381</v>
      </c>
      <c r="K7" s="2">
        <f t="shared" si="4"/>
        <v>29.973400000000009</v>
      </c>
      <c r="L7" s="2">
        <f t="shared" si="5"/>
        <v>33.320000000000007</v>
      </c>
      <c r="M7" s="2">
        <f t="shared" si="6"/>
        <v>36.66660000000001</v>
      </c>
      <c r="N7" s="1">
        <f t="shared" si="7"/>
        <v>38.4</v>
      </c>
      <c r="P7">
        <f t="shared" si="8"/>
        <v>0</v>
      </c>
      <c r="Q7" s="2">
        <f t="shared" si="9"/>
        <v>5.8</v>
      </c>
      <c r="R7">
        <f t="shared" si="10"/>
        <v>12.261199999999999</v>
      </c>
      <c r="S7">
        <f t="shared" si="11"/>
        <v>3</v>
      </c>
      <c r="U7">
        <f t="shared" si="12"/>
        <v>29.973594088100366</v>
      </c>
      <c r="V7" s="2">
        <f t="shared" si="13"/>
        <v>33.320000000000007</v>
      </c>
      <c r="W7" s="2">
        <f t="shared" si="14"/>
        <v>36.66660000000001</v>
      </c>
      <c r="X7" s="1">
        <f t="shared" si="15"/>
        <v>38.4</v>
      </c>
      <c r="Z7">
        <f t="shared" si="16"/>
        <v>0</v>
      </c>
      <c r="AA7" s="2">
        <f t="shared" si="17"/>
        <v>2.3450637084089978</v>
      </c>
      <c r="AB7">
        <f t="shared" si="0"/>
        <v>4.8988380868663963</v>
      </c>
      <c r="AC7" s="2">
        <f t="shared" si="18"/>
        <v>1.1401754250991381</v>
      </c>
    </row>
    <row r="8" spans="1:29" x14ac:dyDescent="0.3">
      <c r="A8" s="3">
        <v>7</v>
      </c>
      <c r="B8" s="3">
        <v>30</v>
      </c>
      <c r="C8" s="3">
        <v>31</v>
      </c>
      <c r="D8" s="3">
        <v>32</v>
      </c>
      <c r="E8" s="3">
        <v>34</v>
      </c>
      <c r="F8" s="3">
        <v>31</v>
      </c>
      <c r="G8" s="4">
        <f t="shared" si="1"/>
        <v>31.6</v>
      </c>
      <c r="H8" s="3">
        <f t="shared" si="2"/>
        <v>4</v>
      </c>
      <c r="I8" s="2">
        <f t="shared" si="3"/>
        <v>1.51657508881031</v>
      </c>
      <c r="K8" s="2">
        <f t="shared" si="4"/>
        <v>29.973400000000009</v>
      </c>
      <c r="L8" s="2">
        <f t="shared" si="5"/>
        <v>33.320000000000007</v>
      </c>
      <c r="M8" s="2">
        <f t="shared" si="6"/>
        <v>36.66660000000001</v>
      </c>
      <c r="N8" s="1">
        <f t="shared" si="7"/>
        <v>31.6</v>
      </c>
      <c r="P8">
        <f t="shared" si="8"/>
        <v>0</v>
      </c>
      <c r="Q8" s="2">
        <f t="shared" si="9"/>
        <v>5.8</v>
      </c>
      <c r="R8">
        <f t="shared" si="10"/>
        <v>12.261199999999999</v>
      </c>
      <c r="S8">
        <f t="shared" si="11"/>
        <v>4</v>
      </c>
      <c r="U8">
        <f t="shared" si="12"/>
        <v>29.973594088100366</v>
      </c>
      <c r="V8" s="2">
        <f t="shared" si="13"/>
        <v>33.320000000000007</v>
      </c>
      <c r="W8" s="2">
        <f t="shared" si="14"/>
        <v>36.66660000000001</v>
      </c>
      <c r="X8" s="1">
        <f t="shared" si="15"/>
        <v>31.6</v>
      </c>
      <c r="Z8">
        <f t="shared" si="16"/>
        <v>0</v>
      </c>
      <c r="AA8" s="2">
        <f t="shared" si="17"/>
        <v>2.3450637084089978</v>
      </c>
      <c r="AB8">
        <f t="shared" si="0"/>
        <v>4.8988380868663963</v>
      </c>
      <c r="AC8" s="2">
        <f t="shared" si="18"/>
        <v>1.51657508881031</v>
      </c>
    </row>
    <row r="9" spans="1:29" x14ac:dyDescent="0.3">
      <c r="A9" s="3">
        <v>8</v>
      </c>
      <c r="B9" s="3">
        <v>29</v>
      </c>
      <c r="C9" s="3">
        <v>39</v>
      </c>
      <c r="D9" s="3">
        <v>38</v>
      </c>
      <c r="E9" s="3">
        <v>39</v>
      </c>
      <c r="F9" s="3">
        <v>39</v>
      </c>
      <c r="G9" s="4">
        <f t="shared" si="1"/>
        <v>36.799999999999997</v>
      </c>
      <c r="H9" s="3">
        <f t="shared" si="2"/>
        <v>10</v>
      </c>
      <c r="I9" s="2">
        <f t="shared" si="3"/>
        <v>4.3817804600413339</v>
      </c>
      <c r="K9" s="2">
        <f t="shared" si="4"/>
        <v>29.973400000000009</v>
      </c>
      <c r="L9" s="2">
        <f t="shared" si="5"/>
        <v>33.320000000000007</v>
      </c>
      <c r="M9" s="2">
        <f t="shared" si="6"/>
        <v>36.66660000000001</v>
      </c>
      <c r="N9" s="1">
        <f t="shared" si="7"/>
        <v>36.799999999999997</v>
      </c>
      <c r="P9">
        <f t="shared" si="8"/>
        <v>0</v>
      </c>
      <c r="Q9" s="2">
        <f t="shared" si="9"/>
        <v>5.8</v>
      </c>
      <c r="R9">
        <f t="shared" si="10"/>
        <v>12.261199999999999</v>
      </c>
      <c r="S9">
        <f t="shared" si="11"/>
        <v>10</v>
      </c>
      <c r="U9">
        <f t="shared" si="12"/>
        <v>29.973594088100366</v>
      </c>
      <c r="V9" s="2">
        <f t="shared" si="13"/>
        <v>33.320000000000007</v>
      </c>
      <c r="W9" s="2">
        <f t="shared" si="14"/>
        <v>36.66660000000001</v>
      </c>
      <c r="X9" s="1">
        <f t="shared" si="15"/>
        <v>36.799999999999997</v>
      </c>
      <c r="Z9">
        <f t="shared" si="16"/>
        <v>0</v>
      </c>
      <c r="AA9" s="2">
        <f t="shared" si="17"/>
        <v>2.3450637084089978</v>
      </c>
      <c r="AB9">
        <f t="shared" si="0"/>
        <v>4.8988380868663963</v>
      </c>
      <c r="AC9" s="2">
        <f t="shared" si="18"/>
        <v>4.3817804600413339</v>
      </c>
    </row>
    <row r="10" spans="1:29" x14ac:dyDescent="0.3">
      <c r="A10" s="3">
        <v>9</v>
      </c>
      <c r="B10" s="3">
        <v>28</v>
      </c>
      <c r="C10" s="3">
        <v>33</v>
      </c>
      <c r="D10" s="3">
        <v>35</v>
      </c>
      <c r="E10" s="3">
        <v>36</v>
      </c>
      <c r="F10" s="3">
        <v>43</v>
      </c>
      <c r="G10" s="4">
        <f t="shared" si="1"/>
        <v>35</v>
      </c>
      <c r="H10" s="3">
        <f t="shared" si="2"/>
        <v>15</v>
      </c>
      <c r="I10" s="2">
        <f t="shared" si="3"/>
        <v>5.4313902456001077</v>
      </c>
      <c r="K10" s="2">
        <f t="shared" si="4"/>
        <v>29.973400000000009</v>
      </c>
      <c r="L10" s="2">
        <f t="shared" si="5"/>
        <v>33.320000000000007</v>
      </c>
      <c r="M10" s="2">
        <f t="shared" si="6"/>
        <v>36.66660000000001</v>
      </c>
      <c r="N10" s="1">
        <f t="shared" si="7"/>
        <v>35</v>
      </c>
      <c r="P10">
        <f t="shared" si="8"/>
        <v>0</v>
      </c>
      <c r="Q10" s="2">
        <f t="shared" si="9"/>
        <v>5.8</v>
      </c>
      <c r="R10">
        <f t="shared" si="10"/>
        <v>12.261199999999999</v>
      </c>
      <c r="S10">
        <f t="shared" si="11"/>
        <v>15</v>
      </c>
      <c r="U10">
        <f t="shared" si="12"/>
        <v>29.973594088100366</v>
      </c>
      <c r="V10" s="2">
        <f t="shared" si="13"/>
        <v>33.320000000000007</v>
      </c>
      <c r="W10" s="2">
        <f t="shared" si="14"/>
        <v>36.66660000000001</v>
      </c>
      <c r="X10" s="1">
        <f t="shared" si="15"/>
        <v>35</v>
      </c>
      <c r="Z10">
        <f t="shared" si="16"/>
        <v>0</v>
      </c>
      <c r="AA10" s="2">
        <f t="shared" si="17"/>
        <v>2.3450637084089978</v>
      </c>
      <c r="AB10">
        <f t="shared" si="0"/>
        <v>4.8988380868663963</v>
      </c>
      <c r="AC10" s="2">
        <f t="shared" si="18"/>
        <v>5.4313902456001077</v>
      </c>
    </row>
    <row r="11" spans="1:29" x14ac:dyDescent="0.3">
      <c r="A11" s="3">
        <v>10</v>
      </c>
      <c r="B11" s="3">
        <v>38</v>
      </c>
      <c r="C11" s="3">
        <v>33</v>
      </c>
      <c r="D11" s="3">
        <v>32</v>
      </c>
      <c r="E11" s="3">
        <v>35</v>
      </c>
      <c r="F11" s="3">
        <v>32</v>
      </c>
      <c r="G11" s="4">
        <f t="shared" si="1"/>
        <v>34</v>
      </c>
      <c r="H11" s="3">
        <f t="shared" si="2"/>
        <v>6</v>
      </c>
      <c r="I11" s="2">
        <f t="shared" si="3"/>
        <v>2.5495097567963922</v>
      </c>
      <c r="K11" s="2">
        <f t="shared" si="4"/>
        <v>29.973400000000009</v>
      </c>
      <c r="L11" s="2">
        <f t="shared" si="5"/>
        <v>33.320000000000007</v>
      </c>
      <c r="M11" s="2">
        <f t="shared" si="6"/>
        <v>36.66660000000001</v>
      </c>
      <c r="N11" s="1">
        <f t="shared" si="7"/>
        <v>34</v>
      </c>
      <c r="P11">
        <f t="shared" si="8"/>
        <v>0</v>
      </c>
      <c r="Q11" s="2">
        <f t="shared" si="9"/>
        <v>5.8</v>
      </c>
      <c r="R11">
        <f t="shared" si="10"/>
        <v>12.261199999999999</v>
      </c>
      <c r="S11">
        <f t="shared" si="11"/>
        <v>6</v>
      </c>
      <c r="U11">
        <f t="shared" si="12"/>
        <v>29.973594088100366</v>
      </c>
      <c r="V11" s="2">
        <f t="shared" si="13"/>
        <v>33.320000000000007</v>
      </c>
      <c r="W11" s="2">
        <f t="shared" si="14"/>
        <v>36.66660000000001</v>
      </c>
      <c r="X11" s="1">
        <f t="shared" si="15"/>
        <v>34</v>
      </c>
      <c r="Z11">
        <f t="shared" si="16"/>
        <v>0</v>
      </c>
      <c r="AA11" s="2">
        <f t="shared" si="17"/>
        <v>2.3450637084089978</v>
      </c>
      <c r="AB11">
        <f t="shared" si="0"/>
        <v>4.8988380868663963</v>
      </c>
      <c r="AC11" s="2">
        <f t="shared" si="18"/>
        <v>2.5495097567963922</v>
      </c>
    </row>
    <row r="12" spans="1:29" x14ac:dyDescent="0.3">
      <c r="A12" s="3">
        <v>11</v>
      </c>
      <c r="B12" s="3">
        <v>28</v>
      </c>
      <c r="C12" s="3">
        <v>30</v>
      </c>
      <c r="D12" s="3">
        <v>28</v>
      </c>
      <c r="E12" s="3">
        <v>32</v>
      </c>
      <c r="F12" s="3">
        <v>31</v>
      </c>
      <c r="G12" s="4">
        <f t="shared" si="1"/>
        <v>29.8</v>
      </c>
      <c r="H12" s="3">
        <f t="shared" si="2"/>
        <v>4</v>
      </c>
      <c r="I12" s="2">
        <f t="shared" si="3"/>
        <v>1.7888543819998317</v>
      </c>
      <c r="K12" s="2">
        <f t="shared" si="4"/>
        <v>29.973400000000009</v>
      </c>
      <c r="L12" s="2">
        <f t="shared" si="5"/>
        <v>33.320000000000007</v>
      </c>
      <c r="M12" s="2">
        <f t="shared" si="6"/>
        <v>36.66660000000001</v>
      </c>
      <c r="N12" s="1">
        <f t="shared" si="7"/>
        <v>29.8</v>
      </c>
      <c r="P12">
        <f t="shared" si="8"/>
        <v>0</v>
      </c>
      <c r="Q12" s="2">
        <f t="shared" si="9"/>
        <v>5.8</v>
      </c>
      <c r="R12">
        <f t="shared" si="10"/>
        <v>12.261199999999999</v>
      </c>
      <c r="S12">
        <f t="shared" si="11"/>
        <v>4</v>
      </c>
      <c r="U12">
        <f t="shared" si="12"/>
        <v>29.973594088100366</v>
      </c>
      <c r="V12" s="2">
        <f t="shared" si="13"/>
        <v>33.320000000000007</v>
      </c>
      <c r="W12" s="2">
        <f t="shared" si="14"/>
        <v>36.66660000000001</v>
      </c>
      <c r="X12" s="1">
        <f t="shared" si="15"/>
        <v>29.8</v>
      </c>
      <c r="Z12">
        <f t="shared" si="16"/>
        <v>0</v>
      </c>
      <c r="AA12" s="2">
        <f t="shared" si="17"/>
        <v>2.3450637084089978</v>
      </c>
      <c r="AB12">
        <f t="shared" si="0"/>
        <v>4.8988380868663963</v>
      </c>
      <c r="AC12" s="2">
        <f t="shared" si="18"/>
        <v>1.7888543819998317</v>
      </c>
    </row>
    <row r="13" spans="1:29" x14ac:dyDescent="0.3">
      <c r="A13" s="3">
        <v>12</v>
      </c>
      <c r="B13" s="3">
        <v>31</v>
      </c>
      <c r="C13" s="3">
        <v>35</v>
      </c>
      <c r="D13" s="3">
        <v>35</v>
      </c>
      <c r="E13" s="3">
        <v>35</v>
      </c>
      <c r="F13" s="3">
        <v>34</v>
      </c>
      <c r="G13" s="4">
        <f t="shared" si="1"/>
        <v>34</v>
      </c>
      <c r="H13" s="3">
        <f t="shared" si="2"/>
        <v>4</v>
      </c>
      <c r="I13" s="2">
        <f t="shared" si="3"/>
        <v>1.7320508075688772</v>
      </c>
      <c r="K13" s="2">
        <f t="shared" si="4"/>
        <v>29.973400000000009</v>
      </c>
      <c r="L13" s="2">
        <f t="shared" si="5"/>
        <v>33.320000000000007</v>
      </c>
      <c r="M13" s="2">
        <f t="shared" si="6"/>
        <v>36.66660000000001</v>
      </c>
      <c r="N13" s="1">
        <f t="shared" si="7"/>
        <v>34</v>
      </c>
      <c r="P13">
        <f t="shared" si="8"/>
        <v>0</v>
      </c>
      <c r="Q13" s="2">
        <f t="shared" si="9"/>
        <v>5.8</v>
      </c>
      <c r="R13">
        <f t="shared" si="10"/>
        <v>12.261199999999999</v>
      </c>
      <c r="S13">
        <f t="shared" si="11"/>
        <v>4</v>
      </c>
      <c r="U13">
        <f t="shared" si="12"/>
        <v>29.973594088100366</v>
      </c>
      <c r="V13" s="2">
        <f t="shared" si="13"/>
        <v>33.320000000000007</v>
      </c>
      <c r="W13" s="2">
        <f t="shared" si="14"/>
        <v>36.66660000000001</v>
      </c>
      <c r="X13" s="1">
        <f t="shared" si="15"/>
        <v>34</v>
      </c>
      <c r="Z13">
        <f t="shared" si="16"/>
        <v>0</v>
      </c>
      <c r="AA13" s="2">
        <f t="shared" si="17"/>
        <v>2.3450637084089978</v>
      </c>
      <c r="AB13">
        <f t="shared" si="0"/>
        <v>4.8988380868663963</v>
      </c>
      <c r="AC13" s="2">
        <f t="shared" si="18"/>
        <v>1.7320508075688772</v>
      </c>
    </row>
    <row r="14" spans="1:29" x14ac:dyDescent="0.3">
      <c r="A14" s="3">
        <v>13</v>
      </c>
      <c r="B14" s="3">
        <v>27</v>
      </c>
      <c r="C14" s="3">
        <v>32</v>
      </c>
      <c r="D14" s="3">
        <v>34</v>
      </c>
      <c r="E14" s="3">
        <v>35</v>
      </c>
      <c r="F14" s="3">
        <v>37</v>
      </c>
      <c r="G14" s="4">
        <f t="shared" si="1"/>
        <v>33</v>
      </c>
      <c r="H14" s="3">
        <f t="shared" si="2"/>
        <v>10</v>
      </c>
      <c r="I14" s="2">
        <f t="shared" si="3"/>
        <v>3.8078865529319543</v>
      </c>
      <c r="K14" s="2">
        <f t="shared" si="4"/>
        <v>29.973400000000009</v>
      </c>
      <c r="L14" s="2">
        <f t="shared" si="5"/>
        <v>33.320000000000007</v>
      </c>
      <c r="M14" s="2">
        <f t="shared" si="6"/>
        <v>36.66660000000001</v>
      </c>
      <c r="N14" s="1">
        <f t="shared" si="7"/>
        <v>33</v>
      </c>
      <c r="P14">
        <f t="shared" si="8"/>
        <v>0</v>
      </c>
      <c r="Q14" s="2">
        <f t="shared" si="9"/>
        <v>5.8</v>
      </c>
      <c r="R14">
        <f t="shared" si="10"/>
        <v>12.261199999999999</v>
      </c>
      <c r="S14">
        <f t="shared" si="11"/>
        <v>10</v>
      </c>
      <c r="U14">
        <f t="shared" si="12"/>
        <v>29.973594088100366</v>
      </c>
      <c r="V14" s="2">
        <f t="shared" si="13"/>
        <v>33.320000000000007</v>
      </c>
      <c r="W14" s="2">
        <f t="shared" si="14"/>
        <v>36.66660000000001</v>
      </c>
      <c r="X14" s="1">
        <f t="shared" si="15"/>
        <v>33</v>
      </c>
      <c r="Z14">
        <f t="shared" si="16"/>
        <v>0</v>
      </c>
      <c r="AA14" s="2">
        <f t="shared" si="17"/>
        <v>2.3450637084089978</v>
      </c>
      <c r="AB14">
        <f t="shared" si="0"/>
        <v>4.8988380868663963</v>
      </c>
      <c r="AC14" s="2">
        <f t="shared" si="18"/>
        <v>3.8078865529319543</v>
      </c>
    </row>
    <row r="15" spans="1:29" x14ac:dyDescent="0.3">
      <c r="A15" s="3">
        <v>14</v>
      </c>
      <c r="B15" s="3">
        <v>33</v>
      </c>
      <c r="C15" s="3">
        <v>33</v>
      </c>
      <c r="D15" s="3">
        <v>35</v>
      </c>
      <c r="E15" s="3">
        <v>37</v>
      </c>
      <c r="F15" s="3">
        <v>36</v>
      </c>
      <c r="G15" s="4">
        <f t="shared" si="1"/>
        <v>34.799999999999997</v>
      </c>
      <c r="H15" s="3">
        <f t="shared" si="2"/>
        <v>4</v>
      </c>
      <c r="I15" s="2">
        <f t="shared" si="3"/>
        <v>1.7888543819998317</v>
      </c>
      <c r="K15" s="2">
        <f t="shared" si="4"/>
        <v>29.973400000000009</v>
      </c>
      <c r="L15" s="2">
        <f t="shared" si="5"/>
        <v>33.320000000000007</v>
      </c>
      <c r="M15" s="2">
        <f t="shared" si="6"/>
        <v>36.66660000000001</v>
      </c>
      <c r="N15" s="1">
        <f t="shared" si="7"/>
        <v>34.799999999999997</v>
      </c>
      <c r="P15">
        <f t="shared" si="8"/>
        <v>0</v>
      </c>
      <c r="Q15" s="2">
        <f t="shared" si="9"/>
        <v>5.8</v>
      </c>
      <c r="R15">
        <f t="shared" si="10"/>
        <v>12.261199999999999</v>
      </c>
      <c r="S15">
        <f t="shared" si="11"/>
        <v>4</v>
      </c>
      <c r="U15">
        <f t="shared" si="12"/>
        <v>29.973594088100366</v>
      </c>
      <c r="V15" s="2">
        <f t="shared" si="13"/>
        <v>33.320000000000007</v>
      </c>
      <c r="W15" s="2">
        <f t="shared" si="14"/>
        <v>36.66660000000001</v>
      </c>
      <c r="X15" s="1">
        <f t="shared" si="15"/>
        <v>34.799999999999997</v>
      </c>
      <c r="Z15">
        <f t="shared" si="16"/>
        <v>0</v>
      </c>
      <c r="AA15" s="2">
        <f t="shared" si="17"/>
        <v>2.3450637084089978</v>
      </c>
      <c r="AB15">
        <f t="shared" si="0"/>
        <v>4.8988380868663963</v>
      </c>
      <c r="AC15" s="2">
        <f t="shared" si="18"/>
        <v>1.7888543819998317</v>
      </c>
    </row>
    <row r="16" spans="1:29" x14ac:dyDescent="0.3">
      <c r="A16" s="3">
        <v>15</v>
      </c>
      <c r="B16" s="3">
        <v>35</v>
      </c>
      <c r="C16" s="3">
        <v>37</v>
      </c>
      <c r="D16" s="3">
        <v>32</v>
      </c>
      <c r="E16" s="3">
        <v>35</v>
      </c>
      <c r="F16" s="3">
        <v>39</v>
      </c>
      <c r="G16" s="4">
        <f t="shared" si="1"/>
        <v>35.6</v>
      </c>
      <c r="H16" s="3">
        <f t="shared" si="2"/>
        <v>7</v>
      </c>
      <c r="I16" s="2">
        <f t="shared" si="3"/>
        <v>2.6076809620810595</v>
      </c>
      <c r="K16" s="2">
        <f t="shared" si="4"/>
        <v>29.973400000000009</v>
      </c>
      <c r="L16" s="2">
        <f t="shared" si="5"/>
        <v>33.320000000000007</v>
      </c>
      <c r="M16" s="2">
        <f t="shared" si="6"/>
        <v>36.66660000000001</v>
      </c>
      <c r="N16" s="1">
        <f t="shared" si="7"/>
        <v>35.6</v>
      </c>
      <c r="P16">
        <f t="shared" si="8"/>
        <v>0</v>
      </c>
      <c r="Q16" s="2">
        <f t="shared" si="9"/>
        <v>5.8</v>
      </c>
      <c r="R16">
        <f t="shared" si="10"/>
        <v>12.261199999999999</v>
      </c>
      <c r="S16">
        <f t="shared" si="11"/>
        <v>7</v>
      </c>
      <c r="U16">
        <f t="shared" si="12"/>
        <v>29.973594088100366</v>
      </c>
      <c r="V16" s="2">
        <f t="shared" si="13"/>
        <v>33.320000000000007</v>
      </c>
      <c r="W16" s="2">
        <f t="shared" si="14"/>
        <v>36.66660000000001</v>
      </c>
      <c r="X16" s="1">
        <f t="shared" si="15"/>
        <v>35.6</v>
      </c>
      <c r="Z16">
        <f t="shared" si="16"/>
        <v>0</v>
      </c>
      <c r="AA16" s="2">
        <f t="shared" si="17"/>
        <v>2.3450637084089978</v>
      </c>
      <c r="AB16">
        <f t="shared" si="0"/>
        <v>4.8988380868663963</v>
      </c>
      <c r="AC16" s="2">
        <f t="shared" si="18"/>
        <v>2.6076809620810595</v>
      </c>
    </row>
    <row r="17" spans="1:29" x14ac:dyDescent="0.3">
      <c r="A17" s="3">
        <v>16</v>
      </c>
      <c r="B17" s="3">
        <v>33</v>
      </c>
      <c r="C17" s="3">
        <v>33</v>
      </c>
      <c r="D17" s="3">
        <v>27</v>
      </c>
      <c r="E17" s="3">
        <v>31</v>
      </c>
      <c r="F17" s="3">
        <v>30</v>
      </c>
      <c r="G17" s="4">
        <f t="shared" si="1"/>
        <v>30.8</v>
      </c>
      <c r="H17" s="3">
        <f t="shared" si="2"/>
        <v>6</v>
      </c>
      <c r="I17" s="2">
        <f t="shared" si="3"/>
        <v>2.4899799195977463</v>
      </c>
      <c r="K17" s="2">
        <f t="shared" si="4"/>
        <v>29.973400000000009</v>
      </c>
      <c r="L17" s="2">
        <f t="shared" si="5"/>
        <v>33.320000000000007</v>
      </c>
      <c r="M17" s="2">
        <f t="shared" si="6"/>
        <v>36.66660000000001</v>
      </c>
      <c r="N17" s="1">
        <f t="shared" si="7"/>
        <v>30.8</v>
      </c>
      <c r="P17">
        <f t="shared" si="8"/>
        <v>0</v>
      </c>
      <c r="Q17" s="2">
        <f t="shared" si="9"/>
        <v>5.8</v>
      </c>
      <c r="R17">
        <f t="shared" si="10"/>
        <v>12.261199999999999</v>
      </c>
      <c r="S17">
        <f t="shared" si="11"/>
        <v>6</v>
      </c>
      <c r="U17">
        <f t="shared" si="12"/>
        <v>29.973594088100366</v>
      </c>
      <c r="V17" s="2">
        <f t="shared" si="13"/>
        <v>33.320000000000007</v>
      </c>
      <c r="W17" s="2">
        <f t="shared" si="14"/>
        <v>36.66660000000001</v>
      </c>
      <c r="X17" s="1">
        <f t="shared" si="15"/>
        <v>30.8</v>
      </c>
      <c r="Z17">
        <f t="shared" si="16"/>
        <v>0</v>
      </c>
      <c r="AA17" s="2">
        <f t="shared" si="17"/>
        <v>2.3450637084089978</v>
      </c>
      <c r="AB17">
        <f t="shared" si="0"/>
        <v>4.8988380868663963</v>
      </c>
      <c r="AC17" s="2">
        <f t="shared" si="18"/>
        <v>2.4899799195977463</v>
      </c>
    </row>
    <row r="18" spans="1:29" x14ac:dyDescent="0.3">
      <c r="A18" s="3">
        <v>17</v>
      </c>
      <c r="B18" s="3">
        <v>35</v>
      </c>
      <c r="C18" s="3">
        <v>34</v>
      </c>
      <c r="D18" s="3">
        <v>34</v>
      </c>
      <c r="E18" s="3">
        <v>30</v>
      </c>
      <c r="F18" s="3">
        <v>32</v>
      </c>
      <c r="G18" s="4">
        <f t="shared" si="1"/>
        <v>33</v>
      </c>
      <c r="H18" s="3">
        <f t="shared" si="2"/>
        <v>5</v>
      </c>
      <c r="I18" s="2">
        <f t="shared" si="3"/>
        <v>2</v>
      </c>
      <c r="K18" s="2">
        <f t="shared" si="4"/>
        <v>29.973400000000009</v>
      </c>
      <c r="L18" s="2">
        <f t="shared" si="5"/>
        <v>33.320000000000007</v>
      </c>
      <c r="M18" s="2">
        <f t="shared" si="6"/>
        <v>36.66660000000001</v>
      </c>
      <c r="N18" s="1">
        <f t="shared" si="7"/>
        <v>33</v>
      </c>
      <c r="P18">
        <f t="shared" si="8"/>
        <v>0</v>
      </c>
      <c r="Q18" s="2">
        <f t="shared" si="9"/>
        <v>5.8</v>
      </c>
      <c r="R18">
        <f t="shared" si="10"/>
        <v>12.261199999999999</v>
      </c>
      <c r="S18">
        <f t="shared" si="11"/>
        <v>5</v>
      </c>
      <c r="U18">
        <f t="shared" si="12"/>
        <v>29.973594088100366</v>
      </c>
      <c r="V18" s="2">
        <f t="shared" si="13"/>
        <v>33.320000000000007</v>
      </c>
      <c r="W18" s="2">
        <f t="shared" si="14"/>
        <v>36.66660000000001</v>
      </c>
      <c r="X18" s="1">
        <f t="shared" si="15"/>
        <v>33</v>
      </c>
      <c r="Z18">
        <f t="shared" si="16"/>
        <v>0</v>
      </c>
      <c r="AA18" s="2">
        <f t="shared" si="17"/>
        <v>2.3450637084089978</v>
      </c>
      <c r="AB18">
        <f t="shared" si="0"/>
        <v>4.8988380868663963</v>
      </c>
      <c r="AC18" s="2">
        <f t="shared" si="18"/>
        <v>2</v>
      </c>
    </row>
    <row r="19" spans="1:29" x14ac:dyDescent="0.3">
      <c r="A19" s="3">
        <v>18</v>
      </c>
      <c r="B19" s="3">
        <v>32</v>
      </c>
      <c r="C19" s="3">
        <v>33</v>
      </c>
      <c r="D19" s="3">
        <v>30</v>
      </c>
      <c r="E19" s="3">
        <v>30</v>
      </c>
      <c r="F19" s="3">
        <v>33</v>
      </c>
      <c r="G19" s="4">
        <f t="shared" si="1"/>
        <v>31.6</v>
      </c>
      <c r="H19" s="3">
        <f t="shared" si="2"/>
        <v>3</v>
      </c>
      <c r="I19" s="2">
        <f t="shared" si="3"/>
        <v>1.51657508881031</v>
      </c>
      <c r="K19" s="2">
        <f t="shared" si="4"/>
        <v>29.973400000000009</v>
      </c>
      <c r="L19" s="2">
        <f t="shared" si="5"/>
        <v>33.320000000000007</v>
      </c>
      <c r="M19" s="2">
        <f t="shared" si="6"/>
        <v>36.66660000000001</v>
      </c>
      <c r="N19" s="1">
        <f t="shared" si="7"/>
        <v>31.6</v>
      </c>
      <c r="P19">
        <f t="shared" si="8"/>
        <v>0</v>
      </c>
      <c r="Q19" s="2">
        <f t="shared" si="9"/>
        <v>5.8</v>
      </c>
      <c r="R19">
        <f t="shared" si="10"/>
        <v>12.261199999999999</v>
      </c>
      <c r="S19">
        <f t="shared" si="11"/>
        <v>3</v>
      </c>
      <c r="U19">
        <f t="shared" si="12"/>
        <v>29.973594088100366</v>
      </c>
      <c r="V19" s="2">
        <f t="shared" si="13"/>
        <v>33.320000000000007</v>
      </c>
      <c r="W19" s="2">
        <f t="shared" si="14"/>
        <v>36.66660000000001</v>
      </c>
      <c r="X19" s="1">
        <f t="shared" si="15"/>
        <v>31.6</v>
      </c>
      <c r="Z19">
        <f t="shared" si="16"/>
        <v>0</v>
      </c>
      <c r="AA19" s="2">
        <f t="shared" si="17"/>
        <v>2.3450637084089978</v>
      </c>
      <c r="AB19">
        <f t="shared" si="0"/>
        <v>4.8988380868663963</v>
      </c>
      <c r="AC19" s="2">
        <f t="shared" si="18"/>
        <v>1.51657508881031</v>
      </c>
    </row>
    <row r="20" spans="1:29" x14ac:dyDescent="0.3">
      <c r="A20" s="3">
        <v>19</v>
      </c>
      <c r="B20" s="3">
        <v>25</v>
      </c>
      <c r="C20" s="3">
        <v>27</v>
      </c>
      <c r="D20" s="3">
        <v>34</v>
      </c>
      <c r="E20" s="3">
        <v>27</v>
      </c>
      <c r="F20" s="3">
        <v>28</v>
      </c>
      <c r="G20" s="4">
        <f t="shared" si="1"/>
        <v>28.2</v>
      </c>
      <c r="H20" s="3">
        <f t="shared" si="2"/>
        <v>9</v>
      </c>
      <c r="I20" s="2">
        <f t="shared" si="3"/>
        <v>3.4205262752974206</v>
      </c>
      <c r="K20" s="2">
        <f t="shared" si="4"/>
        <v>29.973400000000009</v>
      </c>
      <c r="L20" s="2">
        <f t="shared" si="5"/>
        <v>33.320000000000007</v>
      </c>
      <c r="M20" s="2">
        <f t="shared" si="6"/>
        <v>36.66660000000001</v>
      </c>
      <c r="N20" s="1">
        <f t="shared" si="7"/>
        <v>28.2</v>
      </c>
      <c r="P20">
        <f t="shared" si="8"/>
        <v>0</v>
      </c>
      <c r="Q20" s="2">
        <f t="shared" si="9"/>
        <v>5.8</v>
      </c>
      <c r="R20">
        <f t="shared" si="10"/>
        <v>12.261199999999999</v>
      </c>
      <c r="S20">
        <f t="shared" si="11"/>
        <v>9</v>
      </c>
      <c r="U20">
        <f t="shared" si="12"/>
        <v>29.973594088100366</v>
      </c>
      <c r="V20" s="2">
        <f t="shared" si="13"/>
        <v>33.320000000000007</v>
      </c>
      <c r="W20" s="2">
        <f t="shared" si="14"/>
        <v>36.66660000000001</v>
      </c>
      <c r="X20" s="1">
        <f t="shared" si="15"/>
        <v>28.2</v>
      </c>
      <c r="Z20">
        <f t="shared" si="16"/>
        <v>0</v>
      </c>
      <c r="AA20" s="2">
        <f t="shared" si="17"/>
        <v>2.3450637084089978</v>
      </c>
      <c r="AB20">
        <f t="shared" si="0"/>
        <v>4.8988380868663963</v>
      </c>
      <c r="AC20" s="2">
        <f t="shared" si="18"/>
        <v>3.4205262752974206</v>
      </c>
    </row>
    <row r="21" spans="1:29" x14ac:dyDescent="0.3">
      <c r="A21">
        <v>20</v>
      </c>
      <c r="B21">
        <v>35</v>
      </c>
      <c r="C21">
        <v>35</v>
      </c>
      <c r="D21">
        <v>36</v>
      </c>
      <c r="E21">
        <v>33</v>
      </c>
      <c r="F21">
        <v>30</v>
      </c>
      <c r="G21" s="1">
        <f t="shared" si="1"/>
        <v>33.799999999999997</v>
      </c>
      <c r="H21">
        <f t="shared" si="2"/>
        <v>6</v>
      </c>
      <c r="I21" s="2">
        <f t="shared" si="3"/>
        <v>2.3874672772626644</v>
      </c>
      <c r="K21" s="2">
        <f t="shared" si="4"/>
        <v>29.973400000000009</v>
      </c>
      <c r="L21" s="2">
        <f t="shared" si="5"/>
        <v>33.320000000000007</v>
      </c>
      <c r="M21" s="2">
        <f t="shared" si="6"/>
        <v>36.66660000000001</v>
      </c>
      <c r="N21" s="1">
        <f t="shared" si="7"/>
        <v>33.799999999999997</v>
      </c>
      <c r="P21">
        <f t="shared" si="8"/>
        <v>0</v>
      </c>
      <c r="Q21" s="2">
        <f t="shared" si="9"/>
        <v>5.8</v>
      </c>
      <c r="R21">
        <f t="shared" si="10"/>
        <v>12.261199999999999</v>
      </c>
      <c r="S21">
        <f t="shared" si="11"/>
        <v>6</v>
      </c>
      <c r="U21">
        <f t="shared" si="12"/>
        <v>29.973594088100366</v>
      </c>
      <c r="V21" s="2">
        <f t="shared" si="13"/>
        <v>33.320000000000007</v>
      </c>
      <c r="W21" s="2">
        <f t="shared" si="14"/>
        <v>36.66660000000001</v>
      </c>
      <c r="X21" s="1">
        <f t="shared" si="15"/>
        <v>33.799999999999997</v>
      </c>
      <c r="Z21">
        <f t="shared" si="16"/>
        <v>0</v>
      </c>
      <c r="AA21" s="2">
        <f t="shared" si="17"/>
        <v>2.3450637084089978</v>
      </c>
      <c r="AB21">
        <f t="shared" si="0"/>
        <v>4.8988380868663963</v>
      </c>
      <c r="AC21" s="2">
        <f t="shared" si="18"/>
        <v>2.3874672772626644</v>
      </c>
    </row>
    <row r="22" spans="1:29" x14ac:dyDescent="0.3">
      <c r="A22" t="s">
        <v>8</v>
      </c>
      <c r="G22" s="1">
        <f>AVERAGE(G2:G21)</f>
        <v>33.320000000000007</v>
      </c>
      <c r="H22" s="1">
        <f>AVERAGE(H2:H21)</f>
        <v>5.8</v>
      </c>
      <c r="I22" s="2">
        <f>AVERAGE(I2:I21)</f>
        <v>2.3450637084089978</v>
      </c>
    </row>
    <row r="23" spans="1:29" x14ac:dyDescent="0.3">
      <c r="G23" s="1"/>
      <c r="H23" s="1"/>
      <c r="I23" s="2"/>
    </row>
    <row r="24" spans="1:29" x14ac:dyDescent="0.3">
      <c r="A24" t="s">
        <v>21</v>
      </c>
      <c r="D24" t="s">
        <v>23</v>
      </c>
    </row>
    <row r="25" spans="1:29" x14ac:dyDescent="0.3">
      <c r="A25" t="s">
        <v>13</v>
      </c>
      <c r="B25" s="2">
        <f>G22</f>
        <v>33.320000000000007</v>
      </c>
      <c r="D25" t="s">
        <v>17</v>
      </c>
      <c r="E25">
        <v>0</v>
      </c>
    </row>
    <row r="26" spans="1:29" x14ac:dyDescent="0.3">
      <c r="A26" t="s">
        <v>11</v>
      </c>
      <c r="B26" s="2">
        <v>0.57699999999999996</v>
      </c>
      <c r="D26" t="s">
        <v>18</v>
      </c>
      <c r="E26">
        <v>2.1139999999999999</v>
      </c>
    </row>
    <row r="27" spans="1:29" x14ac:dyDescent="0.3">
      <c r="A27" t="s">
        <v>14</v>
      </c>
      <c r="B27" s="2">
        <f>H22</f>
        <v>5.8</v>
      </c>
      <c r="D27" t="s">
        <v>10</v>
      </c>
      <c r="E27">
        <f>E26*B27</f>
        <v>12.261199999999999</v>
      </c>
    </row>
    <row r="28" spans="1:29" x14ac:dyDescent="0.3">
      <c r="A28" t="s">
        <v>10</v>
      </c>
      <c r="B28" s="2">
        <f>B25+B26*B27</f>
        <v>36.66660000000001</v>
      </c>
    </row>
    <row r="29" spans="1:29" x14ac:dyDescent="0.3">
      <c r="A29" t="s">
        <v>15</v>
      </c>
      <c r="B29" s="2">
        <f>B25-B26*B27</f>
        <v>29.973400000000009</v>
      </c>
    </row>
    <row r="30" spans="1:29" x14ac:dyDescent="0.3">
      <c r="D30" t="s">
        <v>24</v>
      </c>
    </row>
    <row r="31" spans="1:29" x14ac:dyDescent="0.3">
      <c r="D31" t="s">
        <v>22</v>
      </c>
      <c r="E31">
        <v>1.427</v>
      </c>
    </row>
    <row r="32" spans="1:29" x14ac:dyDescent="0.3">
      <c r="D32" t="s">
        <v>12</v>
      </c>
      <c r="E32" s="2">
        <f>B25</f>
        <v>33.320000000000007</v>
      </c>
    </row>
    <row r="33" spans="4:5" x14ac:dyDescent="0.3">
      <c r="D33" t="s">
        <v>15</v>
      </c>
      <c r="E33">
        <f>E32-E31*I22</f>
        <v>29.973594088100366</v>
      </c>
    </row>
    <row r="36" spans="4:5" x14ac:dyDescent="0.3">
      <c r="D36" t="s">
        <v>15</v>
      </c>
      <c r="E36">
        <v>0</v>
      </c>
    </row>
    <row r="37" spans="4:5" x14ac:dyDescent="0.3">
      <c r="D37" t="s">
        <v>26</v>
      </c>
      <c r="E37">
        <v>0</v>
      </c>
    </row>
    <row r="38" spans="4:5" x14ac:dyDescent="0.3">
      <c r="D38" t="s">
        <v>25</v>
      </c>
      <c r="E38">
        <v>2.089</v>
      </c>
    </row>
    <row r="39" spans="4:5" x14ac:dyDescent="0.3">
      <c r="D39" t="s">
        <v>10</v>
      </c>
      <c r="E39">
        <f>E38*I22</f>
        <v>4.8988380868663963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ACE4-285C-44C0-998C-1015D4166E79}">
  <dimension ref="A1:U34"/>
  <sheetViews>
    <sheetView tabSelected="1" topLeftCell="N1" workbookViewId="0">
      <selection activeCell="Y2" sqref="Y2"/>
    </sheetView>
  </sheetViews>
  <sheetFormatPr defaultRowHeight="14.4" x14ac:dyDescent="0.3"/>
  <sheetData>
    <row r="1" spans="1:21" x14ac:dyDescent="0.3">
      <c r="A1" t="s">
        <v>6</v>
      </c>
      <c r="B1" t="s">
        <v>7</v>
      </c>
      <c r="C1" t="s">
        <v>27</v>
      </c>
      <c r="E1" t="s">
        <v>15</v>
      </c>
      <c r="F1" t="s">
        <v>12</v>
      </c>
      <c r="G1" t="s">
        <v>10</v>
      </c>
      <c r="H1" t="s">
        <v>16</v>
      </c>
      <c r="R1" t="s">
        <v>15</v>
      </c>
      <c r="S1" t="s">
        <v>12</v>
      </c>
      <c r="T1" t="s">
        <v>10</v>
      </c>
      <c r="U1" t="s">
        <v>16</v>
      </c>
    </row>
    <row r="2" spans="1:21" x14ac:dyDescent="0.3">
      <c r="A2">
        <v>1</v>
      </c>
      <c r="B2">
        <v>9.94</v>
      </c>
      <c r="E2" s="5"/>
      <c r="F2" s="5"/>
      <c r="G2" s="5"/>
      <c r="H2" s="5">
        <f>B2</f>
        <v>9.94</v>
      </c>
      <c r="R2" s="2"/>
      <c r="S2" s="2"/>
      <c r="T2" s="2"/>
      <c r="U2" s="2"/>
    </row>
    <row r="3" spans="1:21" x14ac:dyDescent="0.3">
      <c r="A3">
        <v>2</v>
      </c>
      <c r="B3">
        <v>9.93</v>
      </c>
      <c r="C3">
        <f>ABS(B3-B2)</f>
        <v>9.9999999999997868E-3</v>
      </c>
      <c r="E3" s="5">
        <f t="shared" ref="E3:E26" si="0">$B$30</f>
        <v>9.5185563829787228</v>
      </c>
      <c r="F3" s="5">
        <f t="shared" ref="F3:F26" si="1">$B$28</f>
        <v>10.027199999999999</v>
      </c>
      <c r="G3" s="5">
        <f t="shared" ref="G3:G26" si="2">$B$29</f>
        <v>10.535843617021275</v>
      </c>
      <c r="H3" s="5">
        <f t="shared" ref="H3:H26" si="3">B3</f>
        <v>9.93</v>
      </c>
      <c r="R3" s="2">
        <f t="shared" ref="R3:R26" si="4">$B$33</f>
        <v>0</v>
      </c>
      <c r="S3" s="2">
        <f t="shared" ref="S3:S26" si="5">$C$28</f>
        <v>0.1912499999999997</v>
      </c>
      <c r="T3" s="2">
        <f t="shared" ref="T3:T26" si="6">$B$34</f>
        <v>0.62481374999999895</v>
      </c>
      <c r="U3" s="2">
        <f t="shared" ref="U3:U26" si="7">C3</f>
        <v>9.9999999999997868E-3</v>
      </c>
    </row>
    <row r="4" spans="1:21" x14ac:dyDescent="0.3">
      <c r="A4">
        <v>3</v>
      </c>
      <c r="B4">
        <v>10.09</v>
      </c>
      <c r="C4">
        <f t="shared" ref="C4:C26" si="8">ABS(B4-B3)</f>
        <v>0.16000000000000014</v>
      </c>
      <c r="E4" s="5">
        <f t="shared" si="0"/>
        <v>9.5185563829787228</v>
      </c>
      <c r="F4" s="5">
        <f t="shared" si="1"/>
        <v>10.027199999999999</v>
      </c>
      <c r="G4" s="5">
        <f t="shared" si="2"/>
        <v>10.535843617021275</v>
      </c>
      <c r="H4" s="5">
        <f t="shared" si="3"/>
        <v>10.09</v>
      </c>
      <c r="R4" s="2">
        <f t="shared" si="4"/>
        <v>0</v>
      </c>
      <c r="S4" s="2">
        <f t="shared" si="5"/>
        <v>0.1912499999999997</v>
      </c>
      <c r="T4" s="2">
        <f t="shared" si="6"/>
        <v>0.62481374999999895</v>
      </c>
      <c r="U4" s="2">
        <f t="shared" si="7"/>
        <v>0.16000000000000014</v>
      </c>
    </row>
    <row r="5" spans="1:21" x14ac:dyDescent="0.3">
      <c r="A5">
        <v>4</v>
      </c>
      <c r="B5">
        <v>9.98</v>
      </c>
      <c r="C5">
        <f t="shared" si="8"/>
        <v>0.10999999999999943</v>
      </c>
      <c r="E5" s="5">
        <f t="shared" si="0"/>
        <v>9.5185563829787228</v>
      </c>
      <c r="F5" s="5">
        <f t="shared" si="1"/>
        <v>10.027199999999999</v>
      </c>
      <c r="G5" s="5">
        <f t="shared" si="2"/>
        <v>10.535843617021275</v>
      </c>
      <c r="H5" s="5">
        <f t="shared" si="3"/>
        <v>9.98</v>
      </c>
      <c r="R5" s="2">
        <f t="shared" si="4"/>
        <v>0</v>
      </c>
      <c r="S5" s="2">
        <f t="shared" si="5"/>
        <v>0.1912499999999997</v>
      </c>
      <c r="T5" s="2">
        <f t="shared" si="6"/>
        <v>0.62481374999999895</v>
      </c>
      <c r="U5" s="2">
        <f t="shared" si="7"/>
        <v>0.10999999999999943</v>
      </c>
    </row>
    <row r="6" spans="1:21" x14ac:dyDescent="0.3">
      <c r="A6">
        <v>5</v>
      </c>
      <c r="B6">
        <v>10.11</v>
      </c>
      <c r="C6">
        <f t="shared" si="8"/>
        <v>0.12999999999999901</v>
      </c>
      <c r="E6" s="5">
        <f t="shared" si="0"/>
        <v>9.5185563829787228</v>
      </c>
      <c r="F6" s="5">
        <f t="shared" si="1"/>
        <v>10.027199999999999</v>
      </c>
      <c r="G6" s="5">
        <f t="shared" si="2"/>
        <v>10.535843617021275</v>
      </c>
      <c r="H6" s="5">
        <f t="shared" si="3"/>
        <v>10.11</v>
      </c>
      <c r="R6" s="2">
        <f t="shared" si="4"/>
        <v>0</v>
      </c>
      <c r="S6" s="2">
        <f t="shared" si="5"/>
        <v>0.1912499999999997</v>
      </c>
      <c r="T6" s="2">
        <f t="shared" si="6"/>
        <v>0.62481374999999895</v>
      </c>
      <c r="U6" s="2">
        <f t="shared" si="7"/>
        <v>0.12999999999999901</v>
      </c>
    </row>
    <row r="7" spans="1:21" x14ac:dyDescent="0.3">
      <c r="A7">
        <v>6</v>
      </c>
      <c r="B7">
        <v>9.99</v>
      </c>
      <c r="C7">
        <f t="shared" si="8"/>
        <v>0.11999999999999922</v>
      </c>
      <c r="E7" s="5">
        <f t="shared" si="0"/>
        <v>9.5185563829787228</v>
      </c>
      <c r="F7" s="5">
        <f t="shared" si="1"/>
        <v>10.027199999999999</v>
      </c>
      <c r="G7" s="5">
        <f t="shared" si="2"/>
        <v>10.535843617021275</v>
      </c>
      <c r="H7" s="5">
        <f t="shared" si="3"/>
        <v>9.99</v>
      </c>
      <c r="R7" s="2">
        <f t="shared" si="4"/>
        <v>0</v>
      </c>
      <c r="S7" s="2">
        <f t="shared" si="5"/>
        <v>0.1912499999999997</v>
      </c>
      <c r="T7" s="2">
        <f t="shared" si="6"/>
        <v>0.62481374999999895</v>
      </c>
      <c r="U7" s="2">
        <f t="shared" si="7"/>
        <v>0.11999999999999922</v>
      </c>
    </row>
    <row r="8" spans="1:21" x14ac:dyDescent="0.3">
      <c r="A8">
        <v>7</v>
      </c>
      <c r="B8">
        <v>10.11</v>
      </c>
      <c r="C8">
        <f t="shared" si="8"/>
        <v>0.11999999999999922</v>
      </c>
      <c r="E8" s="5">
        <f t="shared" si="0"/>
        <v>9.5185563829787228</v>
      </c>
      <c r="F8" s="5">
        <f t="shared" si="1"/>
        <v>10.027199999999999</v>
      </c>
      <c r="G8" s="5">
        <f t="shared" si="2"/>
        <v>10.535843617021275</v>
      </c>
      <c r="H8" s="5">
        <f t="shared" si="3"/>
        <v>10.11</v>
      </c>
      <c r="R8" s="2">
        <f t="shared" si="4"/>
        <v>0</v>
      </c>
      <c r="S8" s="2">
        <f t="shared" si="5"/>
        <v>0.1912499999999997</v>
      </c>
      <c r="T8" s="2">
        <f t="shared" si="6"/>
        <v>0.62481374999999895</v>
      </c>
      <c r="U8" s="2">
        <f t="shared" si="7"/>
        <v>0.11999999999999922</v>
      </c>
    </row>
    <row r="9" spans="1:21" x14ac:dyDescent="0.3">
      <c r="A9">
        <v>8</v>
      </c>
      <c r="B9">
        <v>9.84</v>
      </c>
      <c r="C9">
        <f t="shared" si="8"/>
        <v>0.26999999999999957</v>
      </c>
      <c r="E9" s="5">
        <f t="shared" si="0"/>
        <v>9.5185563829787228</v>
      </c>
      <c r="F9" s="5">
        <f t="shared" si="1"/>
        <v>10.027199999999999</v>
      </c>
      <c r="G9" s="5">
        <f t="shared" si="2"/>
        <v>10.535843617021275</v>
      </c>
      <c r="H9" s="5">
        <f t="shared" si="3"/>
        <v>9.84</v>
      </c>
      <c r="R9" s="2">
        <f t="shared" si="4"/>
        <v>0</v>
      </c>
      <c r="S9" s="2">
        <f t="shared" si="5"/>
        <v>0.1912499999999997</v>
      </c>
      <c r="T9" s="2">
        <f t="shared" si="6"/>
        <v>0.62481374999999895</v>
      </c>
      <c r="U9" s="2">
        <f t="shared" si="7"/>
        <v>0.26999999999999957</v>
      </c>
    </row>
    <row r="10" spans="1:21" x14ac:dyDescent="0.3">
      <c r="A10">
        <v>9</v>
      </c>
      <c r="B10">
        <v>9.82</v>
      </c>
      <c r="C10">
        <f t="shared" si="8"/>
        <v>1.9999999999999574E-2</v>
      </c>
      <c r="E10" s="5">
        <f t="shared" si="0"/>
        <v>9.5185563829787228</v>
      </c>
      <c r="F10" s="5">
        <f t="shared" si="1"/>
        <v>10.027199999999999</v>
      </c>
      <c r="G10" s="5">
        <f t="shared" si="2"/>
        <v>10.535843617021275</v>
      </c>
      <c r="H10" s="5">
        <f t="shared" si="3"/>
        <v>9.82</v>
      </c>
      <c r="R10" s="2">
        <f t="shared" si="4"/>
        <v>0</v>
      </c>
      <c r="S10" s="2">
        <f t="shared" si="5"/>
        <v>0.1912499999999997</v>
      </c>
      <c r="T10" s="2">
        <f t="shared" si="6"/>
        <v>0.62481374999999895</v>
      </c>
      <c r="U10" s="2">
        <f t="shared" si="7"/>
        <v>1.9999999999999574E-2</v>
      </c>
    </row>
    <row r="11" spans="1:21" x14ac:dyDescent="0.3">
      <c r="A11">
        <v>10</v>
      </c>
      <c r="B11">
        <v>10.38</v>
      </c>
      <c r="C11">
        <f t="shared" si="8"/>
        <v>0.5600000000000005</v>
      </c>
      <c r="E11" s="5">
        <f t="shared" si="0"/>
        <v>9.5185563829787228</v>
      </c>
      <c r="F11" s="5">
        <f t="shared" si="1"/>
        <v>10.027199999999999</v>
      </c>
      <c r="G11" s="5">
        <f t="shared" si="2"/>
        <v>10.535843617021275</v>
      </c>
      <c r="H11" s="5">
        <f t="shared" si="3"/>
        <v>10.38</v>
      </c>
      <c r="R11" s="2">
        <f t="shared" si="4"/>
        <v>0</v>
      </c>
      <c r="S11" s="2">
        <f t="shared" si="5"/>
        <v>0.1912499999999997</v>
      </c>
      <c r="T11" s="2">
        <f t="shared" si="6"/>
        <v>0.62481374999999895</v>
      </c>
      <c r="U11" s="2">
        <f t="shared" si="7"/>
        <v>0.5600000000000005</v>
      </c>
    </row>
    <row r="12" spans="1:21" x14ac:dyDescent="0.3">
      <c r="A12">
        <v>11</v>
      </c>
      <c r="B12">
        <v>9.99</v>
      </c>
      <c r="C12">
        <f t="shared" si="8"/>
        <v>0.39000000000000057</v>
      </c>
      <c r="E12" s="5">
        <f t="shared" si="0"/>
        <v>9.5185563829787228</v>
      </c>
      <c r="F12" s="5">
        <f t="shared" si="1"/>
        <v>10.027199999999999</v>
      </c>
      <c r="G12" s="5">
        <f t="shared" si="2"/>
        <v>10.535843617021275</v>
      </c>
      <c r="H12" s="5">
        <f t="shared" si="3"/>
        <v>9.99</v>
      </c>
      <c r="R12" s="2">
        <f t="shared" si="4"/>
        <v>0</v>
      </c>
      <c r="S12" s="2">
        <f t="shared" si="5"/>
        <v>0.1912499999999997</v>
      </c>
      <c r="T12" s="2">
        <f t="shared" si="6"/>
        <v>0.62481374999999895</v>
      </c>
      <c r="U12" s="2">
        <f t="shared" si="7"/>
        <v>0.39000000000000057</v>
      </c>
    </row>
    <row r="13" spans="1:21" x14ac:dyDescent="0.3">
      <c r="A13">
        <v>12</v>
      </c>
      <c r="B13">
        <v>10.41</v>
      </c>
      <c r="C13">
        <f t="shared" si="8"/>
        <v>0.41999999999999993</v>
      </c>
      <c r="E13" s="5">
        <f t="shared" si="0"/>
        <v>9.5185563829787228</v>
      </c>
      <c r="F13" s="5">
        <f t="shared" si="1"/>
        <v>10.027199999999999</v>
      </c>
      <c r="G13" s="5">
        <f t="shared" si="2"/>
        <v>10.535843617021275</v>
      </c>
      <c r="H13" s="5">
        <f t="shared" si="3"/>
        <v>10.41</v>
      </c>
      <c r="R13" s="2">
        <f t="shared" si="4"/>
        <v>0</v>
      </c>
      <c r="S13" s="2">
        <f t="shared" si="5"/>
        <v>0.1912499999999997</v>
      </c>
      <c r="T13" s="2">
        <f t="shared" si="6"/>
        <v>0.62481374999999895</v>
      </c>
      <c r="U13" s="2">
        <f t="shared" si="7"/>
        <v>0.41999999999999993</v>
      </c>
    </row>
    <row r="14" spans="1:21" x14ac:dyDescent="0.3">
      <c r="A14">
        <v>13</v>
      </c>
      <c r="B14">
        <v>10.36</v>
      </c>
      <c r="C14">
        <f t="shared" si="8"/>
        <v>5.0000000000000711E-2</v>
      </c>
      <c r="E14" s="5">
        <f t="shared" si="0"/>
        <v>9.5185563829787228</v>
      </c>
      <c r="F14" s="5">
        <f t="shared" si="1"/>
        <v>10.027199999999999</v>
      </c>
      <c r="G14" s="5">
        <f t="shared" si="2"/>
        <v>10.535843617021275</v>
      </c>
      <c r="H14" s="5">
        <f t="shared" si="3"/>
        <v>10.36</v>
      </c>
      <c r="R14" s="2">
        <f t="shared" si="4"/>
        <v>0</v>
      </c>
      <c r="S14" s="2">
        <f t="shared" si="5"/>
        <v>0.1912499999999997</v>
      </c>
      <c r="T14" s="2">
        <f t="shared" si="6"/>
        <v>0.62481374999999895</v>
      </c>
      <c r="U14" s="2">
        <f t="shared" si="7"/>
        <v>5.0000000000000711E-2</v>
      </c>
    </row>
    <row r="15" spans="1:21" x14ac:dyDescent="0.3">
      <c r="A15">
        <v>14</v>
      </c>
      <c r="B15">
        <v>9.99</v>
      </c>
      <c r="C15">
        <f t="shared" si="8"/>
        <v>0.36999999999999922</v>
      </c>
      <c r="E15" s="5">
        <f t="shared" si="0"/>
        <v>9.5185563829787228</v>
      </c>
      <c r="F15" s="5">
        <f t="shared" si="1"/>
        <v>10.027199999999999</v>
      </c>
      <c r="G15" s="5">
        <f t="shared" si="2"/>
        <v>10.535843617021275</v>
      </c>
      <c r="H15" s="5">
        <f t="shared" si="3"/>
        <v>9.99</v>
      </c>
      <c r="R15" s="2">
        <f t="shared" si="4"/>
        <v>0</v>
      </c>
      <c r="S15" s="2">
        <f t="shared" si="5"/>
        <v>0.1912499999999997</v>
      </c>
      <c r="T15" s="2">
        <f t="shared" si="6"/>
        <v>0.62481374999999895</v>
      </c>
      <c r="U15" s="2">
        <f t="shared" si="7"/>
        <v>0.36999999999999922</v>
      </c>
    </row>
    <row r="16" spans="1:21" x14ac:dyDescent="0.3">
      <c r="A16">
        <v>15</v>
      </c>
      <c r="B16">
        <v>10.119999999999999</v>
      </c>
      <c r="C16">
        <f t="shared" si="8"/>
        <v>0.12999999999999901</v>
      </c>
      <c r="E16" s="5">
        <f t="shared" si="0"/>
        <v>9.5185563829787228</v>
      </c>
      <c r="F16" s="5">
        <f t="shared" si="1"/>
        <v>10.027199999999999</v>
      </c>
      <c r="G16" s="5">
        <f t="shared" si="2"/>
        <v>10.535843617021275</v>
      </c>
      <c r="H16" s="5">
        <f t="shared" si="3"/>
        <v>10.119999999999999</v>
      </c>
      <c r="R16" s="2">
        <f t="shared" si="4"/>
        <v>0</v>
      </c>
      <c r="S16" s="2">
        <f t="shared" si="5"/>
        <v>0.1912499999999997</v>
      </c>
      <c r="T16" s="2">
        <f t="shared" si="6"/>
        <v>0.62481374999999895</v>
      </c>
      <c r="U16" s="2">
        <f t="shared" si="7"/>
        <v>0.12999999999999901</v>
      </c>
    </row>
    <row r="17" spans="1:21" x14ac:dyDescent="0.3">
      <c r="A17">
        <v>16</v>
      </c>
      <c r="B17">
        <v>9.81</v>
      </c>
      <c r="C17">
        <f t="shared" si="8"/>
        <v>0.30999999999999872</v>
      </c>
      <c r="E17" s="5">
        <f t="shared" si="0"/>
        <v>9.5185563829787228</v>
      </c>
      <c r="F17" s="5">
        <f t="shared" si="1"/>
        <v>10.027199999999999</v>
      </c>
      <c r="G17" s="5">
        <f t="shared" si="2"/>
        <v>10.535843617021275</v>
      </c>
      <c r="H17" s="5">
        <f t="shared" si="3"/>
        <v>9.81</v>
      </c>
      <c r="R17" s="2">
        <f t="shared" si="4"/>
        <v>0</v>
      </c>
      <c r="S17" s="2">
        <f t="shared" si="5"/>
        <v>0.1912499999999997</v>
      </c>
      <c r="T17" s="2">
        <f t="shared" si="6"/>
        <v>0.62481374999999895</v>
      </c>
      <c r="U17" s="2">
        <f t="shared" si="7"/>
        <v>0.30999999999999872</v>
      </c>
    </row>
    <row r="18" spans="1:21" x14ac:dyDescent="0.3">
      <c r="A18">
        <v>17</v>
      </c>
      <c r="B18">
        <v>9.73</v>
      </c>
      <c r="C18">
        <f t="shared" si="8"/>
        <v>8.0000000000000071E-2</v>
      </c>
      <c r="E18" s="5">
        <f t="shared" si="0"/>
        <v>9.5185563829787228</v>
      </c>
      <c r="F18" s="5">
        <f t="shared" si="1"/>
        <v>10.027199999999999</v>
      </c>
      <c r="G18" s="5">
        <f t="shared" si="2"/>
        <v>10.535843617021275</v>
      </c>
      <c r="H18" s="5">
        <f t="shared" si="3"/>
        <v>9.73</v>
      </c>
      <c r="R18" s="2">
        <f t="shared" si="4"/>
        <v>0</v>
      </c>
      <c r="S18" s="2">
        <f t="shared" si="5"/>
        <v>0.1912499999999997</v>
      </c>
      <c r="T18" s="2">
        <f t="shared" si="6"/>
        <v>0.62481374999999895</v>
      </c>
      <c r="U18" s="2">
        <f t="shared" si="7"/>
        <v>8.0000000000000071E-2</v>
      </c>
    </row>
    <row r="19" spans="1:21" x14ac:dyDescent="0.3">
      <c r="A19">
        <v>18</v>
      </c>
      <c r="B19">
        <v>10.14</v>
      </c>
      <c r="C19">
        <f t="shared" si="8"/>
        <v>0.41000000000000014</v>
      </c>
      <c r="E19" s="5">
        <f t="shared" si="0"/>
        <v>9.5185563829787228</v>
      </c>
      <c r="F19" s="5">
        <f t="shared" si="1"/>
        <v>10.027199999999999</v>
      </c>
      <c r="G19" s="5">
        <f t="shared" si="2"/>
        <v>10.535843617021275</v>
      </c>
      <c r="H19" s="5">
        <f t="shared" si="3"/>
        <v>10.14</v>
      </c>
      <c r="R19" s="2">
        <f t="shared" si="4"/>
        <v>0</v>
      </c>
      <c r="S19" s="2">
        <f t="shared" si="5"/>
        <v>0.1912499999999997</v>
      </c>
      <c r="T19" s="2">
        <f t="shared" si="6"/>
        <v>0.62481374999999895</v>
      </c>
      <c r="U19" s="2">
        <f t="shared" si="7"/>
        <v>0.41000000000000014</v>
      </c>
    </row>
    <row r="20" spans="1:21" x14ac:dyDescent="0.3">
      <c r="A20">
        <v>19</v>
      </c>
      <c r="B20">
        <v>9.9600000000000009</v>
      </c>
      <c r="C20">
        <f t="shared" si="8"/>
        <v>0.17999999999999972</v>
      </c>
      <c r="E20" s="5">
        <f t="shared" si="0"/>
        <v>9.5185563829787228</v>
      </c>
      <c r="F20" s="5">
        <f t="shared" si="1"/>
        <v>10.027199999999999</v>
      </c>
      <c r="G20" s="5">
        <f t="shared" si="2"/>
        <v>10.535843617021275</v>
      </c>
      <c r="H20" s="5">
        <f t="shared" si="3"/>
        <v>9.9600000000000009</v>
      </c>
      <c r="R20" s="2">
        <f t="shared" si="4"/>
        <v>0</v>
      </c>
      <c r="S20" s="2">
        <f t="shared" si="5"/>
        <v>0.1912499999999997</v>
      </c>
      <c r="T20" s="2">
        <f t="shared" si="6"/>
        <v>0.62481374999999895</v>
      </c>
      <c r="U20" s="2">
        <f t="shared" si="7"/>
        <v>0.17999999999999972</v>
      </c>
    </row>
    <row r="21" spans="1:21" x14ac:dyDescent="0.3">
      <c r="A21">
        <v>20</v>
      </c>
      <c r="B21">
        <v>10.06</v>
      </c>
      <c r="C21">
        <f t="shared" si="8"/>
        <v>9.9999999999999645E-2</v>
      </c>
      <c r="E21" s="5">
        <f t="shared" si="0"/>
        <v>9.5185563829787228</v>
      </c>
      <c r="F21" s="5">
        <f t="shared" si="1"/>
        <v>10.027199999999999</v>
      </c>
      <c r="G21" s="5">
        <f t="shared" si="2"/>
        <v>10.535843617021275</v>
      </c>
      <c r="H21" s="5">
        <f t="shared" si="3"/>
        <v>10.06</v>
      </c>
      <c r="R21" s="2">
        <f t="shared" si="4"/>
        <v>0</v>
      </c>
      <c r="S21" s="2">
        <f t="shared" si="5"/>
        <v>0.1912499999999997</v>
      </c>
      <c r="T21" s="2">
        <f t="shared" si="6"/>
        <v>0.62481374999999895</v>
      </c>
      <c r="U21" s="2">
        <f t="shared" si="7"/>
        <v>9.9999999999999645E-2</v>
      </c>
    </row>
    <row r="22" spans="1:21" x14ac:dyDescent="0.3">
      <c r="A22">
        <v>21</v>
      </c>
      <c r="B22">
        <v>10.11</v>
      </c>
      <c r="C22">
        <f t="shared" si="8"/>
        <v>4.9999999999998934E-2</v>
      </c>
      <c r="E22" s="5">
        <f t="shared" si="0"/>
        <v>9.5185563829787228</v>
      </c>
      <c r="F22" s="5">
        <f t="shared" si="1"/>
        <v>10.027199999999999</v>
      </c>
      <c r="G22" s="5">
        <f t="shared" si="2"/>
        <v>10.535843617021275</v>
      </c>
      <c r="H22" s="5">
        <f t="shared" si="3"/>
        <v>10.11</v>
      </c>
      <c r="R22" s="2">
        <f t="shared" si="4"/>
        <v>0</v>
      </c>
      <c r="S22" s="2">
        <f t="shared" si="5"/>
        <v>0.1912499999999997</v>
      </c>
      <c r="T22" s="2">
        <f t="shared" si="6"/>
        <v>0.62481374999999895</v>
      </c>
      <c r="U22" s="2">
        <f t="shared" si="7"/>
        <v>4.9999999999998934E-2</v>
      </c>
    </row>
    <row r="23" spans="1:21" x14ac:dyDescent="0.3">
      <c r="A23">
        <v>22</v>
      </c>
      <c r="B23">
        <v>9.9499999999999993</v>
      </c>
      <c r="C23">
        <f t="shared" si="8"/>
        <v>0.16000000000000014</v>
      </c>
      <c r="E23" s="5">
        <f t="shared" si="0"/>
        <v>9.5185563829787228</v>
      </c>
      <c r="F23" s="5">
        <f t="shared" si="1"/>
        <v>10.027199999999999</v>
      </c>
      <c r="G23" s="5">
        <f t="shared" si="2"/>
        <v>10.535843617021275</v>
      </c>
      <c r="H23" s="5">
        <f t="shared" si="3"/>
        <v>9.9499999999999993</v>
      </c>
      <c r="R23" s="2">
        <f t="shared" si="4"/>
        <v>0</v>
      </c>
      <c r="S23" s="2">
        <f t="shared" si="5"/>
        <v>0.1912499999999997</v>
      </c>
      <c r="T23" s="2">
        <f t="shared" si="6"/>
        <v>0.62481374999999895</v>
      </c>
      <c r="U23" s="2">
        <f t="shared" si="7"/>
        <v>0.16000000000000014</v>
      </c>
    </row>
    <row r="24" spans="1:21" x14ac:dyDescent="0.3">
      <c r="A24">
        <v>23</v>
      </c>
      <c r="B24">
        <v>9.92</v>
      </c>
      <c r="C24">
        <f t="shared" si="8"/>
        <v>2.9999999999999361E-2</v>
      </c>
      <c r="E24" s="5">
        <f t="shared" si="0"/>
        <v>9.5185563829787228</v>
      </c>
      <c r="F24" s="5">
        <f t="shared" si="1"/>
        <v>10.027199999999999</v>
      </c>
      <c r="G24" s="5">
        <f t="shared" si="2"/>
        <v>10.535843617021275</v>
      </c>
      <c r="H24" s="5">
        <f t="shared" si="3"/>
        <v>9.92</v>
      </c>
      <c r="R24" s="2">
        <f t="shared" si="4"/>
        <v>0</v>
      </c>
      <c r="S24" s="2">
        <f t="shared" si="5"/>
        <v>0.1912499999999997</v>
      </c>
      <c r="T24" s="2">
        <f t="shared" si="6"/>
        <v>0.62481374999999895</v>
      </c>
      <c r="U24" s="2">
        <f t="shared" si="7"/>
        <v>2.9999999999999361E-2</v>
      </c>
    </row>
    <row r="25" spans="1:21" x14ac:dyDescent="0.3">
      <c r="A25">
        <v>24</v>
      </c>
      <c r="B25">
        <v>10.09</v>
      </c>
      <c r="C25">
        <f t="shared" si="8"/>
        <v>0.16999999999999993</v>
      </c>
      <c r="E25" s="5">
        <f t="shared" si="0"/>
        <v>9.5185563829787228</v>
      </c>
      <c r="F25" s="5">
        <f t="shared" si="1"/>
        <v>10.027199999999999</v>
      </c>
      <c r="G25" s="5">
        <f t="shared" si="2"/>
        <v>10.535843617021275</v>
      </c>
      <c r="H25" s="5">
        <f t="shared" si="3"/>
        <v>10.09</v>
      </c>
      <c r="R25" s="2">
        <f t="shared" si="4"/>
        <v>0</v>
      </c>
      <c r="S25" s="2">
        <f t="shared" si="5"/>
        <v>0.1912499999999997</v>
      </c>
      <c r="T25" s="2">
        <f t="shared" si="6"/>
        <v>0.62481374999999895</v>
      </c>
      <c r="U25" s="2">
        <f t="shared" si="7"/>
        <v>0.16999999999999993</v>
      </c>
    </row>
    <row r="26" spans="1:21" x14ac:dyDescent="0.3">
      <c r="A26">
        <v>25</v>
      </c>
      <c r="B26">
        <v>9.85</v>
      </c>
      <c r="C26">
        <f t="shared" si="8"/>
        <v>0.24000000000000021</v>
      </c>
      <c r="E26" s="5">
        <f t="shared" si="0"/>
        <v>9.5185563829787228</v>
      </c>
      <c r="F26" s="5">
        <f t="shared" si="1"/>
        <v>10.027199999999999</v>
      </c>
      <c r="G26" s="5">
        <f t="shared" si="2"/>
        <v>10.535843617021275</v>
      </c>
      <c r="H26" s="5">
        <f t="shared" si="3"/>
        <v>9.85</v>
      </c>
      <c r="R26" s="2">
        <f t="shared" si="4"/>
        <v>0</v>
      </c>
      <c r="S26" s="2">
        <f t="shared" si="5"/>
        <v>0.1912499999999997</v>
      </c>
      <c r="T26" s="2">
        <f t="shared" si="6"/>
        <v>0.62481374999999895</v>
      </c>
      <c r="U26" s="2">
        <f t="shared" si="7"/>
        <v>0.24000000000000021</v>
      </c>
    </row>
    <row r="28" spans="1:21" x14ac:dyDescent="0.3">
      <c r="A28" t="s">
        <v>8</v>
      </c>
      <c r="B28" s="5">
        <f>AVERAGE(B2:B26)</f>
        <v>10.027199999999999</v>
      </c>
      <c r="C28" s="2">
        <f>AVERAGE(C3:C26)</f>
        <v>0.1912499999999997</v>
      </c>
    </row>
    <row r="29" spans="1:21" x14ac:dyDescent="0.3">
      <c r="A29" t="s">
        <v>28</v>
      </c>
      <c r="B29">
        <f>B28+3*(C28/1.128)</f>
        <v>10.535843617021275</v>
      </c>
    </row>
    <row r="30" spans="1:21" x14ac:dyDescent="0.3">
      <c r="A30" t="s">
        <v>15</v>
      </c>
      <c r="B30">
        <f>B28-3*(C28/1.128)</f>
        <v>9.5185563829787228</v>
      </c>
    </row>
    <row r="32" spans="1:21" x14ac:dyDescent="0.3">
      <c r="A32" t="s">
        <v>29</v>
      </c>
    </row>
    <row r="33" spans="1:2" x14ac:dyDescent="0.3">
      <c r="A33" t="s">
        <v>15</v>
      </c>
      <c r="B33">
        <v>0</v>
      </c>
    </row>
    <row r="34" spans="1:2" x14ac:dyDescent="0.3">
      <c r="A34" t="s">
        <v>10</v>
      </c>
      <c r="B34">
        <f>3.267*C28</f>
        <v>0.62481374999999895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exemplo1</vt:lpstr>
      <vt:lpstr>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lfjac</dc:creator>
  <cp:lastModifiedBy>Bruno Milani</cp:lastModifiedBy>
  <dcterms:created xsi:type="dcterms:W3CDTF">2020-11-23T17:10:23Z</dcterms:created>
  <dcterms:modified xsi:type="dcterms:W3CDTF">2024-09-27T19:10:33Z</dcterms:modified>
</cp:coreProperties>
</file>