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ikae\Documents\Aarhus Internship\model\data\raw\"/>
    </mc:Choice>
  </mc:AlternateContent>
  <xr:revisionPtr revIDLastSave="0" documentId="13_ncr:1_{955DC89E-205B-488F-B1D5-BAC873E6739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abelle1" sheetId="1" r:id="rId1"/>
    <sheet name="Tabelle2" sheetId="2" r:id="rId2"/>
    <sheet name="Excluded data" sheetId="4" r:id="rId3"/>
    <sheet name="Descrip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R7" i="4"/>
  <c r="Q7" i="4"/>
  <c r="R6" i="4"/>
  <c r="Q6" i="4"/>
  <c r="R5" i="4"/>
  <c r="Q5" i="4"/>
  <c r="R4" i="4"/>
  <c r="Q4" i="4"/>
  <c r="R3" i="4"/>
  <c r="Q3" i="4"/>
  <c r="R4" i="2"/>
  <c r="R6" i="2"/>
  <c r="R7" i="2"/>
  <c r="R11" i="2"/>
  <c r="R8" i="2"/>
  <c r="R14" i="2"/>
  <c r="R12" i="2"/>
  <c r="R26" i="2"/>
  <c r="R10" i="2"/>
  <c r="R15" i="2"/>
  <c r="R5" i="2"/>
  <c r="R16" i="2"/>
  <c r="R17" i="2"/>
  <c r="R18" i="2"/>
  <c r="R13" i="2"/>
  <c r="R19" i="2"/>
  <c r="R20" i="2"/>
  <c r="R2" i="2"/>
  <c r="R21" i="2"/>
  <c r="R22" i="2"/>
  <c r="R23" i="2"/>
  <c r="R25" i="2"/>
  <c r="R24" i="2"/>
  <c r="R9" i="2"/>
  <c r="R27" i="2"/>
  <c r="R28" i="2"/>
  <c r="R3" i="2"/>
  <c r="Q28" i="2"/>
  <c r="Q4" i="2"/>
  <c r="Q6" i="2"/>
  <c r="Q7" i="2"/>
  <c r="Q11" i="2"/>
  <c r="Q8" i="2"/>
  <c r="Q14" i="2"/>
  <c r="Q12" i="2"/>
  <c r="Q26" i="2"/>
  <c r="Q10" i="2"/>
  <c r="Q15" i="2"/>
  <c r="Q5" i="2"/>
  <c r="Q16" i="2"/>
  <c r="Q17" i="2"/>
  <c r="Q18" i="2"/>
  <c r="Q13" i="2"/>
  <c r="Q19" i="2"/>
  <c r="Q20" i="2"/>
  <c r="Q2" i="2"/>
  <c r="Q21" i="2"/>
  <c r="Q22" i="2"/>
  <c r="Q23" i="2"/>
  <c r="Q25" i="2"/>
  <c r="Q24" i="2"/>
  <c r="Q9" i="2"/>
  <c r="Q27" i="2"/>
  <c r="Q3" i="2"/>
</calcChain>
</file>

<file path=xl/sharedStrings.xml><?xml version="1.0" encoding="utf-8"?>
<sst xmlns="http://schemas.openxmlformats.org/spreadsheetml/2006/main" count="124" uniqueCount="87">
  <si>
    <t>Species</t>
  </si>
  <si>
    <t>Observations</t>
  </si>
  <si>
    <t>A</t>
  </si>
  <si>
    <t>b</t>
  </si>
  <si>
    <t>c</t>
  </si>
  <si>
    <t>u</t>
  </si>
  <si>
    <t>Beech</t>
  </si>
  <si>
    <t>Fir</t>
  </si>
  <si>
    <t>Larch</t>
  </si>
  <si>
    <t>Oak</t>
  </si>
  <si>
    <t>Pine</t>
  </si>
  <si>
    <t>Spruce</t>
  </si>
  <si>
    <t>Douglas fir</t>
  </si>
  <si>
    <t>Country</t>
  </si>
  <si>
    <t>Total</t>
  </si>
  <si>
    <t>Other</t>
  </si>
  <si>
    <t>Norway</t>
  </si>
  <si>
    <t>Volume</t>
  </si>
  <si>
    <t>Carbon</t>
  </si>
  <si>
    <t>Gross</t>
  </si>
  <si>
    <t>Loss</t>
  </si>
  <si>
    <t>Removals</t>
  </si>
  <si>
    <t>Net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</si>
  <si>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</si>
  <si>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</si>
  <si>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</si>
  <si>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</si>
  <si>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</si>
  <si>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</si>
  <si>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</si>
  <si>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</si>
  <si>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</si>
  <si>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</si>
  <si>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</si>
  <si>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</si>
  <si>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</si>
  <si>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</si>
  <si>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</si>
  <si>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</si>
  <si>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</si>
  <si>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</si>
  <si>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</si>
  <si>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</si>
  <si>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</si>
  <si>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</si>
  <si>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</si>
  <si>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</si>
  <si>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</si>
  <si>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</si>
  <si>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</si>
  <si>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Liechtenstein</t>
  </si>
  <si>
    <t>Switzerland</t>
  </si>
  <si>
    <t>Other broadl</t>
  </si>
  <si>
    <t>Norway spruce</t>
  </si>
  <si>
    <t>Other conif.</t>
  </si>
  <si>
    <t>Bosnia Herzegovina</t>
  </si>
  <si>
    <t>Variable</t>
  </si>
  <si>
    <t>unit</t>
  </si>
  <si>
    <t>Table 1</t>
  </si>
  <si>
    <t>tons/ha</t>
  </si>
  <si>
    <t>Table 2</t>
  </si>
  <si>
    <t>description</t>
  </si>
  <si>
    <t>Total Area in each country.</t>
  </si>
  <si>
    <t>ha</t>
  </si>
  <si>
    <t>Area of each species in country ("Beech" etc. Variables)</t>
  </si>
  <si>
    <t>m^3</t>
  </si>
  <si>
    <t>Current Volume in each Country</t>
  </si>
  <si>
    <t>t/m^3</t>
  </si>
  <si>
    <t xml:space="preserve">Current carbon stock </t>
  </si>
  <si>
    <t>Current gross increment in Volume</t>
  </si>
  <si>
    <t>m^3/ha</t>
  </si>
  <si>
    <t xml:space="preserve">Current Volume per area </t>
  </si>
  <si>
    <t>Current gross increment in Volume/area</t>
  </si>
  <si>
    <t>conversion</t>
  </si>
  <si>
    <t>Conversion factor (biomass densities)</t>
  </si>
  <si>
    <t>Volume_total</t>
  </si>
  <si>
    <t>Gross_total</t>
  </si>
  <si>
    <t>A_ton</t>
  </si>
  <si>
    <t>UK</t>
  </si>
  <si>
    <t>Countries excluded</t>
  </si>
  <si>
    <t>Data not available in all approaches</t>
  </si>
  <si>
    <t>Maximum Potential of biomass per species. Result of A_ton*biomass densities. This parameter is used in the model</t>
  </si>
  <si>
    <t>Maximum Potential of biomass per species. This was estimated using experimental data and is taken from the paper.</t>
  </si>
  <si>
    <t>conversion Carbon</t>
  </si>
  <si>
    <t xml:space="preserve">Assumed average carbon content of biomass of 0.5 ton Carbon per ton biomass. </t>
  </si>
  <si>
    <t>tC/t Biomass</t>
  </si>
  <si>
    <t>carbon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</si>
</sst>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wrapText="1"/>
    </xf>
    <xf numFmtId="0" fontId="1" fillId="0" borderId="7" xfId="0" applyFont="1" applyBorder="1"/>
    <xf numFmtId="0" fontId="0" fillId="0" borderId="8" xfId="0" applyBorder="1"/>
    <xf numFmtId="0" fontId="0" fillId="0" borderId="9" xfId="0" applyBorder="1" applyAlignment="1">
      <alignment wrapText="1"/>
    </xf>
    <xf numFmtId="0" fontId="3" fillId="2" borderId="0" xfId="0" applyFont="1" applyFill="1"/>
    <xf numFmtId="0" fontId="0" fillId="2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I16" sqref="I16"/>
    </sheetView>
  </sheetViews>
  <sheetFormatPr baseColWidth="10" defaultColWidth="8.88671875" defaultRowHeight="14.4" x14ac:dyDescent="0.3"/>
  <cols>
    <col min="1" max="1" width="13.77734375" customWidth="1"/>
    <col min="2" max="2" width="19" customWidth="1"/>
    <col min="7" max="7" width="21.109375" customWidth="1"/>
    <col min="8" max="8" width="13.88671875" customWidth="1"/>
    <col min="9" max="9" width="15.44140625" customWidth="1"/>
  </cols>
  <sheetData>
    <row r="1" spans="1:9" x14ac:dyDescent="0.3">
      <c r="A1" t="s">
        <v>0</v>
      </c>
      <c r="B1" t="s">
        <v>1</v>
      </c>
      <c r="C1" t="s">
        <v>77</v>
      </c>
      <c r="D1" t="s">
        <v>3</v>
      </c>
      <c r="E1" t="s">
        <v>4</v>
      </c>
      <c r="F1" t="s">
        <v>5</v>
      </c>
      <c r="G1" t="s">
        <v>86</v>
      </c>
      <c r="H1" t="s">
        <v>73</v>
      </c>
      <c r="I1" t="s">
        <v>2</v>
      </c>
    </row>
    <row r="2" spans="1:9" x14ac:dyDescent="0.3">
      <c r="A2" t="s">
        <v>6</v>
      </c>
      <c r="B2">
        <v>1064</v>
      </c>
      <c r="C2">
        <v>659.78679999999997</v>
      </c>
      <c r="D2">
        <v>1.52E-2</v>
      </c>
      <c r="E2">
        <v>1.8092999999999999</v>
      </c>
      <c r="F2">
        <v>0.97740000000000005</v>
      </c>
      <c r="G2">
        <v>0.5</v>
      </c>
      <c r="H2">
        <v>0.55000000000000004</v>
      </c>
      <c r="I2">
        <f>C2/H2</f>
        <v>1199.6123636363634</v>
      </c>
    </row>
    <row r="3" spans="1:9" x14ac:dyDescent="0.3">
      <c r="A3" t="s">
        <v>12</v>
      </c>
      <c r="B3">
        <v>139</v>
      </c>
      <c r="C3">
        <v>449.6832</v>
      </c>
      <c r="D3">
        <v>3.73E-2</v>
      </c>
      <c r="E3">
        <v>2.9157999999999999</v>
      </c>
      <c r="F3">
        <v>0.9546</v>
      </c>
      <c r="G3">
        <v>0.5</v>
      </c>
      <c r="H3">
        <v>0.41</v>
      </c>
      <c r="I3">
        <f t="shared" ref="I3:I8" si="0">C3/H3</f>
        <v>1096.7882926829268</v>
      </c>
    </row>
    <row r="4" spans="1:9" x14ac:dyDescent="0.3">
      <c r="A4" t="s">
        <v>7</v>
      </c>
      <c r="B4">
        <v>91</v>
      </c>
      <c r="C4">
        <v>373.20929999999998</v>
      </c>
      <c r="D4">
        <v>2.1100000000000001E-2</v>
      </c>
      <c r="E4">
        <v>2.6871999999999998</v>
      </c>
      <c r="F4">
        <v>0.96289999999999998</v>
      </c>
      <c r="G4">
        <v>0.5</v>
      </c>
      <c r="H4">
        <v>0.38</v>
      </c>
      <c r="I4">
        <f t="shared" si="0"/>
        <v>982.12973684210522</v>
      </c>
    </row>
    <row r="5" spans="1:9" x14ac:dyDescent="0.3">
      <c r="A5" t="s">
        <v>8</v>
      </c>
      <c r="B5">
        <v>152</v>
      </c>
      <c r="C5">
        <v>358.28129999999999</v>
      </c>
      <c r="D5">
        <v>2.7799999999999998E-2</v>
      </c>
      <c r="E5">
        <v>2.4443000000000001</v>
      </c>
      <c r="F5">
        <v>0.96840000000000004</v>
      </c>
      <c r="G5">
        <v>0.5</v>
      </c>
      <c r="H5">
        <v>0.49</v>
      </c>
      <c r="I5">
        <f t="shared" si="0"/>
        <v>731.18632653061218</v>
      </c>
    </row>
    <row r="6" spans="1:9" x14ac:dyDescent="0.3">
      <c r="A6" t="s">
        <v>9</v>
      </c>
      <c r="B6">
        <v>1119</v>
      </c>
      <c r="C6" s="1">
        <v>1014.1951</v>
      </c>
      <c r="D6">
        <v>3.0999999999999999E-3</v>
      </c>
      <c r="E6">
        <v>0.93440000000000001</v>
      </c>
      <c r="F6">
        <v>0.95850000000000002</v>
      </c>
      <c r="G6">
        <v>0.5</v>
      </c>
      <c r="H6">
        <v>0.56000000000000005</v>
      </c>
      <c r="I6">
        <f t="shared" si="0"/>
        <v>1811.0626785714285</v>
      </c>
    </row>
    <row r="7" spans="1:9" x14ac:dyDescent="0.3">
      <c r="A7" t="s">
        <v>10</v>
      </c>
      <c r="B7">
        <v>1456</v>
      </c>
      <c r="C7">
        <v>373.38749999999999</v>
      </c>
      <c r="D7">
        <v>1.1900000000000001E-2</v>
      </c>
      <c r="E7">
        <v>1.3609</v>
      </c>
      <c r="F7">
        <v>0.97570000000000001</v>
      </c>
      <c r="G7">
        <v>0.5</v>
      </c>
      <c r="H7">
        <v>0.43</v>
      </c>
      <c r="I7">
        <f t="shared" si="0"/>
        <v>868.34302325581393</v>
      </c>
    </row>
    <row r="8" spans="1:9" x14ac:dyDescent="0.3">
      <c r="A8" t="s">
        <v>11</v>
      </c>
      <c r="B8">
        <v>1765</v>
      </c>
      <c r="C8">
        <v>643.39679999999998</v>
      </c>
      <c r="D8">
        <v>1.5299999999999999E-2</v>
      </c>
      <c r="E8">
        <v>1.7957000000000001</v>
      </c>
      <c r="F8">
        <v>0.97989999999999999</v>
      </c>
      <c r="G8">
        <v>0.5</v>
      </c>
      <c r="H8">
        <v>0.38</v>
      </c>
      <c r="I8">
        <f t="shared" si="0"/>
        <v>1693.1494736842105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C8BB-E21A-4143-8742-EF4DFE92B827}">
  <dimension ref="A1:R28"/>
  <sheetViews>
    <sheetView tabSelected="1" topLeftCell="F7" workbookViewId="0">
      <selection activeCell="U27" sqref="U27:U28"/>
    </sheetView>
  </sheetViews>
  <sheetFormatPr baseColWidth="10" defaultRowHeight="14.4" x14ac:dyDescent="0.3"/>
  <sheetData>
    <row r="1" spans="1:18" x14ac:dyDescent="0.3">
      <c r="A1" t="s">
        <v>13</v>
      </c>
      <c r="B1" t="s">
        <v>14</v>
      </c>
      <c r="C1" t="s">
        <v>6</v>
      </c>
      <c r="D1" t="s">
        <v>9</v>
      </c>
      <c r="E1" t="s">
        <v>52</v>
      </c>
      <c r="F1" t="s">
        <v>53</v>
      </c>
      <c r="G1" t="s">
        <v>7</v>
      </c>
      <c r="H1" t="s">
        <v>10</v>
      </c>
      <c r="I1" t="s">
        <v>54</v>
      </c>
      <c r="J1" t="s">
        <v>15</v>
      </c>
      <c r="K1" t="s">
        <v>75</v>
      </c>
      <c r="L1" t="s">
        <v>18</v>
      </c>
      <c r="M1" t="s">
        <v>76</v>
      </c>
      <c r="N1" t="s">
        <v>20</v>
      </c>
      <c r="O1" t="s">
        <v>21</v>
      </c>
      <c r="P1" t="s">
        <v>22</v>
      </c>
      <c r="Q1" t="s">
        <v>17</v>
      </c>
      <c r="R1" t="s">
        <v>19</v>
      </c>
    </row>
    <row r="2" spans="1:18" x14ac:dyDescent="0.3">
      <c r="A2" t="s">
        <v>42</v>
      </c>
      <c r="B2" s="1">
        <v>3889.6</v>
      </c>
      <c r="C2">
        <v>380</v>
      </c>
      <c r="D2">
        <v>67</v>
      </c>
      <c r="E2">
        <v>429</v>
      </c>
      <c r="F2">
        <v>1678</v>
      </c>
      <c r="G2">
        <v>88</v>
      </c>
      <c r="H2">
        <v>154</v>
      </c>
      <c r="I2">
        <v>210</v>
      </c>
      <c r="J2">
        <v>1008</v>
      </c>
      <c r="K2" s="1">
        <v>1223745.96</v>
      </c>
      <c r="L2" s="1">
        <v>408436</v>
      </c>
      <c r="M2" s="2">
        <v>26391</v>
      </c>
      <c r="N2">
        <v>620</v>
      </c>
      <c r="O2" s="2">
        <v>19659</v>
      </c>
      <c r="P2" s="2">
        <v>6112</v>
      </c>
      <c r="Q2">
        <f t="shared" ref="Q2:Q28" si="0">QUOTIENT(K2,B2)</f>
        <v>314</v>
      </c>
      <c r="R2">
        <f t="shared" ref="R2:R28" si="1">QUOTIENT(M2,B2)</f>
        <v>6</v>
      </c>
    </row>
    <row r="3" spans="1:18" x14ac:dyDescent="0.3">
      <c r="A3" t="s">
        <v>23</v>
      </c>
      <c r="B3">
        <v>689</v>
      </c>
      <c r="C3">
        <v>7</v>
      </c>
      <c r="D3">
        <v>14</v>
      </c>
      <c r="E3">
        <v>53</v>
      </c>
      <c r="F3">
        <v>185</v>
      </c>
      <c r="G3">
        <v>11</v>
      </c>
      <c r="H3">
        <v>76</v>
      </c>
      <c r="I3">
        <v>20</v>
      </c>
      <c r="K3" s="2">
        <v>181937</v>
      </c>
      <c r="L3" s="1">
        <v>71825.100000000006</v>
      </c>
      <c r="M3" s="2">
        <v>8011</v>
      </c>
      <c r="N3" s="2">
        <v>1545</v>
      </c>
      <c r="O3" s="2">
        <v>6011</v>
      </c>
      <c r="P3">
        <v>454</v>
      </c>
      <c r="Q3">
        <f t="shared" si="0"/>
        <v>264</v>
      </c>
      <c r="R3">
        <f t="shared" si="1"/>
        <v>11</v>
      </c>
    </row>
    <row r="4" spans="1:18" x14ac:dyDescent="0.3">
      <c r="A4" t="s">
        <v>24</v>
      </c>
      <c r="B4" s="1">
        <v>3896</v>
      </c>
      <c r="C4">
        <v>623.36</v>
      </c>
      <c r="D4" s="2">
        <v>1169</v>
      </c>
      <c r="E4">
        <v>779</v>
      </c>
      <c r="F4">
        <v>156</v>
      </c>
      <c r="G4">
        <v>0</v>
      </c>
      <c r="H4">
        <v>896</v>
      </c>
      <c r="I4">
        <v>78</v>
      </c>
      <c r="K4" s="2">
        <v>718410</v>
      </c>
      <c r="L4" s="1">
        <v>408881.8</v>
      </c>
      <c r="M4" s="2">
        <v>13560</v>
      </c>
      <c r="O4" s="2">
        <v>6113</v>
      </c>
      <c r="P4" s="2">
        <v>7447</v>
      </c>
      <c r="Q4">
        <f t="shared" si="0"/>
        <v>184</v>
      </c>
      <c r="R4">
        <f t="shared" si="1"/>
        <v>3</v>
      </c>
    </row>
    <row r="5" spans="1:18" x14ac:dyDescent="0.3">
      <c r="A5" t="s">
        <v>35</v>
      </c>
      <c r="B5">
        <v>172.54</v>
      </c>
      <c r="K5" s="1">
        <v>12061.06</v>
      </c>
      <c r="L5" s="1">
        <v>4352.8999999999996</v>
      </c>
      <c r="M5">
        <v>203</v>
      </c>
      <c r="O5">
        <v>11</v>
      </c>
      <c r="P5">
        <v>192</v>
      </c>
      <c r="Q5">
        <f t="shared" si="0"/>
        <v>69</v>
      </c>
      <c r="R5">
        <f t="shared" si="1"/>
        <v>1</v>
      </c>
    </row>
    <row r="6" spans="1:18" x14ac:dyDescent="0.3">
      <c r="A6" t="s">
        <v>25</v>
      </c>
      <c r="B6" s="1">
        <v>2677.09</v>
      </c>
      <c r="C6">
        <v>235.755</v>
      </c>
      <c r="D6">
        <v>195.25200000000001</v>
      </c>
      <c r="E6">
        <v>303.60000000000002</v>
      </c>
      <c r="F6">
        <v>1274.241</v>
      </c>
      <c r="G6">
        <v>31.428999999999998</v>
      </c>
      <c r="H6">
        <v>419.87400000000002</v>
      </c>
      <c r="I6">
        <v>110.884</v>
      </c>
      <c r="J6">
        <v>106</v>
      </c>
      <c r="K6" s="1">
        <v>770855.89</v>
      </c>
      <c r="L6" s="1">
        <v>257134.5</v>
      </c>
      <c r="M6" s="2">
        <v>36301</v>
      </c>
      <c r="N6" s="2">
        <v>12369</v>
      </c>
      <c r="O6" s="2">
        <v>37852</v>
      </c>
      <c r="P6" s="2">
        <v>-13920</v>
      </c>
      <c r="Q6">
        <f t="shared" si="0"/>
        <v>287</v>
      </c>
      <c r="R6">
        <f t="shared" si="1"/>
        <v>13</v>
      </c>
    </row>
    <row r="7" spans="1:18" x14ac:dyDescent="0.3">
      <c r="A7" t="s">
        <v>26</v>
      </c>
      <c r="B7">
        <v>628.44000000000005</v>
      </c>
      <c r="C7">
        <v>82.3</v>
      </c>
      <c r="D7">
        <v>76.400000000000006</v>
      </c>
      <c r="E7">
        <v>158.9</v>
      </c>
      <c r="F7">
        <v>80.3</v>
      </c>
      <c r="G7">
        <v>64.8</v>
      </c>
      <c r="H7">
        <v>65.400000000000006</v>
      </c>
      <c r="I7">
        <v>84.4</v>
      </c>
      <c r="J7">
        <v>28.5</v>
      </c>
      <c r="K7" s="2">
        <v>138295</v>
      </c>
      <c r="L7" s="1">
        <v>40584.699999999997</v>
      </c>
      <c r="M7" s="2">
        <v>6644</v>
      </c>
      <c r="N7" s="2">
        <v>1676</v>
      </c>
      <c r="O7" s="2">
        <v>3590</v>
      </c>
      <c r="P7" s="2">
        <v>1378</v>
      </c>
      <c r="Q7">
        <f t="shared" si="0"/>
        <v>220</v>
      </c>
      <c r="R7">
        <f t="shared" si="1"/>
        <v>10</v>
      </c>
    </row>
    <row r="8" spans="1:18" x14ac:dyDescent="0.3">
      <c r="A8" t="s">
        <v>28</v>
      </c>
      <c r="B8" s="1">
        <v>2438.4</v>
      </c>
      <c r="C8">
        <v>0</v>
      </c>
      <c r="D8">
        <v>0</v>
      </c>
      <c r="E8">
        <v>1134</v>
      </c>
      <c r="F8">
        <v>441.8</v>
      </c>
      <c r="G8">
        <v>0</v>
      </c>
      <c r="H8">
        <v>739.3</v>
      </c>
      <c r="I8">
        <v>38.9</v>
      </c>
      <c r="J8">
        <v>84.4</v>
      </c>
      <c r="K8" s="1">
        <v>513233.9</v>
      </c>
      <c r="L8" s="1">
        <v>164079.9</v>
      </c>
      <c r="M8" s="2">
        <v>14371</v>
      </c>
      <c r="N8" s="2">
        <v>1281</v>
      </c>
      <c r="O8" s="2">
        <v>12179</v>
      </c>
      <c r="P8">
        <v>911</v>
      </c>
      <c r="Q8">
        <f t="shared" si="0"/>
        <v>210</v>
      </c>
      <c r="R8">
        <f t="shared" si="1"/>
        <v>5</v>
      </c>
    </row>
    <row r="9" spans="1:18" x14ac:dyDescent="0.3">
      <c r="A9" t="s">
        <v>48</v>
      </c>
      <c r="B9" s="1">
        <v>22409</v>
      </c>
      <c r="C9">
        <v>0</v>
      </c>
      <c r="D9">
        <v>0</v>
      </c>
      <c r="E9">
        <v>2046</v>
      </c>
      <c r="F9">
        <v>5084</v>
      </c>
      <c r="G9">
        <v>12776</v>
      </c>
      <c r="H9">
        <v>0</v>
      </c>
      <c r="I9">
        <v>282</v>
      </c>
      <c r="J9" s="1">
        <v>2566701.79</v>
      </c>
      <c r="K9" s="1">
        <v>863418.8</v>
      </c>
      <c r="L9" s="2">
        <v>119518</v>
      </c>
      <c r="M9" s="2">
        <v>15502</v>
      </c>
      <c r="N9" s="2">
        <v>68976</v>
      </c>
      <c r="O9" s="2">
        <v>35040</v>
      </c>
      <c r="Q9">
        <f t="shared" si="0"/>
        <v>38</v>
      </c>
      <c r="R9">
        <f t="shared" si="1"/>
        <v>0</v>
      </c>
    </row>
    <row r="10" spans="1:18" x14ac:dyDescent="0.3">
      <c r="A10" t="s">
        <v>32</v>
      </c>
      <c r="B10" s="1">
        <v>17421.93</v>
      </c>
      <c r="C10">
        <v>1444</v>
      </c>
      <c r="D10">
        <v>5258</v>
      </c>
      <c r="E10">
        <v>4778</v>
      </c>
      <c r="F10">
        <v>622</v>
      </c>
      <c r="G10">
        <v>571</v>
      </c>
      <c r="H10">
        <v>1940</v>
      </c>
      <c r="I10">
        <v>1333</v>
      </c>
      <c r="J10">
        <v>90</v>
      </c>
      <c r="K10" s="1">
        <v>3341607.07</v>
      </c>
      <c r="L10" s="1">
        <v>1425097.8</v>
      </c>
      <c r="M10" s="2">
        <v>117493</v>
      </c>
      <c r="N10" s="2">
        <v>4219</v>
      </c>
      <c r="O10" s="2">
        <v>53156</v>
      </c>
      <c r="P10" s="2">
        <v>60119</v>
      </c>
      <c r="Q10">
        <f t="shared" si="0"/>
        <v>191</v>
      </c>
      <c r="R10">
        <f t="shared" si="1"/>
        <v>6</v>
      </c>
    </row>
    <row r="11" spans="1:18" x14ac:dyDescent="0.3">
      <c r="A11" t="s">
        <v>27</v>
      </c>
      <c r="B11" s="1">
        <v>11468.09</v>
      </c>
      <c r="C11" s="1">
        <v>1680.1</v>
      </c>
      <c r="D11" s="1">
        <v>1129.7</v>
      </c>
      <c r="E11" s="1">
        <v>1917.5</v>
      </c>
      <c r="F11" s="1">
        <v>2763.2</v>
      </c>
      <c r="G11">
        <v>182.8</v>
      </c>
      <c r="H11" s="1">
        <v>2429.6</v>
      </c>
      <c r="I11">
        <v>524.70000000000005</v>
      </c>
      <c r="J11">
        <v>260.5</v>
      </c>
      <c r="K11" s="1">
        <v>3798214.2</v>
      </c>
      <c r="L11" s="1">
        <v>1221947.2</v>
      </c>
      <c r="M11" s="2">
        <v>99758</v>
      </c>
      <c r="N11" s="2">
        <v>6811</v>
      </c>
      <c r="O11" s="2">
        <v>95280</v>
      </c>
      <c r="P11" s="2">
        <v>-2333</v>
      </c>
      <c r="Q11">
        <f t="shared" si="0"/>
        <v>331</v>
      </c>
      <c r="R11">
        <f t="shared" si="1"/>
        <v>8</v>
      </c>
    </row>
    <row r="12" spans="1:18" x14ac:dyDescent="0.3">
      <c r="A12" t="s">
        <v>30</v>
      </c>
      <c r="B12" s="1">
        <v>3901.8</v>
      </c>
      <c r="C12">
        <v>336.6</v>
      </c>
      <c r="D12">
        <v>1471.8</v>
      </c>
      <c r="E12">
        <v>120.5</v>
      </c>
      <c r="F12">
        <v>0.8</v>
      </c>
      <c r="G12">
        <v>543.29999999999995</v>
      </c>
      <c r="H12">
        <v>878.8</v>
      </c>
      <c r="I12">
        <v>5.2</v>
      </c>
      <c r="K12" s="1">
        <v>203331.76</v>
      </c>
      <c r="L12" s="1">
        <v>84239.9</v>
      </c>
      <c r="M12" s="2">
        <v>4735</v>
      </c>
      <c r="N12">
        <v>264</v>
      </c>
      <c r="O12" s="2">
        <v>1696</v>
      </c>
      <c r="P12" s="2">
        <v>2775</v>
      </c>
      <c r="Q12">
        <f t="shared" si="0"/>
        <v>52</v>
      </c>
      <c r="R12">
        <f t="shared" si="1"/>
        <v>1</v>
      </c>
    </row>
    <row r="13" spans="1:18" x14ac:dyDescent="0.3">
      <c r="A13" t="s">
        <v>39</v>
      </c>
      <c r="B13">
        <v>2053.0100000000002</v>
      </c>
      <c r="C13">
        <v>107.211</v>
      </c>
      <c r="D13">
        <v>492.88400000000001</v>
      </c>
      <c r="E13">
        <v>1043.396</v>
      </c>
      <c r="F13">
        <v>14.319000000000001</v>
      </c>
      <c r="H13">
        <v>168.01300000000001</v>
      </c>
      <c r="I13">
        <v>4.976</v>
      </c>
      <c r="K13" s="1">
        <v>391158.13</v>
      </c>
      <c r="L13" s="1">
        <v>135786.1</v>
      </c>
      <c r="M13" s="2">
        <v>8131</v>
      </c>
      <c r="N13">
        <v>665</v>
      </c>
      <c r="O13" s="2">
        <v>6087</v>
      </c>
      <c r="P13" s="2">
        <v>1379</v>
      </c>
      <c r="Q13">
        <f t="shared" si="0"/>
        <v>190</v>
      </c>
      <c r="R13">
        <f t="shared" si="1"/>
        <v>3</v>
      </c>
    </row>
    <row r="14" spans="1:18" x14ac:dyDescent="0.3">
      <c r="A14" t="s">
        <v>29</v>
      </c>
      <c r="B14">
        <v>799.14</v>
      </c>
      <c r="C14">
        <v>10.72</v>
      </c>
      <c r="D14">
        <v>20.28</v>
      </c>
      <c r="E14">
        <v>179.16</v>
      </c>
      <c r="F14">
        <v>27.03</v>
      </c>
      <c r="G14">
        <v>1.85</v>
      </c>
      <c r="H14">
        <v>71.19</v>
      </c>
      <c r="I14">
        <v>402.91</v>
      </c>
      <c r="J14">
        <v>86</v>
      </c>
      <c r="K14" s="1">
        <v>128950.2</v>
      </c>
      <c r="L14" s="1">
        <v>53028.800000000003</v>
      </c>
      <c r="M14" s="2">
        <v>8477</v>
      </c>
      <c r="N14">
        <v>432</v>
      </c>
      <c r="O14" s="2">
        <v>3891</v>
      </c>
      <c r="P14" s="2">
        <v>4154</v>
      </c>
      <c r="Q14">
        <f t="shared" si="0"/>
        <v>161</v>
      </c>
      <c r="R14">
        <f t="shared" si="1"/>
        <v>10</v>
      </c>
    </row>
    <row r="15" spans="1:18" x14ac:dyDescent="0.3">
      <c r="A15" t="s">
        <v>34</v>
      </c>
      <c r="B15" s="1">
        <v>9566.1299999999992</v>
      </c>
      <c r="C15">
        <v>1053.183</v>
      </c>
      <c r="D15">
        <v>3039.5459999999998</v>
      </c>
      <c r="E15">
        <v>3100.3009999999999</v>
      </c>
      <c r="F15">
        <v>506.709</v>
      </c>
      <c r="G15">
        <v>69.849000000000004</v>
      </c>
      <c r="H15">
        <v>619.82500000000005</v>
      </c>
      <c r="I15">
        <v>477.30599999999998</v>
      </c>
      <c r="K15" s="1">
        <v>1470933.93</v>
      </c>
      <c r="L15" s="1">
        <v>660063</v>
      </c>
      <c r="M15" s="2">
        <v>30019</v>
      </c>
      <c r="N15" s="2">
        <v>1955</v>
      </c>
      <c r="O15" s="2">
        <v>10202</v>
      </c>
      <c r="P15" s="2">
        <v>17861</v>
      </c>
      <c r="Q15">
        <f t="shared" si="0"/>
        <v>153</v>
      </c>
      <c r="R15">
        <f t="shared" si="1"/>
        <v>3</v>
      </c>
    </row>
    <row r="16" spans="1:18" x14ac:dyDescent="0.3">
      <c r="A16" t="s">
        <v>36</v>
      </c>
      <c r="B16" s="1">
        <v>3410.79</v>
      </c>
      <c r="E16">
        <v>0.49</v>
      </c>
      <c r="F16">
        <v>0.19</v>
      </c>
      <c r="H16">
        <v>0.32</v>
      </c>
      <c r="K16" s="1">
        <v>674427.93</v>
      </c>
      <c r="L16" s="1">
        <v>288416.40000000002</v>
      </c>
      <c r="M16" s="2">
        <v>23242</v>
      </c>
      <c r="N16" s="2">
        <v>3592</v>
      </c>
      <c r="O16" s="2">
        <v>17547</v>
      </c>
      <c r="P16" s="2">
        <v>2103</v>
      </c>
      <c r="Q16">
        <f t="shared" si="0"/>
        <v>197</v>
      </c>
      <c r="R16">
        <f t="shared" si="1"/>
        <v>6</v>
      </c>
    </row>
    <row r="17" spans="1:18" x14ac:dyDescent="0.3">
      <c r="A17" t="s">
        <v>37</v>
      </c>
      <c r="B17">
        <v>2202.19</v>
      </c>
      <c r="D17">
        <v>43.4</v>
      </c>
      <c r="E17">
        <v>842.8</v>
      </c>
      <c r="F17">
        <v>429.3</v>
      </c>
      <c r="H17">
        <v>718.6</v>
      </c>
      <c r="J17">
        <v>21.9</v>
      </c>
      <c r="K17" s="2">
        <v>566700</v>
      </c>
      <c r="L17" s="1">
        <v>180702.1</v>
      </c>
      <c r="M17" s="2">
        <v>20000</v>
      </c>
      <c r="N17" s="2">
        <v>3800</v>
      </c>
      <c r="O17" s="2">
        <v>7194</v>
      </c>
      <c r="P17" s="2">
        <v>9006</v>
      </c>
      <c r="Q17">
        <f t="shared" si="0"/>
        <v>257</v>
      </c>
      <c r="R17">
        <f t="shared" si="1"/>
        <v>9</v>
      </c>
    </row>
    <row r="18" spans="1:18" x14ac:dyDescent="0.3">
      <c r="A18" t="s">
        <v>38</v>
      </c>
      <c r="B18">
        <v>88.7</v>
      </c>
      <c r="K18" s="1">
        <v>35050.550000000003</v>
      </c>
      <c r="L18" s="1">
        <v>9040.2999999999993</v>
      </c>
      <c r="M18">
        <v>841</v>
      </c>
      <c r="O18">
        <v>411</v>
      </c>
      <c r="P18">
        <v>430</v>
      </c>
      <c r="Q18">
        <f t="shared" si="0"/>
        <v>395</v>
      </c>
      <c r="R18">
        <f t="shared" si="1"/>
        <v>9</v>
      </c>
    </row>
    <row r="19" spans="1:18" x14ac:dyDescent="0.3">
      <c r="A19" t="s">
        <v>40</v>
      </c>
      <c r="B19">
        <v>0.46</v>
      </c>
      <c r="Q19">
        <f t="shared" si="0"/>
        <v>0</v>
      </c>
      <c r="R19">
        <f t="shared" si="1"/>
        <v>0</v>
      </c>
    </row>
    <row r="20" spans="1:18" x14ac:dyDescent="0.3">
      <c r="A20" t="s">
        <v>41</v>
      </c>
      <c r="B20">
        <v>369.5</v>
      </c>
      <c r="C20">
        <v>15.41</v>
      </c>
      <c r="D20">
        <v>72.978999999999999</v>
      </c>
      <c r="E20">
        <v>78.483000000000004</v>
      </c>
      <c r="F20">
        <v>12.769</v>
      </c>
      <c r="G20">
        <v>0</v>
      </c>
      <c r="H20">
        <v>125.705</v>
      </c>
      <c r="I20">
        <v>40.506999999999998</v>
      </c>
      <c r="J20">
        <v>27.629000000000001</v>
      </c>
      <c r="K20" s="1">
        <v>80895.990000000005</v>
      </c>
      <c r="L20" s="1">
        <v>12230.4</v>
      </c>
      <c r="M20" s="2">
        <v>3643</v>
      </c>
      <c r="N20">
        <v>252</v>
      </c>
      <c r="O20" s="2">
        <v>3418</v>
      </c>
      <c r="P20">
        <v>-27</v>
      </c>
      <c r="Q20">
        <f t="shared" si="0"/>
        <v>218</v>
      </c>
      <c r="R20">
        <f t="shared" si="1"/>
        <v>9</v>
      </c>
    </row>
    <row r="21" spans="1:18" x14ac:dyDescent="0.3">
      <c r="A21" t="s">
        <v>43</v>
      </c>
      <c r="B21" s="1">
        <v>9464.2000000000007</v>
      </c>
      <c r="C21">
        <v>568.73500000000001</v>
      </c>
      <c r="D21">
        <v>729.21500000000003</v>
      </c>
      <c r="E21">
        <v>1647.9970000000001</v>
      </c>
      <c r="F21">
        <v>524.64</v>
      </c>
      <c r="G21">
        <v>297.21499999999997</v>
      </c>
      <c r="H21">
        <v>5364.2960000000003</v>
      </c>
      <c r="I21">
        <v>122.84699999999999</v>
      </c>
      <c r="J21">
        <v>209.26</v>
      </c>
      <c r="K21" s="1">
        <v>2668958.5</v>
      </c>
      <c r="L21" s="1">
        <v>891402</v>
      </c>
      <c r="M21" s="2">
        <v>77861</v>
      </c>
      <c r="N21" s="2">
        <v>3065</v>
      </c>
      <c r="O21" s="2">
        <v>49586</v>
      </c>
      <c r="P21" s="2">
        <v>25211</v>
      </c>
      <c r="Q21">
        <f t="shared" si="0"/>
        <v>282</v>
      </c>
      <c r="R21">
        <f t="shared" si="1"/>
        <v>8</v>
      </c>
    </row>
    <row r="22" spans="1:18" x14ac:dyDescent="0.3">
      <c r="A22" t="s">
        <v>44</v>
      </c>
      <c r="B22" s="1">
        <v>3340.71</v>
      </c>
      <c r="D22">
        <v>1050</v>
      </c>
      <c r="E22">
        <v>815</v>
      </c>
      <c r="H22">
        <v>1109.229</v>
      </c>
      <c r="I22">
        <v>28.798999999999999</v>
      </c>
      <c r="K22" s="1">
        <v>181204.65</v>
      </c>
      <c r="L22" s="1">
        <v>87337.4</v>
      </c>
      <c r="M22" s="2">
        <v>24221</v>
      </c>
      <c r="N22" s="2">
        <v>6211</v>
      </c>
      <c r="O22" s="2">
        <v>17217</v>
      </c>
      <c r="P22">
        <v>793</v>
      </c>
      <c r="Q22">
        <f t="shared" si="0"/>
        <v>54</v>
      </c>
      <c r="R22">
        <f t="shared" si="1"/>
        <v>7</v>
      </c>
    </row>
    <row r="23" spans="1:18" x14ac:dyDescent="0.3">
      <c r="A23" t="s">
        <v>45</v>
      </c>
      <c r="B23" s="1">
        <v>6981.62</v>
      </c>
      <c r="C23">
        <v>2164.3022000000001</v>
      </c>
      <c r="D23">
        <v>1256.692</v>
      </c>
      <c r="E23">
        <v>1466.1402</v>
      </c>
      <c r="F23">
        <v>1605.7726</v>
      </c>
      <c r="G23">
        <v>349.08100000000002</v>
      </c>
      <c r="I23">
        <v>139.63239999999999</v>
      </c>
      <c r="K23" s="1">
        <v>2409952.9900000002</v>
      </c>
      <c r="L23" s="1">
        <v>812500.4</v>
      </c>
      <c r="M23" s="2">
        <v>52364</v>
      </c>
      <c r="N23">
        <v>808</v>
      </c>
      <c r="O23" s="2">
        <v>18531</v>
      </c>
      <c r="P23" s="2">
        <v>33025</v>
      </c>
      <c r="Q23">
        <f t="shared" si="0"/>
        <v>345</v>
      </c>
      <c r="R23">
        <f t="shared" si="1"/>
        <v>7</v>
      </c>
    </row>
    <row r="24" spans="1:18" x14ac:dyDescent="0.3">
      <c r="A24" t="s">
        <v>47</v>
      </c>
      <c r="B24" s="1">
        <v>1951.49</v>
      </c>
      <c r="E24">
        <v>1218.0239999999999</v>
      </c>
      <c r="F24">
        <v>511.43900000000002</v>
      </c>
      <c r="G24">
        <v>80.475999999999999</v>
      </c>
      <c r="H24">
        <v>143.25399999999999</v>
      </c>
      <c r="I24">
        <v>63.491</v>
      </c>
      <c r="K24" s="2">
        <v>542666</v>
      </c>
      <c r="L24" s="1">
        <v>194978.1</v>
      </c>
      <c r="M24" s="2">
        <v>13411</v>
      </c>
      <c r="N24">
        <v>556</v>
      </c>
      <c r="O24" s="2">
        <v>8534</v>
      </c>
      <c r="P24" s="2">
        <v>4321</v>
      </c>
      <c r="Q24">
        <f t="shared" si="0"/>
        <v>278</v>
      </c>
      <c r="R24">
        <f t="shared" si="1"/>
        <v>6</v>
      </c>
    </row>
    <row r="25" spans="1:18" x14ac:dyDescent="0.3">
      <c r="A25" t="s">
        <v>46</v>
      </c>
      <c r="B25" s="1">
        <v>1185.1300000000001</v>
      </c>
      <c r="K25" s="1">
        <v>361107.66</v>
      </c>
      <c r="L25" s="1">
        <v>180030</v>
      </c>
      <c r="M25" s="2">
        <v>7605</v>
      </c>
      <c r="N25">
        <v>736</v>
      </c>
      <c r="O25" s="2">
        <v>4239</v>
      </c>
      <c r="P25" s="2">
        <v>2630</v>
      </c>
      <c r="Q25">
        <f t="shared" si="0"/>
        <v>304</v>
      </c>
      <c r="R25">
        <f t="shared" si="1"/>
        <v>6</v>
      </c>
    </row>
    <row r="26" spans="1:18" x14ac:dyDescent="0.3">
      <c r="A26" t="s">
        <v>31</v>
      </c>
      <c r="B26" s="1">
        <v>18572.169999999998</v>
      </c>
      <c r="C26">
        <v>0.04</v>
      </c>
      <c r="D26">
        <v>0.31</v>
      </c>
      <c r="E26">
        <v>0.09</v>
      </c>
      <c r="H26">
        <v>0.45</v>
      </c>
      <c r="J26">
        <v>0.11</v>
      </c>
      <c r="K26" s="1">
        <v>1329683.31</v>
      </c>
      <c r="L26" s="1">
        <v>713914.2</v>
      </c>
      <c r="M26" s="2">
        <v>44647</v>
      </c>
      <c r="N26" s="2">
        <v>7703</v>
      </c>
      <c r="O26" s="2">
        <v>18152</v>
      </c>
      <c r="P26" s="2">
        <v>18793</v>
      </c>
      <c r="Q26">
        <f t="shared" si="0"/>
        <v>71</v>
      </c>
      <c r="R26">
        <f t="shared" si="1"/>
        <v>2</v>
      </c>
    </row>
    <row r="27" spans="1:18" x14ac:dyDescent="0.3">
      <c r="A27" t="s">
        <v>49</v>
      </c>
      <c r="B27">
        <v>27980</v>
      </c>
      <c r="C27">
        <v>234.29</v>
      </c>
      <c r="D27">
        <v>0</v>
      </c>
      <c r="E27">
        <v>1522.885</v>
      </c>
      <c r="F27">
        <v>6419.5460000000003</v>
      </c>
      <c r="G27">
        <v>0</v>
      </c>
      <c r="H27">
        <v>9816.7510000000002</v>
      </c>
      <c r="I27">
        <v>2998.9119999999998</v>
      </c>
      <c r="J27">
        <v>2436.616</v>
      </c>
      <c r="K27" s="1">
        <v>3599997.19</v>
      </c>
      <c r="L27" s="1">
        <v>1355071.4</v>
      </c>
      <c r="M27" s="2">
        <v>124036</v>
      </c>
      <c r="N27" s="2">
        <v>21913</v>
      </c>
      <c r="O27" s="2">
        <v>84900</v>
      </c>
      <c r="P27" s="2">
        <v>17223</v>
      </c>
      <c r="Q27">
        <f t="shared" si="0"/>
        <v>128</v>
      </c>
      <c r="R27">
        <f t="shared" si="1"/>
        <v>4</v>
      </c>
    </row>
    <row r="28" spans="1:18" x14ac:dyDescent="0.3">
      <c r="A28" t="s">
        <v>78</v>
      </c>
      <c r="B28" s="1">
        <v>3190</v>
      </c>
      <c r="C28">
        <v>94</v>
      </c>
      <c r="D28">
        <v>219</v>
      </c>
      <c r="E28">
        <v>1023</v>
      </c>
      <c r="F28">
        <v>724.6028</v>
      </c>
      <c r="G28">
        <v>0</v>
      </c>
      <c r="H28">
        <v>328.86642999999998</v>
      </c>
      <c r="I28">
        <v>189.66721000000001</v>
      </c>
      <c r="J28">
        <v>610.86</v>
      </c>
      <c r="K28">
        <v>395700</v>
      </c>
      <c r="L28" s="1">
        <v>252010</v>
      </c>
      <c r="M28" s="2">
        <v>20400</v>
      </c>
      <c r="N28" s="2">
        <v>1596</v>
      </c>
      <c r="O28" s="2">
        <v>13300</v>
      </c>
      <c r="P28" s="2">
        <v>5504</v>
      </c>
      <c r="Q28">
        <f t="shared" si="0"/>
        <v>124</v>
      </c>
      <c r="R28">
        <f t="shared" si="1"/>
        <v>6</v>
      </c>
    </row>
  </sheetData>
  <sortState xmlns:xlrd2="http://schemas.microsoft.com/office/spreadsheetml/2017/richdata2" ref="A2:R28">
    <sortCondition ref="A2:A28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8437-8BCD-45F5-ACC2-9439FF556B31}">
  <dimension ref="A1:R7"/>
  <sheetViews>
    <sheetView workbookViewId="0">
      <selection activeCell="A4" sqref="A4"/>
    </sheetView>
  </sheetViews>
  <sheetFormatPr baseColWidth="10" defaultRowHeight="14.4" x14ac:dyDescent="0.3"/>
  <sheetData>
    <row r="1" spans="1:18" x14ac:dyDescent="0.3">
      <c r="A1" s="15" t="s">
        <v>79</v>
      </c>
      <c r="C1" t="s">
        <v>80</v>
      </c>
    </row>
    <row r="2" spans="1:18" x14ac:dyDescent="0.3">
      <c r="A2" t="s">
        <v>13</v>
      </c>
      <c r="B2" t="s">
        <v>14</v>
      </c>
      <c r="C2" t="s">
        <v>6</v>
      </c>
      <c r="D2" t="s">
        <v>9</v>
      </c>
      <c r="E2" t="s">
        <v>52</v>
      </c>
      <c r="F2" t="s">
        <v>53</v>
      </c>
      <c r="G2" t="s">
        <v>7</v>
      </c>
      <c r="H2" t="s">
        <v>10</v>
      </c>
      <c r="I2" t="s">
        <v>54</v>
      </c>
      <c r="J2" t="s">
        <v>15</v>
      </c>
      <c r="K2" t="s">
        <v>75</v>
      </c>
      <c r="L2" t="s">
        <v>18</v>
      </c>
      <c r="M2" t="s">
        <v>76</v>
      </c>
      <c r="N2" t="s">
        <v>20</v>
      </c>
      <c r="O2" t="s">
        <v>21</v>
      </c>
      <c r="P2" t="s">
        <v>22</v>
      </c>
      <c r="Q2" t="s">
        <v>17</v>
      </c>
      <c r="R2" t="s">
        <v>19</v>
      </c>
    </row>
    <row r="3" spans="1:18" x14ac:dyDescent="0.3">
      <c r="A3" s="13" t="s">
        <v>55</v>
      </c>
      <c r="B3">
        <v>1588.68</v>
      </c>
      <c r="C3" s="1">
        <v>381438.28</v>
      </c>
      <c r="D3" s="1">
        <v>194352</v>
      </c>
      <c r="E3" s="2">
        <v>9462</v>
      </c>
      <c r="F3">
        <v>473</v>
      </c>
      <c r="G3" s="2">
        <v>5302</v>
      </c>
      <c r="H3" s="2">
        <v>3687</v>
      </c>
      <c r="Q3">
        <f>QUOTIENT(K3,B3)</f>
        <v>0</v>
      </c>
      <c r="R3">
        <f>QUOTIENT(M3,B3)</f>
        <v>0</v>
      </c>
    </row>
    <row r="4" spans="1:18" x14ac:dyDescent="0.3">
      <c r="A4" s="14" t="s">
        <v>33</v>
      </c>
      <c r="B4" s="1">
        <v>1940</v>
      </c>
      <c r="C4">
        <v>708</v>
      </c>
      <c r="D4">
        <v>499</v>
      </c>
      <c r="E4">
        <v>31.9</v>
      </c>
      <c r="F4">
        <v>49</v>
      </c>
      <c r="G4">
        <v>129</v>
      </c>
      <c r="H4">
        <v>92</v>
      </c>
      <c r="I4">
        <v>28</v>
      </c>
      <c r="J4">
        <v>115</v>
      </c>
      <c r="K4" s="1">
        <v>430108.1</v>
      </c>
      <c r="L4" s="1">
        <v>196160.4</v>
      </c>
      <c r="M4" s="2">
        <v>9412</v>
      </c>
      <c r="N4">
        <v>925</v>
      </c>
      <c r="O4" s="2">
        <v>5601</v>
      </c>
      <c r="P4" s="2">
        <v>2887</v>
      </c>
      <c r="Q4">
        <f>QUOTIENT(K4,B4)</f>
        <v>221</v>
      </c>
      <c r="R4">
        <f>QUOTIENT(M4,B4)</f>
        <v>4</v>
      </c>
    </row>
    <row r="5" spans="1:18" x14ac:dyDescent="0.3">
      <c r="A5" s="14" t="s">
        <v>50</v>
      </c>
      <c r="B5">
        <v>6.7</v>
      </c>
      <c r="L5">
        <v>907.2</v>
      </c>
      <c r="Q5">
        <f>QUOTIENT(K5,B5)</f>
        <v>0</v>
      </c>
      <c r="R5">
        <f>QUOTIENT(M5,B5)</f>
        <v>0</v>
      </c>
    </row>
    <row r="6" spans="1:18" x14ac:dyDescent="0.3">
      <c r="A6" s="14" t="s">
        <v>16</v>
      </c>
      <c r="B6" s="1">
        <v>11442</v>
      </c>
      <c r="C6">
        <v>0</v>
      </c>
      <c r="D6">
        <v>113</v>
      </c>
      <c r="E6">
        <v>4586</v>
      </c>
      <c r="F6">
        <v>3165</v>
      </c>
      <c r="G6">
        <v>0</v>
      </c>
      <c r="H6">
        <v>3417</v>
      </c>
      <c r="I6">
        <v>0</v>
      </c>
      <c r="J6">
        <v>161</v>
      </c>
      <c r="K6" s="1">
        <v>967261</v>
      </c>
      <c r="L6" s="1">
        <v>494751.6</v>
      </c>
      <c r="M6" s="2">
        <v>23867</v>
      </c>
      <c r="Q6">
        <f>QUOTIENT(K6,B6)</f>
        <v>84</v>
      </c>
      <c r="R6">
        <f>QUOTIENT(M6,B6)</f>
        <v>2</v>
      </c>
    </row>
    <row r="7" spans="1:18" x14ac:dyDescent="0.3">
      <c r="A7" s="14" t="s">
        <v>51</v>
      </c>
      <c r="B7" s="1">
        <v>1269.1099999999999</v>
      </c>
      <c r="I7">
        <v>797.67399999999998</v>
      </c>
      <c r="K7" s="1">
        <v>437611.76</v>
      </c>
      <c r="L7" s="1">
        <v>154920.29999999999</v>
      </c>
      <c r="M7" s="2">
        <v>8006</v>
      </c>
      <c r="O7" s="2">
        <v>5684</v>
      </c>
      <c r="P7" s="2">
        <v>2322</v>
      </c>
      <c r="Q7">
        <f>QUOTIENT(K7,B7)</f>
        <v>344</v>
      </c>
      <c r="R7">
        <f>QUOTIENT(M7,B7)</f>
        <v>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D5BD-A9BB-4C9D-A1DE-B4054A2771B8}">
  <dimension ref="A1:C24"/>
  <sheetViews>
    <sheetView workbookViewId="0">
      <selection activeCell="C5" sqref="C5"/>
    </sheetView>
  </sheetViews>
  <sheetFormatPr baseColWidth="10" defaultRowHeight="14.4" x14ac:dyDescent="0.3"/>
  <cols>
    <col min="1" max="1" width="17.109375" customWidth="1"/>
    <col min="3" max="3" width="57.21875" customWidth="1"/>
  </cols>
  <sheetData>
    <row r="1" spans="1:3" ht="15" thickBot="1" x14ac:dyDescent="0.35">
      <c r="A1" s="5" t="s">
        <v>56</v>
      </c>
      <c r="B1" s="6" t="s">
        <v>57</v>
      </c>
      <c r="C1" s="7" t="s">
        <v>61</v>
      </c>
    </row>
    <row r="2" spans="1:3" x14ac:dyDescent="0.3">
      <c r="A2" s="10" t="s">
        <v>58</v>
      </c>
      <c r="B2" s="11"/>
      <c r="C2" s="12"/>
    </row>
    <row r="3" spans="1:3" ht="28.8" x14ac:dyDescent="0.3">
      <c r="A3" t="s">
        <v>77</v>
      </c>
      <c r="B3" t="s">
        <v>59</v>
      </c>
      <c r="C3" s="3" t="s">
        <v>82</v>
      </c>
    </row>
    <row r="4" spans="1:3" x14ac:dyDescent="0.3">
      <c r="A4" t="s">
        <v>73</v>
      </c>
      <c r="B4" t="s">
        <v>67</v>
      </c>
      <c r="C4" s="3" t="s">
        <v>74</v>
      </c>
    </row>
    <row r="5" spans="1:3" ht="28.8" x14ac:dyDescent="0.3">
      <c r="A5" t="s">
        <v>83</v>
      </c>
      <c r="B5" t="s">
        <v>85</v>
      </c>
      <c r="C5" s="3" t="s">
        <v>84</v>
      </c>
    </row>
    <row r="6" spans="1:3" ht="28.8" x14ac:dyDescent="0.3">
      <c r="A6" t="s">
        <v>2</v>
      </c>
      <c r="B6" t="s">
        <v>70</v>
      </c>
      <c r="C6" s="3" t="s">
        <v>81</v>
      </c>
    </row>
    <row r="7" spans="1:3" x14ac:dyDescent="0.3">
      <c r="A7" s="8" t="s">
        <v>60</v>
      </c>
      <c r="B7" s="4"/>
      <c r="C7" s="9"/>
    </row>
    <row r="8" spans="1:3" x14ac:dyDescent="0.3">
      <c r="A8" t="s">
        <v>14</v>
      </c>
      <c r="B8" t="s">
        <v>63</v>
      </c>
      <c r="C8" s="3" t="s">
        <v>62</v>
      </c>
    </row>
    <row r="9" spans="1:3" x14ac:dyDescent="0.3">
      <c r="A9" t="s">
        <v>0</v>
      </c>
      <c r="B9" t="s">
        <v>63</v>
      </c>
      <c r="C9" s="3" t="s">
        <v>64</v>
      </c>
    </row>
    <row r="10" spans="1:3" x14ac:dyDescent="0.3">
      <c r="A10" t="s">
        <v>75</v>
      </c>
      <c r="B10" t="s">
        <v>65</v>
      </c>
      <c r="C10" s="3" t="s">
        <v>66</v>
      </c>
    </row>
    <row r="11" spans="1:3" x14ac:dyDescent="0.3">
      <c r="A11" t="s">
        <v>18</v>
      </c>
      <c r="B11" t="s">
        <v>67</v>
      </c>
      <c r="C11" s="3" t="s">
        <v>68</v>
      </c>
    </row>
    <row r="12" spans="1:3" x14ac:dyDescent="0.3">
      <c r="A12" t="s">
        <v>76</v>
      </c>
      <c r="B12" t="s">
        <v>65</v>
      </c>
      <c r="C12" s="3" t="s">
        <v>69</v>
      </c>
    </row>
    <row r="13" spans="1:3" x14ac:dyDescent="0.3">
      <c r="A13" t="s">
        <v>17</v>
      </c>
      <c r="B13" t="s">
        <v>70</v>
      </c>
      <c r="C13" s="3" t="s">
        <v>71</v>
      </c>
    </row>
    <row r="14" spans="1:3" x14ac:dyDescent="0.3">
      <c r="A14" t="s">
        <v>19</v>
      </c>
      <c r="B14" t="s">
        <v>70</v>
      </c>
      <c r="C14" s="3" t="s">
        <v>72</v>
      </c>
    </row>
    <row r="15" spans="1:3" x14ac:dyDescent="0.3">
      <c r="C15" s="3"/>
    </row>
    <row r="16" spans="1:3" x14ac:dyDescent="0.3">
      <c r="C16" s="3"/>
    </row>
    <row r="17" spans="3:3" x14ac:dyDescent="0.3">
      <c r="C17" s="3"/>
    </row>
    <row r="18" spans="3:3" x14ac:dyDescent="0.3">
      <c r="C18" s="3"/>
    </row>
    <row r="19" spans="3:3" x14ac:dyDescent="0.3">
      <c r="C19" s="3"/>
    </row>
    <row r="20" spans="3:3" x14ac:dyDescent="0.3">
      <c r="C20" s="3"/>
    </row>
    <row r="21" spans="3:3" x14ac:dyDescent="0.3">
      <c r="C21" s="3"/>
    </row>
    <row r="22" spans="3:3" x14ac:dyDescent="0.3">
      <c r="C22" s="3"/>
    </row>
    <row r="23" spans="3:3" x14ac:dyDescent="0.3">
      <c r="C23" s="3"/>
    </row>
    <row r="24" spans="3:3" x14ac:dyDescent="0.3">
      <c r="C24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Excluded 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Erdmann</dc:creator>
  <cp:lastModifiedBy>Mika Erdmann</cp:lastModifiedBy>
  <dcterms:created xsi:type="dcterms:W3CDTF">2015-06-05T18:19:34Z</dcterms:created>
  <dcterms:modified xsi:type="dcterms:W3CDTF">2024-05-07T06:39:09Z</dcterms:modified>
</cp:coreProperties>
</file>